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5" yWindow="-105" windowWidth="20730"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 r:id="rId14"/>
    <sheet name="施設類型別ストック情報分析表①" sheetId="2" r:id="rId15"/>
    <sheet name="施設類型別ストック情報分析表②" sheetId="3"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<sst xmlns="http://schemas.openxmlformats.org/spreadsheetml/2006/main" xmlns:r="http://schemas.openxmlformats.org/officeDocument/2006/relationships" count="566" uniqueCount="566">
  <si>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</si>
  <si>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</si>
  <si>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</si>
  <si>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</si>
  <si>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</si>
  <si>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</si>
  <si>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</si>
  <si>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</si>
  <si>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</si>
  <si>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</si>
  <si>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</si>
  <si>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</si>
  <si>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</si>
  <si>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</si>
  <si>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</si>
  <si>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</si>
  <si>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</si>
  <si>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6"/>
  </si>
  <si>
    <t>※令和3年度中に市町村合併した団体で、合併前の団体ごとの決算に基づく連結実質赤字比率を算出していない団体については、グラフを表記しない。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</si>
  <si>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</si>
  <si>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</si>
  <si>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</si>
  <si>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</si>
  <si>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</si>
  <si>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</si>
  <si>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</si>
  <si>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</si>
  <si>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</si>
  <si>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a</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</si>
  <si>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</si>
  <si>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</si>
  <si>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</si>
  <si>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</si>
  <si>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</si>
  <si>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</si>
  <si>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</si>
  <si>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</si>
  <si>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</si>
  <si>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 3.89</t>
  </si>
  <si>
    <t>公営企業債の元利償還金に対する繰入金</t>
  </si>
  <si>
    <t>▲ 2.83</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</si>
  <si>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</si>
  <si>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</si>
  <si>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</si>
  <si>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</si>
  <si>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</si>
  <si>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</si>
  <si>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</si>
  <si>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</si>
  <si>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</si>
  <si>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</si>
  <si>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</si>
  <si>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</si>
  <si>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</si>
  <si>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</si>
  <si>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</si>
  <si>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</si>
  <si>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</si>
  <si>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その他特定目的基金</t>
    <rPh sb="2" eb="3">
      <t>タ</t>
    </rPh>
    <rPh sb="3" eb="5">
      <t>トクテイ</t>
    </rPh>
    <rPh sb="5" eb="7">
      <t>モクテキ</t>
    </rPh>
    <rPh sb="7" eb="9">
      <t>キキン</t>
    </rPh>
    <phoneticPr fontId="6"/>
  </si>
  <si>
    <t>×</t>
  </si>
  <si>
    <t>単年度収支</t>
  </si>
  <si>
    <t>債務負担行為に基づく支出予定額</t>
  </si>
  <si>
    <t>※1 令和3年度中に市町村合併した団体で、合併前の団体ごとの決算に基づく実質公債費比率を算出していない団体については、グラフを表記しない。</t>
    <rPh sb="3" eb="5">
      <t>レイワ</t>
    </rPh>
    <phoneticPr fontId="6"/>
  </si>
  <si>
    <t>※令和3年度中に市町村合併した団体で、合併前の団体ごとの決算に基づく実質公債費比率を算出していない団体については、グラフを表記しない。</t>
    <rPh sb="1" eb="3">
      <t>レイワ</t>
    </rPh>
    <phoneticPr fontId="6"/>
  </si>
  <si>
    <t>日向市財光寺南土地区画整理事業特別会計</t>
  </si>
  <si>
    <t>公債費負担比率</t>
    <rPh sb="0" eb="3">
      <t>コウサイヒ</t>
    </rPh>
    <rPh sb="3" eb="5">
      <t>フタン</t>
    </rPh>
    <rPh sb="5" eb="7">
      <t>ヒリツ</t>
    </rPh>
    <phoneticPr fontId="6"/>
  </si>
  <si>
    <t>黒字額</t>
    <rPh sb="0" eb="2">
      <t>クロジ</t>
    </rPh>
    <rPh sb="2" eb="3">
      <t>ガク</t>
    </rPh>
    <phoneticPr fontId="1"/>
  </si>
  <si>
    <r>
      <t>減債基金残高</t>
    </r>
    <r>
      <rPr>
        <sz val="11"/>
        <color theme="1"/>
        <rFont val="ＭＳ ゴシック"/>
      </rPr>
      <t>（注）</t>
    </r>
    <rPh sb="4" eb="6">
      <t>ザンダカ</t>
    </rPh>
    <rPh sb="7" eb="8">
      <t>チュウ</t>
    </rPh>
    <phoneticPr fontId="36"/>
  </si>
  <si>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</si>
  <si>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</si>
  <si>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</si>
  <si>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</si>
  <si>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</si>
  <si>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</si>
  <si>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</si>
  <si>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</si>
  <si>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</si>
  <si>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</si>
  <si>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</si>
  <si>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</si>
  <si>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</si>
  <si>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</si>
  <si>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</si>
  <si>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</si>
  <si>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</si>
  <si>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</si>
  <si>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</si>
  <si>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</si>
  <si>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</si>
  <si>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</si>
  <si>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</si>
  <si>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</si>
  <si>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</si>
  <si>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</si>
  <si>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</si>
  <si>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</si>
  <si>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</si>
  <si>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</si>
  <si>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</si>
  <si>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</si>
  <si>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</si>
  <si>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</si>
  <si>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</si>
  <si>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</si>
  <si>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</si>
  <si>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</si>
  <si>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</si>
  <si>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</si>
  <si>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基金残高合計</t>
    <rPh sb="0" eb="2">
      <t>キキン</t>
    </rPh>
    <rPh sb="2" eb="4">
      <t>ザンダカ</t>
    </rPh>
    <rPh sb="4" eb="6">
      <t>ゴウケイ</t>
    </rPh>
    <phoneticPr fontId="6"/>
  </si>
  <si>
    <t>基準財政需要額</t>
  </si>
  <si>
    <t>組合等名</t>
  </si>
  <si>
    <t>令和2年度(千円)</t>
    <rPh sb="0" eb="2">
      <t>レイワ</t>
    </rPh>
    <rPh sb="3" eb="5">
      <t>ネンド</t>
    </rPh>
    <rPh sb="6" eb="8">
      <t>センエン</t>
    </rPh>
    <phoneticPr fontId="6"/>
  </si>
  <si>
    <t>実質単年度収支</t>
    <rPh sb="0" eb="2">
      <t>ジッシツ</t>
    </rPh>
    <rPh sb="2" eb="5">
      <t>タンネンド</t>
    </rPh>
    <rPh sb="5" eb="7">
      <t>シュウシ</t>
    </rPh>
    <phoneticPr fontId="1"/>
  </si>
  <si>
    <t>赤字額</t>
    <rPh sb="0" eb="2">
      <t>アカジ</t>
    </rPh>
    <rPh sb="2" eb="3">
      <t>ガク</t>
    </rPh>
    <phoneticPr fontId="1"/>
  </si>
  <si>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</si>
  <si>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</si>
  <si>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</si>
  <si>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</si>
  <si>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</si>
  <si>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</si>
  <si>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</si>
  <si>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</si>
  <si>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</si>
  <si>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</si>
  <si>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</si>
  <si>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</si>
  <si>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</si>
  <si>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</si>
  <si>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</si>
  <si>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令和元年度</t>
    <rPh sb="0" eb="2">
      <t>レイワ</t>
    </rPh>
    <rPh sb="2" eb="4">
      <t>ガンネン</t>
    </rPh>
    <rPh sb="4" eb="5">
      <t>ド</t>
    </rPh>
    <phoneticPr fontId="6"/>
  </si>
  <si>
    <t>その他特定目的基金</t>
  </si>
  <si>
    <t>令和2年度　財政状況資料集</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</si>
  <si>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</si>
  <si>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</si>
  <si>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</si>
  <si>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</si>
  <si>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宮崎県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</si>
  <si>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</si>
  <si>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</si>
  <si>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　うち臨時財政対策債</t>
  </si>
  <si>
    <t>歳入合計</t>
  </si>
  <si>
    <t>Ⅱ－２</t>
  </si>
  <si>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</si>
  <si>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</si>
  <si>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</si>
  <si>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</si>
  <si>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</si>
  <si>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</si>
  <si>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日向青果地方卸売市場</t>
  </si>
  <si>
    <t>令和2年度(千円･％)</t>
    <rPh sb="0" eb="2">
      <t>レイワ</t>
    </rPh>
    <rPh sb="3" eb="5">
      <t>ネンド</t>
    </rPh>
    <rPh sb="6" eb="8">
      <t>センエン</t>
    </rPh>
    <phoneticPr fontId="6"/>
  </si>
  <si>
    <t>第1次</t>
    <rPh sb="0" eb="1">
      <t>ダイ</t>
    </rPh>
    <rPh sb="2" eb="3">
      <t>ジ</t>
    </rPh>
    <phoneticPr fontId="6"/>
  </si>
  <si>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</si>
  <si>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</si>
  <si>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</si>
  <si>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</si>
  <si>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</si>
  <si>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</si>
  <si>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</si>
  <si>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</si>
  <si>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</si>
  <si>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</si>
  <si>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</si>
  <si>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</si>
  <si>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</si>
  <si>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日向市</t>
  </si>
  <si>
    <t>地方特例交付金</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</si>
  <si>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</si>
  <si>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</si>
  <si>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1-3</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</si>
  <si>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</si>
  <si>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</si>
  <si>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</si>
  <si>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</si>
  <si>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</si>
  <si>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</si>
  <si>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日向市簡易給水施設特別会計</t>
  </si>
  <si>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</si>
  <si>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</si>
  <si>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</si>
  <si>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</si>
  <si>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</si>
  <si>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</si>
  <si>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</si>
  <si>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</si>
  <si>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</si>
  <si>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</si>
  <si>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</si>
  <si>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</si>
  <si>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</si>
  <si>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</si>
  <si>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</si>
  <si>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</si>
  <si>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</si>
  <si>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</si>
  <si>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</si>
  <si>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</si>
  <si>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</si>
  <si>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</si>
  <si>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-3.5</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</si>
  <si>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</si>
  <si>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</si>
  <si>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</si>
  <si>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</si>
  <si>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</si>
  <si>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</si>
  <si>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</si>
  <si>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</si>
  <si>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令03.01.01(人)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</si>
  <si>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5"/>
  </si>
  <si>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</si>
  <si>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5"/>
  </si>
  <si>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</si>
  <si>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</si>
  <si>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</si>
  <si>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</si>
  <si>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</si>
  <si>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</si>
  <si>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</si>
  <si>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</si>
  <si>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</si>
  <si>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</si>
  <si>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</si>
  <si>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</si>
  <si>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</si>
  <si>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</si>
  <si>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令02.01.01(人)</t>
  </si>
  <si>
    <t>　扶助費</t>
  </si>
  <si>
    <t>　うち、健全化法施行規則附則第三条に係る負担見込額</t>
  </si>
  <si>
    <t>　将来負担比率</t>
    <rPh sb="1" eb="3">
      <t>ショウライ</t>
    </rPh>
    <rPh sb="3" eb="5">
      <t>フタン</t>
    </rPh>
    <rPh sb="5" eb="7">
      <t>ヒリツ</t>
    </rPh>
    <phoneticPr fontId="6"/>
  </si>
  <si>
    <t>基準財政収入額</t>
  </si>
  <si>
    <t>当該団体（円）</t>
    <rPh sb="0" eb="2">
      <t>トウガイ</t>
    </rPh>
    <rPh sb="2" eb="4">
      <t>ダンタイ</t>
    </rPh>
    <rPh sb="5" eb="6">
      <t>エン</t>
    </rPh>
    <phoneticPr fontId="6"/>
  </si>
  <si>
    <t xml:space="preserve"> H30</t>
  </si>
  <si>
    <t>-1.2</t>
  </si>
  <si>
    <t>他会計等
からの
繰入金</t>
    <rPh sb="9" eb="11">
      <t>クリイレ</t>
    </rPh>
    <rPh sb="11" eb="12">
      <t>キン</t>
    </rPh>
    <phoneticPr fontId="35"/>
  </si>
  <si>
    <t>　有形固定資産減価償却率は類似団体と比較して低い水準であるが、増加傾向にあり、施設の老朽化が年々進行している傾向にある。また、将来負担比率については減少傾向にあるが、類似団体と比較して高い水準となっている。今後は将来負担比率の改善を図りながら、既存施設の有効活用や統合・廃止の取組に加え、計画的な改修・更新等の長寿命化の取組やライフサイクルコストの縮減に資する施設整備、運営・維持管理に努めていく必要がある。</t>
  </si>
  <si>
    <t>-1.1</t>
  </si>
  <si>
    <t>標準税収入額等</t>
  </si>
  <si>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</si>
  <si>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</si>
  <si>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</si>
  <si>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</si>
  <si>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</si>
  <si>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</si>
  <si>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</si>
  <si>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</si>
  <si>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</si>
  <si>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宮崎県北部広域行政事務組合（宮崎県北部ふるさと市町村圏事業特別会計）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</si>
  <si>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</si>
  <si>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</si>
  <si>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</si>
  <si>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</si>
  <si>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</si>
  <si>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</si>
  <si>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日向入郷地域介護認定審査事業特別会計</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</si>
  <si>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</si>
  <si>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</si>
  <si>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</si>
  <si>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</si>
  <si>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</si>
  <si>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</si>
  <si>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</si>
  <si>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</si>
  <si>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</si>
  <si>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</si>
  <si>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</si>
  <si>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</si>
  <si>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</si>
  <si>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</si>
  <si>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</si>
  <si>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</si>
  <si>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</si>
  <si>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</si>
  <si>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</si>
  <si>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</si>
  <si>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</si>
  <si>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</si>
  <si>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</si>
  <si>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</si>
  <si>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</si>
  <si>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</si>
  <si>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</si>
  <si>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</si>
  <si>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</si>
  <si>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</si>
  <si>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</si>
  <si>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</si>
  <si>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</si>
  <si>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</si>
  <si>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</si>
  <si>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</si>
  <si>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</si>
  <si>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</si>
  <si>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</si>
  <si>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</si>
  <si>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令和2年度</t>
  </si>
  <si>
    <t>（注釈）</t>
    <rPh sb="1" eb="3">
      <t>チュウシャク</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</si>
  <si>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</si>
  <si>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</si>
  <si>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</si>
  <si>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</si>
  <si>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</si>
  <si>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</si>
  <si>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</si>
  <si>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</si>
  <si>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宮崎県日向市</t>
  </si>
  <si>
    <t>公債費負担の状況</t>
    <rPh sb="0" eb="3">
      <t>コウサイヒ</t>
    </rPh>
    <rPh sb="3" eb="5">
      <t>フタン</t>
    </rPh>
    <rPh sb="6" eb="8">
      <t>ジョウキョウ</t>
    </rPh>
    <phoneticPr fontId="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</si>
  <si>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</si>
  <si>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</si>
  <si>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</si>
  <si>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</si>
  <si>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</si>
  <si>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</si>
  <si>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日向サンパーク温泉</t>
  </si>
  <si>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</si>
  <si>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</si>
  <si>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</si>
  <si>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</si>
  <si>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</si>
  <si>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</si>
  <si>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</si>
  <si>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</si>
  <si>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</si>
  <si>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</si>
  <si>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</si>
  <si>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</si>
  <si>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</si>
  <si>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</si>
  <si>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</si>
  <si>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</si>
  <si>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</si>
  <si>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</si>
  <si>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</si>
  <si>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</si>
  <si>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</si>
  <si>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</si>
  <si>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</si>
  <si>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</si>
  <si>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</si>
  <si>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</si>
  <si>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</si>
  <si>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</si>
  <si>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</si>
  <si>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</si>
  <si>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</si>
  <si>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</si>
  <si>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</si>
  <si>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</si>
  <si>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</si>
  <si>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</si>
  <si>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</si>
  <si>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</si>
  <si>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</si>
  <si>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</si>
  <si>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</si>
  <si>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</si>
  <si>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</si>
  <si>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</si>
  <si>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</si>
  <si>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</si>
  <si>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</si>
  <si>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</si>
  <si>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</si>
  <si>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</si>
  <si>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</si>
  <si>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</si>
  <si>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9"/>
  </si>
  <si>
    <t>　個人住民税減収補塡特例交付金</t>
  </si>
  <si>
    <t>目的税</t>
  </si>
  <si>
    <t>前年度繰上充用金</t>
  </si>
  <si>
    <t>宮崎県後期高齢者医療広域連合（一般会計）</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</si>
  <si>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</si>
  <si>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</si>
  <si>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</si>
  <si>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</si>
  <si>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</si>
  <si>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</si>
  <si>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</si>
  <si>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</si>
  <si>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</si>
  <si>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</si>
  <si>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</si>
  <si>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</si>
  <si>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</si>
  <si>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</si>
  <si>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</si>
  <si>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</si>
  <si>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</si>
  <si>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</si>
  <si>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</si>
  <si>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</si>
  <si>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</si>
  <si>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</si>
  <si>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</si>
  <si>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</si>
  <si>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</si>
  <si>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</si>
  <si>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</si>
  <si>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日向市介護保険事業特別会計（保険事業勘定）</t>
  </si>
  <si>
    <t>令和2年度</t>
    <rPh sb="0" eb="2">
      <t>レイワ</t>
    </rPh>
    <rPh sb="3" eb="5">
      <t>ネンド</t>
    </rPh>
    <phoneticPr fontId="6"/>
  </si>
  <si>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</si>
  <si>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</si>
  <si>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</si>
  <si>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</si>
  <si>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</si>
  <si>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</si>
  <si>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</si>
  <si>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</si>
  <si>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</si>
  <si>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</si>
  <si>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</si>
  <si>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</si>
  <si>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</si>
  <si>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</si>
  <si>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</si>
  <si>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</si>
  <si>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</si>
  <si>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</si>
  <si>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</si>
  <si>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</si>
  <si>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</si>
  <si>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</si>
  <si>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</si>
  <si>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加入世帯数(世帯)</t>
  </si>
  <si>
    <t>　繰出金</t>
  </si>
  <si>
    <t>地方債</t>
  </si>
  <si>
    <t xml:space="preserve"> 過去５年間平均</t>
    <rPh sb="1" eb="3">
      <t>カコ</t>
    </rPh>
    <rPh sb="4" eb="6">
      <t>ネンカン</t>
    </rPh>
    <rPh sb="6" eb="8">
      <t>ヘイキン</t>
    </rPh>
    <phoneticPr fontId="6"/>
  </si>
  <si>
    <t>簡易水道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</si>
  <si>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</si>
  <si>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</si>
  <si>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</si>
  <si>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</si>
  <si>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うち減収補塡債(特例分)</t>
    <rPh sb="4" eb="5">
      <t>シュウ</t>
    </rPh>
    <rPh sb="9" eb="10">
      <t>トク</t>
    </rPh>
    <rPh sb="10" eb="11">
      <t>レイ</t>
    </rPh>
    <rPh sb="11" eb="12">
      <t>ブン</t>
    </rPh>
    <phoneticPr fontId="1"/>
  </si>
  <si>
    <t>被保険者
1人当り</t>
  </si>
  <si>
    <t>保険税(料)収入額</t>
  </si>
  <si>
    <t>　うち猶予特例債</t>
  </si>
  <si>
    <t>国民健康保険</t>
  </si>
  <si>
    <t>その他</t>
  </si>
  <si>
    <t>保険給付費</t>
  </si>
  <si>
    <t>普通建設事業費</t>
  </si>
  <si>
    <t>　うち補助</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</si>
  <si>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</si>
  <si>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</si>
  <si>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</si>
  <si>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</si>
  <si>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</si>
  <si>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</si>
  <si>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</si>
  <si>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</si>
  <si>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</si>
  <si>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</si>
  <si>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</si>
  <si>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</si>
  <si>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</si>
  <si>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</si>
  <si>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</si>
  <si>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</si>
  <si>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日向市公営住宅事業特別会計</t>
  </si>
  <si>
    <t xml:space="preserve"> R02</t>
  </si>
  <si>
    <t>日向市用地取得特別会計</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</si>
  <si>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</si>
  <si>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日向市城山墓園事業特別会計</t>
  </si>
  <si>
    <t>健全化判断比率</t>
    <rPh sb="0" eb="3">
      <t>ケンゼンカ</t>
    </rPh>
    <rPh sb="3" eb="5">
      <t>ハンダン</t>
    </rPh>
    <rPh sb="5" eb="7">
      <t>ヒリツ</t>
    </rPh>
    <phoneticPr fontId="38"/>
  </si>
  <si>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</si>
  <si>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</si>
  <si>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</si>
  <si>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</si>
  <si>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</si>
  <si>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</si>
  <si>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</si>
  <si>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日向市国民健康保険事業特別会計</t>
  </si>
  <si>
    <t>（参考）　普通建設事業費の分析</t>
    <rPh sb="1" eb="3">
      <t>サンコウ</t>
    </rPh>
    <rPh sb="5" eb="7">
      <t>フツウ</t>
    </rPh>
    <rPh sb="7" eb="9">
      <t>ケンセツ</t>
    </rPh>
    <rPh sb="9" eb="11">
      <t>ジギョウ</t>
    </rPh>
    <rPh sb="11" eb="12">
      <t>ヒ</t>
    </rPh>
    <rPh sb="13" eb="15">
      <t>ブンセキ</t>
    </rPh>
    <phoneticPr fontId="6"/>
  </si>
  <si>
    <t>日向市後期高齢者医療事業特別会計</t>
  </si>
  <si>
    <t>日向市水道事業会計</t>
  </si>
  <si>
    <t>法適用企業</t>
  </si>
  <si>
    <t>日向市簡易水道事業会計</t>
  </si>
  <si>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</si>
  <si>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</si>
  <si>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日向市下水道事業会計</t>
  </si>
  <si>
    <t>日向市農業集落排水事業会計</t>
  </si>
  <si>
    <t>一時借入金利子
（同一団体における会計間の現金運用に係る利子は除く）</t>
  </si>
  <si>
    <t>日向市病院事業会計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</si>
  <si>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</si>
  <si>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</si>
  <si>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</si>
  <si>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</si>
  <si>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</si>
  <si>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</si>
  <si>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</si>
  <si>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</si>
  <si>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</si>
  <si>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将来負担比率</t>
    <rPh sb="0" eb="2">
      <t>ショウライ</t>
    </rPh>
    <rPh sb="2" eb="4">
      <t>フタン</t>
    </rPh>
    <rPh sb="4" eb="6">
      <t>ヒリツ</t>
    </rPh>
    <phoneticPr fontId="38"/>
  </si>
  <si>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</si>
  <si>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</si>
  <si>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</si>
  <si>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</si>
  <si>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組合等負担等見込額 </t>
    <rPh sb="0" eb="2">
      <t>クミアイ</t>
    </rPh>
    <rPh sb="2" eb="3">
      <t>トウ</t>
    </rPh>
    <rPh sb="3" eb="5">
      <t>フタン</t>
    </rPh>
    <rPh sb="5" eb="6">
      <t>トウ</t>
    </rPh>
    <rPh sb="6" eb="9">
      <t>ミコミガク</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</si>
  <si>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</si>
  <si>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</si>
  <si>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</si>
  <si>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</si>
  <si>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</si>
  <si>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</si>
  <si>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</si>
  <si>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</si>
  <si>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</si>
  <si>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(Ｆ)</t>
  </si>
  <si>
    <t>将来負担比率（(Ｅ)－(Ｆ)）／（(Ｃ)－(Ｄ)）×１００</t>
    <rPh sb="0" eb="2">
      <t>ショウライ</t>
    </rPh>
    <rPh sb="2" eb="4">
      <t>フタン</t>
    </rPh>
    <rPh sb="4" eb="6">
      <t>ヒリツ</t>
    </rPh>
    <phoneticPr fontId="6"/>
  </si>
  <si>
    <t>地域振興基金</t>
    <rPh sb="0" eb="2">
      <t>チイキ</t>
    </rPh>
    <rPh sb="2" eb="4">
      <t>シンコウ</t>
    </rPh>
    <rPh sb="4" eb="6">
      <t>キキン</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</si>
  <si>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</si>
  <si>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</si>
  <si>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</si>
  <si>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</si>
  <si>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</si>
  <si>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</si>
  <si>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(単年度)</t>
    <rPh sb="1" eb="4">
      <t>タンネンド</t>
    </rPh>
    <phoneticPr fontId="6"/>
  </si>
  <si>
    <t>(Ｄ)</t>
  </si>
  <si>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</si>
  <si>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</si>
  <si>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</si>
  <si>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</si>
  <si>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</si>
  <si>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</si>
  <si>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</si>
  <si>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</si>
  <si>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</si>
  <si>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</si>
  <si>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</si>
  <si>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</si>
  <si>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</si>
  <si>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</si>
  <si>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</si>
  <si>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</si>
  <si>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</si>
  <si>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</si>
  <si>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H28</t>
  </si>
  <si>
    <t xml:space="preserve"> R01</t>
  </si>
  <si>
    <t>類似団体内平均(円)</t>
    <rPh sb="0" eb="2">
      <t>ルイジ</t>
    </rPh>
    <rPh sb="2" eb="4">
      <t>ダンタイ</t>
    </rPh>
    <phoneticPr fontId="6"/>
  </si>
  <si>
    <t>H28</t>
  </si>
  <si>
    <t>H30</t>
  </si>
  <si>
    <t>R01</t>
  </si>
  <si>
    <t>R02</t>
  </si>
  <si>
    <t>▲ 2.20</t>
  </si>
  <si>
    <t>▲ 4.00</t>
  </si>
  <si>
    <t>その他会計（赤字）</t>
  </si>
  <si>
    <t>（百万円）</t>
  </si>
  <si>
    <t>H27末</t>
  </si>
  <si>
    <t>H28末</t>
  </si>
  <si>
    <t>H29末</t>
  </si>
  <si>
    <t>H30末</t>
  </si>
  <si>
    <t>R01末</t>
  </si>
  <si>
    <t>日向東臼杵広域連合</t>
  </si>
  <si>
    <t>宮崎県北部広域行政事務組合（一般会計）</t>
  </si>
  <si>
    <t>宮崎県後期高齢者医療広域連合（後期高齢者医療特別会計）</t>
  </si>
  <si>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42"/>
  </si>
  <si>
    <t>日向文化振興事業団</t>
  </si>
  <si>
    <t>東郷町ふるさと公社</t>
  </si>
  <si>
    <t>宮崎県林業公社</t>
  </si>
  <si>
    <t>ふるさと日向市応援寄附金基金</t>
    <rPh sb="4" eb="7">
      <t>ヒュウガシ</t>
    </rPh>
    <rPh sb="7" eb="9">
      <t>オウエン</t>
    </rPh>
    <rPh sb="9" eb="12">
      <t>キフキン</t>
    </rPh>
    <rPh sb="12" eb="14">
      <t>キキン</t>
    </rPh>
    <phoneticPr fontId="6"/>
  </si>
  <si>
    <t>公共施設整備等資金積立金</t>
    <rPh sb="0" eb="2">
      <t>コウキョウ</t>
    </rPh>
    <rPh sb="2" eb="4">
      <t>シセツ</t>
    </rPh>
    <rPh sb="4" eb="6">
      <t>セイビ</t>
    </rPh>
    <rPh sb="6" eb="7">
      <t>トウ</t>
    </rPh>
    <rPh sb="7" eb="9">
      <t>シキン</t>
    </rPh>
    <rPh sb="9" eb="12">
      <t>ツミタテキン</t>
    </rPh>
    <phoneticPr fontId="6"/>
  </si>
  <si>
    <t>退職手当基金</t>
    <rPh sb="0" eb="2">
      <t>タイショク</t>
    </rPh>
    <rPh sb="2" eb="4">
      <t>テアテ</t>
    </rPh>
    <rPh sb="4" eb="6">
      <t>キキン</t>
    </rPh>
    <phoneticPr fontId="6"/>
  </si>
  <si>
    <t>うるおい福祉基金</t>
    <rPh sb="4" eb="6">
      <t>フクシ</t>
    </rPh>
    <rPh sb="6" eb="8">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</si>
  <si>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</si>
  <si>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</si>
  <si>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</si>
  <si>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r>
      <t>　</t>
    </r>
    <r>
      <rPr>
        <sz val="11"/>
        <color auto="1"/>
        <rFont val="ＭＳ Ｐゴシック"/>
      </rPr>
      <t>将来負担比率、実質公債費比率ともに前年度から減となっているが、実質公債費比率については新庁舎建設事業に伴う市債の一部償還が始まったことで元利償還金が増加しており、今後も新庁舎建設事業に係る残りの市債償還が始まることから実質公債費率が上昇することが予想される。
　類似団体と比較すると数値が高いことから、引き続き、日向市行財政改革大綱に基づきこれまで以上に公債費の適正化に努めていく。</t>
    </r>
    <rPh sb="1" eb="3">
      <t>ショウライ</t>
    </rPh>
    <rPh sb="3" eb="5">
      <t>フタン</t>
    </rPh>
    <rPh sb="5" eb="7">
      <t>ヒリツ</t>
    </rPh>
    <rPh sb="8" eb="10">
      <t>ジッシツ</t>
    </rPh>
    <rPh sb="10" eb="13">
      <t>コウサイヒ</t>
    </rPh>
    <rPh sb="13" eb="15">
      <t>ヒリツ</t>
    </rPh>
    <rPh sb="18" eb="21">
      <t>ゼンネンド</t>
    </rPh>
    <rPh sb="23" eb="24">
      <t>ゲン</t>
    </rPh>
    <rPh sb="32" eb="34">
      <t>ジッシツ</t>
    </rPh>
    <rPh sb="34" eb="37">
      <t>コウサイヒ</t>
    </rPh>
    <rPh sb="37" eb="39">
      <t>ヒリツ</t>
    </rPh>
    <rPh sb="49" eb="51">
      <t>ジギョウ</t>
    </rPh>
    <rPh sb="52" eb="53">
      <t>トモナ</t>
    </rPh>
    <rPh sb="59" eb="61">
      <t>ショウカン</t>
    </rPh>
    <rPh sb="73" eb="74">
      <t>キン</t>
    </rPh>
    <rPh sb="82" eb="84">
      <t>コンゴ</t>
    </rPh>
    <rPh sb="88" eb="90">
      <t>ケンセツ</t>
    </rPh>
    <rPh sb="90" eb="92">
      <t>ジギョウ</t>
    </rPh>
    <rPh sb="93" eb="94">
      <t>カカ</t>
    </rPh>
    <rPh sb="132" eb="134">
      <t>ルイジ</t>
    </rPh>
    <rPh sb="134" eb="136">
      <t>ダンタイ</t>
    </rPh>
    <rPh sb="137" eb="139">
      <t>ヒカク</t>
    </rPh>
    <rPh sb="142" eb="144">
      <t>スウチ</t>
    </rPh>
    <rPh sb="145" eb="146">
      <t>タカ</t>
    </rPh>
    <phoneticPr fontId="6"/>
  </si>
  <si>
    <t>将来負担比率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</si>
</sst>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1"/>
      <color rgb="FFFF0000"/>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
      <sz val="13"/>
      <color rgb="FFFF0000"/>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2">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82329</c:v>
                </c:pt>
                <c:pt idx="1">
                  <c:v>121301</c:v>
                </c:pt>
                <c:pt idx="2">
                  <c:v>58869</c:v>
                </c:pt>
                <c:pt idx="3">
                  <c:v>72623</c:v>
                </c:pt>
                <c:pt idx="4">
                  <c:v>69412</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29446161002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2.65</c:v>
                </c:pt>
                <c:pt idx="1">
                  <c:v>2.99</c:v>
                </c:pt>
                <c:pt idx="2">
                  <c:v>3.17</c:v>
                </c:pt>
                <c:pt idx="3">
                  <c:v>4.41</c:v>
                </c:pt>
                <c:pt idx="4">
                  <c:v>3.89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20.49</c:v>
                </c:pt>
                <c:pt idx="1">
                  <c:v>19.21</c:v>
                </c:pt>
                <c:pt idx="2">
                  <c:v>16.850000000000001</c:v>
                </c:pt>
                <c:pt idx="3">
                  <c:v>17.53</c:v>
                </c:pt>
                <c:pt idx="4">
                  <c:v>16.600000000000001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-3.89</c:v>
                </c:pt>
                <c:pt idx="1">
                  <c:v>-2.2000000000000002</c:v>
                </c:pt>
                <c:pt idx="2">
                  <c:v>-4</c:v>
                </c:pt>
                <c:pt idx="3">
                  <c:v>0.44</c:v>
                </c:pt>
                <c:pt idx="4">
                  <c:v>-2.83</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0.16</c:v>
                </c:pt>
                <c:pt idx="2">
                  <c:v>#N/A</c:v>
                </c:pt>
                <c:pt idx="3">
                  <c:v>0.15</c:v>
                </c:pt>
                <c:pt idx="4">
                  <c:v>#N/A</c:v>
                </c:pt>
                <c:pt idx="5">
                  <c:v>0.12</c:v>
                </c:pt>
                <c:pt idx="6">
                  <c:v>#N/A</c:v>
                </c:pt>
                <c:pt idx="7">
                  <c:v>0.15</c:v>
                </c:pt>
                <c:pt idx="8">
                  <c:v>#N/A</c:v>
                </c:pt>
                <c:pt idx="9">
                  <c:v>8.e-002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日向市病院事業会計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0.4</c:v>
                </c:pt>
                <c:pt idx="2">
                  <c:v>#N/A</c:v>
                </c:pt>
                <c:pt idx="3">
                  <c:v>9.e-002</c:v>
                </c:pt>
                <c:pt idx="4">
                  <c:v>#N/A</c:v>
                </c:pt>
                <c:pt idx="5">
                  <c:v>0.3</c:v>
                </c:pt>
                <c:pt idx="6">
                  <c:v>#N/A</c:v>
                </c:pt>
                <c:pt idx="7">
                  <c:v>0.24</c:v>
                </c:pt>
                <c:pt idx="8">
                  <c:v>#N/A</c:v>
                </c:pt>
                <c:pt idx="9">
                  <c:v>0.26</c:v>
                </c:pt>
              </c:numCache>
            </c:numRef>
          </c:val>
        </c:ser>
        <c:ser>
          <c:idx val="3"/>
          <c:order val="3"/>
          <c:tx>
            <c:strRef>
              <c:f>データシート!$A$30</c:f>
              <c:strCache>
                <c:ptCount val="1"/>
                <c:pt idx="0">
                  <c:v>日向市国民健康保険事業特別会計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1.25</c:v>
                </c:pt>
                <c:pt idx="2">
                  <c:v>#N/A</c:v>
                </c:pt>
                <c:pt idx="3">
                  <c:v>1.07</c:v>
                </c:pt>
                <c:pt idx="4">
                  <c:v>#N/A</c:v>
                </c:pt>
                <c:pt idx="5">
                  <c:v>1.06</c:v>
                </c:pt>
                <c:pt idx="6">
                  <c:v>#N/A</c:v>
                </c:pt>
                <c:pt idx="7">
                  <c:v>0.12</c:v>
                </c:pt>
                <c:pt idx="8">
                  <c:v>#N/A</c:v>
                </c:pt>
                <c:pt idx="9">
                  <c:v>0.28999999999999998</c:v>
                </c:pt>
              </c:numCache>
            </c:numRef>
          </c:val>
        </c:ser>
        <c:ser>
          <c:idx val="4"/>
          <c:order val="4"/>
          <c:tx>
            <c:strRef>
              <c:f>データシート!$A$31</c:f>
              <c:strCache>
                <c:ptCount val="1"/>
                <c:pt idx="0">
                  <c:v>日向市簡易水道事業会計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0.25</c:v>
                </c:pt>
                <c:pt idx="8">
                  <c:v>#N/A</c:v>
                </c:pt>
                <c:pt idx="9">
                  <c:v>0.46</c:v>
                </c:pt>
              </c:numCache>
            </c:numRef>
          </c:val>
        </c:ser>
        <c:ser>
          <c:idx val="5"/>
          <c:order val="5"/>
          <c:tx>
            <c:strRef>
              <c:f>データシート!$A$32</c:f>
              <c:strCache>
                <c:ptCount val="1"/>
                <c:pt idx="0">
                  <c:v>日向市農業集落排水事業会計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0.56000000000000005</c:v>
                </c:pt>
              </c:numCache>
            </c:numRef>
          </c:val>
        </c:ser>
        <c:ser>
          <c:idx val="6"/>
          <c:order val="6"/>
          <c:tx>
            <c:strRef>
              <c:f>データシート!$A$33</c:f>
              <c:strCache>
                <c:ptCount val="1"/>
                <c:pt idx="0">
                  <c:v>日向市介護保険事業特別会計（保険事業勘定）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0.52</c:v>
                </c:pt>
                <c:pt idx="2">
                  <c:v>#N/A</c:v>
                </c:pt>
                <c:pt idx="3">
                  <c:v>0.85</c:v>
                </c:pt>
                <c:pt idx="4">
                  <c:v>#N/A</c:v>
                </c:pt>
                <c:pt idx="5">
                  <c:v>1.1299999999999999</c:v>
                </c:pt>
                <c:pt idx="6">
                  <c:v>#N/A</c:v>
                </c:pt>
                <c:pt idx="7">
                  <c:v>0.98</c:v>
                </c:pt>
                <c:pt idx="8">
                  <c:v>#N/A</c:v>
                </c:pt>
                <c:pt idx="9">
                  <c:v>0.71</c:v>
                </c:pt>
              </c:numCache>
            </c:numRef>
          </c:val>
        </c:ser>
        <c:ser>
          <c:idx val="7"/>
          <c:order val="7"/>
          <c:tx>
            <c:strRef>
              <c:f>データシート!$A$34</c:f>
              <c:strCache>
                <c:ptCount val="1"/>
                <c:pt idx="0">
                  <c:v>日向市下水道事業会計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1.64</c:v>
                </c:pt>
                <c:pt idx="2">
                  <c:v>#N/A</c:v>
                </c:pt>
                <c:pt idx="3">
                  <c:v>1.61</c:v>
                </c:pt>
                <c:pt idx="4">
                  <c:v>#N/A</c:v>
                </c:pt>
                <c:pt idx="5">
                  <c:v>1.69</c:v>
                </c:pt>
                <c:pt idx="6">
                  <c:v>#N/A</c:v>
                </c:pt>
                <c:pt idx="7">
                  <c:v>1.35</c:v>
                </c:pt>
                <c:pt idx="8">
                  <c:v>#N/A</c:v>
                </c:pt>
                <c:pt idx="9">
                  <c:v>1.31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2.54</c:v>
                </c:pt>
                <c:pt idx="2">
                  <c:v>#N/A</c:v>
                </c:pt>
                <c:pt idx="3">
                  <c:v>2.89</c:v>
                </c:pt>
                <c:pt idx="4">
                  <c:v>#N/A</c:v>
                </c:pt>
                <c:pt idx="5">
                  <c:v>3.13</c:v>
                </c:pt>
                <c:pt idx="6">
                  <c:v>#N/A</c:v>
                </c:pt>
                <c:pt idx="7">
                  <c:v>4.37</c:v>
                </c:pt>
                <c:pt idx="8">
                  <c:v>#N/A</c:v>
                </c:pt>
                <c:pt idx="9">
                  <c:v>3.85</c:v>
                </c:pt>
              </c:numCache>
            </c:numRef>
          </c:val>
        </c:ser>
        <c:ser>
          <c:idx val="9"/>
          <c:order val="9"/>
          <c:tx>
            <c:strRef>
              <c:f>データシート!$A$36</c:f>
              <c:strCache>
                <c:ptCount val="1"/>
                <c:pt idx="0">
                  <c:v>日向市水道事業会計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8.82</c:v>
                </c:pt>
                <c:pt idx="2">
                  <c:v>#N/A</c:v>
                </c:pt>
                <c:pt idx="3">
                  <c:v>8.19</c:v>
                </c:pt>
                <c:pt idx="4">
                  <c:v>#N/A</c:v>
                </c:pt>
                <c:pt idx="5">
                  <c:v>7.2</c:v>
                </c:pt>
                <c:pt idx="6">
                  <c:v>#N/A</c:v>
                </c:pt>
                <c:pt idx="7">
                  <c:v>6.77</c:v>
                </c:pt>
                <c:pt idx="8">
                  <c:v>#N/A</c:v>
                </c:pt>
                <c:pt idx="9">
                  <c:v>6.83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3140</c:v>
                </c:pt>
                <c:pt idx="5">
                  <c:v>3032</c:v>
                </c:pt>
                <c:pt idx="8">
                  <c:v>2658</c:v>
                </c:pt>
                <c:pt idx="11">
                  <c:v>2636</c:v>
                </c:pt>
                <c:pt idx="14">
                  <c:v>2761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110</c:v>
                </c:pt>
                <c:pt idx="3">
                  <c:v>123</c:v>
                </c:pt>
                <c:pt idx="6">
                  <c:v>120</c:v>
                </c:pt>
                <c:pt idx="9">
                  <c:v>111</c:v>
                </c:pt>
                <c:pt idx="12">
                  <c:v>94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611</c:v>
                </c:pt>
                <c:pt idx="3">
                  <c:v>616</c:v>
                </c:pt>
                <c:pt idx="6">
                  <c:v>615</c:v>
                </c:pt>
                <c:pt idx="9">
                  <c:v>571</c:v>
                </c:pt>
                <c:pt idx="12">
                  <c:v>568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3915</c:v>
                </c:pt>
                <c:pt idx="3">
                  <c:v>3757</c:v>
                </c:pt>
                <c:pt idx="6">
                  <c:v>3326</c:v>
                </c:pt>
                <c:pt idx="9">
                  <c:v>3338</c:v>
                </c:pt>
                <c:pt idx="12">
                  <c:v>3545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1496</c:v>
                </c:pt>
                <c:pt idx="2">
                  <c:v>#N/A</c:v>
                </c:pt>
                <c:pt idx="3">
                  <c:v>#N/A</c:v>
                </c:pt>
                <c:pt idx="4">
                  <c:v>1464</c:v>
                </c:pt>
                <c:pt idx="5">
                  <c:v>#N/A</c:v>
                </c:pt>
                <c:pt idx="6">
                  <c:v>#N/A</c:v>
                </c:pt>
                <c:pt idx="7">
                  <c:v>1403</c:v>
                </c:pt>
                <c:pt idx="8">
                  <c:v>#N/A</c:v>
                </c:pt>
                <c:pt idx="9">
                  <c:v>#N/A</c:v>
                </c:pt>
                <c:pt idx="10">
                  <c:v>1384</c:v>
                </c:pt>
                <c:pt idx="11">
                  <c:v>#N/A</c:v>
                </c:pt>
                <c:pt idx="12">
                  <c:v>#N/A</c:v>
                </c:pt>
                <c:pt idx="13">
                  <c:v>1446</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27725</c:v>
                </c:pt>
                <c:pt idx="5">
                  <c:v>29236</c:v>
                </c:pt>
                <c:pt idx="8">
                  <c:v>28274</c:v>
                </c:pt>
                <c:pt idx="11">
                  <c:v>28127</c:v>
                </c:pt>
                <c:pt idx="14">
                  <c:v>27190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1267</c:v>
                </c:pt>
                <c:pt idx="5">
                  <c:v>843</c:v>
                </c:pt>
                <c:pt idx="8">
                  <c:v>705</c:v>
                </c:pt>
                <c:pt idx="11">
                  <c:v>1396</c:v>
                </c:pt>
                <c:pt idx="14">
                  <c:v>1276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9720</c:v>
                </c:pt>
                <c:pt idx="5">
                  <c:v>9176</c:v>
                </c:pt>
                <c:pt idx="8">
                  <c:v>8103</c:v>
                </c:pt>
                <c:pt idx="11">
                  <c:v>8359</c:v>
                </c:pt>
                <c:pt idx="14">
                  <c:v>8658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51</c:v>
                </c:pt>
                <c:pt idx="3">
                  <c:v>48</c:v>
                </c:pt>
                <c:pt idx="6">
                  <c:v>4</c:v>
                </c:pt>
                <c:pt idx="9">
                  <c:v>4</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5284</c:v>
                </c:pt>
                <c:pt idx="3">
                  <c:v>5379</c:v>
                </c:pt>
                <c:pt idx="6">
                  <c:v>5119</c:v>
                </c:pt>
                <c:pt idx="9">
                  <c:v>4934</c:v>
                </c:pt>
                <c:pt idx="12">
                  <c:v>4735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392</c:v>
                </c:pt>
                <c:pt idx="3">
                  <c:v>315</c:v>
                </c:pt>
                <c:pt idx="6">
                  <c:v>236</c:v>
                </c:pt>
                <c:pt idx="9">
                  <c:v>165</c:v>
                </c:pt>
                <c:pt idx="12">
                  <c:v>116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9416</c:v>
                </c:pt>
                <c:pt idx="3">
                  <c:v>8576</c:v>
                </c:pt>
                <c:pt idx="6">
                  <c:v>7603</c:v>
                </c:pt>
                <c:pt idx="9">
                  <c:v>6973</c:v>
                </c:pt>
                <c:pt idx="12">
                  <c:v>6263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33936</c:v>
                </c:pt>
                <c:pt idx="3">
                  <c:v>35708</c:v>
                </c:pt>
                <c:pt idx="6">
                  <c:v>34831</c:v>
                </c:pt>
                <c:pt idx="9">
                  <c:v>35189</c:v>
                </c:pt>
                <c:pt idx="12">
                  <c:v>34067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10366</c:v>
                </c:pt>
                <c:pt idx="2">
                  <c:v>#N/A</c:v>
                </c:pt>
                <c:pt idx="3">
                  <c:v>#N/A</c:v>
                </c:pt>
                <c:pt idx="4">
                  <c:v>10771</c:v>
                </c:pt>
                <c:pt idx="5">
                  <c:v>#N/A</c:v>
                </c:pt>
                <c:pt idx="6">
                  <c:v>#N/A</c:v>
                </c:pt>
                <c:pt idx="7">
                  <c:v>10711</c:v>
                </c:pt>
                <c:pt idx="8">
                  <c:v>#N/A</c:v>
                </c:pt>
                <c:pt idx="9">
                  <c:v>#N/A</c:v>
                </c:pt>
                <c:pt idx="10">
                  <c:v>9383</c:v>
                </c:pt>
                <c:pt idx="11">
                  <c:v>#N/A</c:v>
                </c:pt>
                <c:pt idx="12">
                  <c:v>#N/A</c:v>
                </c:pt>
                <c:pt idx="13">
                  <c:v>8058</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2606</c:v>
                </c:pt>
                <c:pt idx="1">
                  <c:v>2728</c:v>
                </c:pt>
                <c:pt idx="2">
                  <c:v>2679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412</c:v>
                </c:pt>
                <c:pt idx="1">
                  <c:v>412</c:v>
                </c:pt>
                <c:pt idx="2">
                  <c:v>412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5524</c:v>
                </c:pt>
                <c:pt idx="1">
                  <c:v>5337</c:v>
                </c:pt>
                <c:pt idx="2">
                  <c:v>5724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manualLayout>
                  <c:x val="0"/>
                  <c:y val="-5.0078665866686847e-003"/>
                </c:manualLayout>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manualLayout>
                  <c:x val="0"/>
                  <c:y val="2.4077723084071415e-002"/>
                </c:manualLayout>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dLbl>
            <c:dLbl>
              <c:idx val="16"/>
              <c:layout>
                <c:manualLayout>
                  <c:x val="0"/>
                  <c:y val="-1.9069678881989204e-002"/>
                </c:manualLayout>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dLbl>
            <c:dLbl>
              <c:idx val="24"/>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48.6</c:v>
                </c:pt>
                <c:pt idx="8">
                  <c:v>48.7</c:v>
                </c:pt>
                <c:pt idx="16">
                  <c:v>49.6</c:v>
                </c:pt>
                <c:pt idx="24">
                  <c:v>51.1</c:v>
                </c:pt>
                <c:pt idx="32">
                  <c:v>52.9</c:v>
                </c:pt>
              </c:numCache>
            </c:numRef>
          </c:xVal>
          <c:yVal>
            <c:numRef>
              <c:f>'公会計指標分析・財政指標組合せ分析表'!$BP$51:$DC$51</c:f>
              <c:numCache>
                <c:formatCode>#,##0.0;"▲ "#,##0.0</c:formatCode>
                <c:ptCount val="40"/>
                <c:pt idx="0">
                  <c:v>79.2</c:v>
                </c:pt>
                <c:pt idx="8">
                  <c:v>82.2</c:v>
                </c:pt>
                <c:pt idx="16">
                  <c:v>82.6</c:v>
                </c:pt>
                <c:pt idx="24">
                  <c:v>71.8</c:v>
                </c:pt>
                <c:pt idx="32">
                  <c:v>59.4</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manualLayout>
                  <c:x val="-3.2145200469572303e-002"/>
                  <c:y val="-4.6088713215403823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dLbl>
            <c:dLbl>
              <c:idx val="24"/>
              <c:layout>
                <c:manualLayout>
                  <c:x val="-4.4109043052767541e-002"/>
                  <c:y val="-5.6388275819686251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dLbl>
            <c:dLbl>
              <c:idx val="32"/>
              <c:layout>
                <c:manualLayout>
                  <c:x val="-1.9922458247700846e-002"/>
                  <c:y val="-9.1740137282505491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4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604144142174"/>
              <c:y val="0.9079300560402923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9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manualLayout>
                  <c:x val="0"/>
                  <c:y val="-4.3119184989180818e-003"/>
                </c:manualLayout>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manualLayout>
                  <c:x val="0"/>
                  <c:y val="4.3119184989180818e-003"/>
                </c:manualLayout>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dLbl>
            <c:dLbl>
              <c:idx val="16"/>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11.6</c:v>
                </c:pt>
                <c:pt idx="8">
                  <c:v>11.4</c:v>
                </c:pt>
                <c:pt idx="16">
                  <c:v>11.1</c:v>
                </c:pt>
                <c:pt idx="24">
                  <c:v>10.8</c:v>
                </c:pt>
                <c:pt idx="32">
                  <c:v>10.6</c:v>
                </c:pt>
              </c:numCache>
            </c:numRef>
          </c:xVal>
          <c:yVal>
            <c:numRef>
              <c:f>'公会計指標分析・財政指標組合せ分析表'!$BP$73:$DC$73</c:f>
              <c:numCache>
                <c:formatCode>#,##0.0;"▲ "#,##0.0</c:formatCode>
                <c:ptCount val="40"/>
                <c:pt idx="0">
                  <c:v>79.2</c:v>
                </c:pt>
                <c:pt idx="8">
                  <c:v>82.2</c:v>
                </c:pt>
                <c:pt idx="16">
                  <c:v>82.6</c:v>
                </c:pt>
                <c:pt idx="24">
                  <c:v>71.8</c:v>
                </c:pt>
                <c:pt idx="32">
                  <c:v>59.4</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manualLayout>
                  <c:x val="-3.279743771767811e-002"/>
                  <c:y val="-4.5443819366576092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dLbl>
            <c:dLbl>
              <c:idx val="32"/>
              <c:layout>
                <c:manualLayout>
                  <c:x val="-3.034324773247319e-002"/>
                  <c:y val="-7.9389474809011817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2"/>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0712072416"/>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9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818114903899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60,570
60,208
336.95
39,785,357
38,965,726
627,131
16,133,722
34,067,309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59.4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0205" cy="358775"/>
    <xdr:sp macro="" textlink="">
      <xdr:nvSpPr>
        <xdr:cNvPr id="38" name="テキスト ボックス 37"/>
        <xdr:cNvSpPr txBox="1"/>
      </xdr:nvSpPr>
      <xdr:spPr>
        <a:xfrm>
          <a:off x="3176270" y="535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固定資産税（償却資産）や地方消費税交付金等の増に伴い基準財政収入額が伸びているが、類似団体と比較すると未だ低い状況となっている。</a:t>
          </a:r>
        </a:p>
        <a:p>
          <a:r>
            <a:rPr kumimoji="1" lang="ja-JP" altLang="en-US" sz="1300">
              <a:latin typeface="ＭＳ Ｐゴシック"/>
              <a:ea typeface="ＭＳ Ｐゴシック"/>
            </a:rPr>
            <a:t>　今後も、市税等の自主財源の確保を図るとともに、適正な市債発行による地方債残高の圧縮に努め、財政基盤の強化を図る。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48285"/>
    <xdr:sp macro="" textlink="">
      <xdr:nvSpPr>
        <xdr:cNvPr id="54" name="テキスト ボックス 53"/>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142240</xdr:rowOff>
    </xdr:from>
    <xdr:to xmlns:xdr="http://schemas.openxmlformats.org/drawingml/2006/spreadsheetDrawing">
      <xdr:col>23</xdr:col>
      <xdr:colOff>133350</xdr:colOff>
      <xdr:row>44</xdr:row>
      <xdr:rowOff>125095</xdr:rowOff>
    </xdr:to>
    <xdr:cxnSp macro="">
      <xdr:nvCxnSpPr>
        <xdr:cNvPr id="64" name="直線コネクタ 63"/>
        <xdr:cNvCxnSpPr/>
      </xdr:nvCxnSpPr>
      <xdr:spPr>
        <a:xfrm flipV="1">
          <a:off x="4953000" y="6314440"/>
          <a:ext cx="0" cy="1354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97790</xdr:rowOff>
    </xdr:from>
    <xdr:ext cx="762000" cy="251460"/>
    <xdr:sp macro="" textlink="">
      <xdr:nvSpPr>
        <xdr:cNvPr id="65" name="財政力最小値テキスト"/>
        <xdr:cNvSpPr txBox="1"/>
      </xdr:nvSpPr>
      <xdr:spPr>
        <a:xfrm>
          <a:off x="5041900" y="76415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125095</xdr:rowOff>
    </xdr:from>
    <xdr:to xmlns:xdr="http://schemas.openxmlformats.org/drawingml/2006/spreadsheetDrawing">
      <xdr:col>24</xdr:col>
      <xdr:colOff>12700</xdr:colOff>
      <xdr:row>44</xdr:row>
      <xdr:rowOff>125095</xdr:rowOff>
    </xdr:to>
    <xdr:cxnSp macro="">
      <xdr:nvCxnSpPr>
        <xdr:cNvPr id="66" name="直線コネクタ 65"/>
        <xdr:cNvCxnSpPr/>
      </xdr:nvCxnSpPr>
      <xdr:spPr>
        <a:xfrm>
          <a:off x="4864100" y="766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57150</xdr:rowOff>
    </xdr:from>
    <xdr:ext cx="762000" cy="259080"/>
    <xdr:sp macro="" textlink="">
      <xdr:nvSpPr>
        <xdr:cNvPr id="67" name="財政力最大値テキスト"/>
        <xdr:cNvSpPr txBox="1"/>
      </xdr:nvSpPr>
      <xdr:spPr>
        <a:xfrm>
          <a:off x="5041900" y="6057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142240</xdr:rowOff>
    </xdr:from>
    <xdr:to xmlns:xdr="http://schemas.openxmlformats.org/drawingml/2006/spreadsheetDrawing">
      <xdr:col>24</xdr:col>
      <xdr:colOff>12700</xdr:colOff>
      <xdr:row>36</xdr:row>
      <xdr:rowOff>142240</xdr:rowOff>
    </xdr:to>
    <xdr:cxnSp macro="">
      <xdr:nvCxnSpPr>
        <xdr:cNvPr id="68" name="直線コネクタ 67"/>
        <xdr:cNvCxnSpPr/>
      </xdr:nvCxnSpPr>
      <xdr:spPr>
        <a:xfrm>
          <a:off x="4864100" y="631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81915</xdr:rowOff>
    </xdr:from>
    <xdr:to xmlns:xdr="http://schemas.openxmlformats.org/drawingml/2006/spreadsheetDrawing">
      <xdr:col>23</xdr:col>
      <xdr:colOff>133350</xdr:colOff>
      <xdr:row>43</xdr:row>
      <xdr:rowOff>95250</xdr:rowOff>
    </xdr:to>
    <xdr:cxnSp macro="">
      <xdr:nvCxnSpPr>
        <xdr:cNvPr id="69" name="直線コネクタ 68"/>
        <xdr:cNvCxnSpPr/>
      </xdr:nvCxnSpPr>
      <xdr:spPr>
        <a:xfrm flipV="1">
          <a:off x="4114800" y="745426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122555</xdr:rowOff>
    </xdr:from>
    <xdr:ext cx="762000" cy="249555"/>
    <xdr:sp macro="" textlink="">
      <xdr:nvSpPr>
        <xdr:cNvPr id="70" name="財政力平均値テキスト"/>
        <xdr:cNvSpPr txBox="1"/>
      </xdr:nvSpPr>
      <xdr:spPr>
        <a:xfrm>
          <a:off x="5041900" y="698055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106045</xdr:rowOff>
    </xdr:from>
    <xdr:to xmlns:xdr="http://schemas.openxmlformats.org/drawingml/2006/spreadsheetDrawing">
      <xdr:col>23</xdr:col>
      <xdr:colOff>184150</xdr:colOff>
      <xdr:row>42</xdr:row>
      <xdr:rowOff>36195</xdr:rowOff>
    </xdr:to>
    <xdr:sp macro="" textlink="">
      <xdr:nvSpPr>
        <xdr:cNvPr id="71" name="フローチャート: 判断 70"/>
        <xdr:cNvSpPr/>
      </xdr:nvSpPr>
      <xdr:spPr>
        <a:xfrm>
          <a:off x="49022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95250</xdr:rowOff>
    </xdr:from>
    <xdr:to xmlns:xdr="http://schemas.openxmlformats.org/drawingml/2006/spreadsheetDrawing">
      <xdr:col>19</xdr:col>
      <xdr:colOff>133350</xdr:colOff>
      <xdr:row>43</xdr:row>
      <xdr:rowOff>109220</xdr:rowOff>
    </xdr:to>
    <xdr:cxnSp macro="">
      <xdr:nvCxnSpPr>
        <xdr:cNvPr id="72" name="直線コネクタ 71"/>
        <xdr:cNvCxnSpPr/>
      </xdr:nvCxnSpPr>
      <xdr:spPr>
        <a:xfrm flipV="1">
          <a:off x="3225800" y="74676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132715</xdr:rowOff>
    </xdr:from>
    <xdr:to xmlns:xdr="http://schemas.openxmlformats.org/drawingml/2006/spreadsheetDrawing">
      <xdr:col>19</xdr:col>
      <xdr:colOff>184150</xdr:colOff>
      <xdr:row>42</xdr:row>
      <xdr:rowOff>63500</xdr:rowOff>
    </xdr:to>
    <xdr:sp macro="" textlink="">
      <xdr:nvSpPr>
        <xdr:cNvPr id="73" name="フローチャート: 判断 72"/>
        <xdr:cNvSpPr/>
      </xdr:nvSpPr>
      <xdr:spPr>
        <a:xfrm>
          <a:off x="4064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73025</xdr:rowOff>
    </xdr:from>
    <xdr:ext cx="736600" cy="259080"/>
    <xdr:sp macro="" textlink="">
      <xdr:nvSpPr>
        <xdr:cNvPr id="74" name="テキスト ボックス 73"/>
        <xdr:cNvSpPr txBox="1"/>
      </xdr:nvSpPr>
      <xdr:spPr>
        <a:xfrm>
          <a:off x="3733800" y="6931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109220</xdr:rowOff>
    </xdr:from>
    <xdr:to xmlns:xdr="http://schemas.openxmlformats.org/drawingml/2006/spreadsheetDrawing">
      <xdr:col>15</xdr:col>
      <xdr:colOff>82550</xdr:colOff>
      <xdr:row>43</xdr:row>
      <xdr:rowOff>121920</xdr:rowOff>
    </xdr:to>
    <xdr:cxnSp macro="">
      <xdr:nvCxnSpPr>
        <xdr:cNvPr id="75" name="直線コネクタ 74"/>
        <xdr:cNvCxnSpPr/>
      </xdr:nvCxnSpPr>
      <xdr:spPr>
        <a:xfrm flipV="1">
          <a:off x="2336800" y="74815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119380</xdr:rowOff>
    </xdr:from>
    <xdr:to xmlns:xdr="http://schemas.openxmlformats.org/drawingml/2006/spreadsheetDrawing">
      <xdr:col>15</xdr:col>
      <xdr:colOff>133350</xdr:colOff>
      <xdr:row>42</xdr:row>
      <xdr:rowOff>49530</xdr:rowOff>
    </xdr:to>
    <xdr:sp macro="" textlink="">
      <xdr:nvSpPr>
        <xdr:cNvPr id="76" name="フローチャート: 判断 75"/>
        <xdr:cNvSpPr/>
      </xdr:nvSpPr>
      <xdr:spPr>
        <a:xfrm>
          <a:off x="3175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59690</xdr:rowOff>
    </xdr:from>
    <xdr:ext cx="762000" cy="259080"/>
    <xdr:sp macro="" textlink="">
      <xdr:nvSpPr>
        <xdr:cNvPr id="77" name="テキスト ボックス 76"/>
        <xdr:cNvSpPr txBox="1"/>
      </xdr:nvSpPr>
      <xdr:spPr>
        <a:xfrm>
          <a:off x="2844800" y="691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121920</xdr:rowOff>
    </xdr:from>
    <xdr:to xmlns:xdr="http://schemas.openxmlformats.org/drawingml/2006/spreadsheetDrawing">
      <xdr:col>11</xdr:col>
      <xdr:colOff>31750</xdr:colOff>
      <xdr:row>43</xdr:row>
      <xdr:rowOff>148590</xdr:rowOff>
    </xdr:to>
    <xdr:cxnSp macro="">
      <xdr:nvCxnSpPr>
        <xdr:cNvPr id="78" name="直線コネクタ 77"/>
        <xdr:cNvCxnSpPr/>
      </xdr:nvCxnSpPr>
      <xdr:spPr>
        <a:xfrm flipV="1">
          <a:off x="1447800" y="74942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119380</xdr:rowOff>
    </xdr:from>
    <xdr:to xmlns:xdr="http://schemas.openxmlformats.org/drawingml/2006/spreadsheetDrawing">
      <xdr:col>11</xdr:col>
      <xdr:colOff>82550</xdr:colOff>
      <xdr:row>42</xdr:row>
      <xdr:rowOff>49530</xdr:rowOff>
    </xdr:to>
    <xdr:sp macro="" textlink="">
      <xdr:nvSpPr>
        <xdr:cNvPr id="79" name="フローチャート: 判断 78"/>
        <xdr:cNvSpPr/>
      </xdr:nvSpPr>
      <xdr:spPr>
        <a:xfrm>
          <a:off x="2286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59690</xdr:rowOff>
    </xdr:from>
    <xdr:ext cx="762000" cy="259080"/>
    <xdr:sp macro="" textlink="">
      <xdr:nvSpPr>
        <xdr:cNvPr id="80" name="テキスト ボックス 79"/>
        <xdr:cNvSpPr txBox="1"/>
      </xdr:nvSpPr>
      <xdr:spPr>
        <a:xfrm>
          <a:off x="1955800" y="691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132715</xdr:rowOff>
    </xdr:from>
    <xdr:to xmlns:xdr="http://schemas.openxmlformats.org/drawingml/2006/spreadsheetDrawing">
      <xdr:col>7</xdr:col>
      <xdr:colOff>31750</xdr:colOff>
      <xdr:row>42</xdr:row>
      <xdr:rowOff>63500</xdr:rowOff>
    </xdr:to>
    <xdr:sp macro="" textlink="">
      <xdr:nvSpPr>
        <xdr:cNvPr id="81" name="フローチャート: 判断 80"/>
        <xdr:cNvSpPr/>
      </xdr:nvSpPr>
      <xdr:spPr>
        <a:xfrm>
          <a:off x="1397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73025</xdr:rowOff>
    </xdr:from>
    <xdr:ext cx="762000" cy="259080"/>
    <xdr:sp macro="" textlink="">
      <xdr:nvSpPr>
        <xdr:cNvPr id="82" name="テキスト ボックス 81"/>
        <xdr:cNvSpPr txBox="1"/>
      </xdr:nvSpPr>
      <xdr:spPr>
        <a:xfrm>
          <a:off x="1066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31115</xdr:rowOff>
    </xdr:from>
    <xdr:to xmlns:xdr="http://schemas.openxmlformats.org/drawingml/2006/spreadsheetDrawing">
      <xdr:col>23</xdr:col>
      <xdr:colOff>184150</xdr:colOff>
      <xdr:row>43</xdr:row>
      <xdr:rowOff>132715</xdr:rowOff>
    </xdr:to>
    <xdr:sp macro="" textlink="">
      <xdr:nvSpPr>
        <xdr:cNvPr id="88" name="楕円 87"/>
        <xdr:cNvSpPr/>
      </xdr:nvSpPr>
      <xdr:spPr>
        <a:xfrm>
          <a:off x="4902200" y="74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3175</xdr:rowOff>
    </xdr:from>
    <xdr:ext cx="762000" cy="259080"/>
    <xdr:sp macro="" textlink="">
      <xdr:nvSpPr>
        <xdr:cNvPr id="89" name="財政力該当値テキスト"/>
        <xdr:cNvSpPr txBox="1"/>
      </xdr:nvSpPr>
      <xdr:spPr>
        <a:xfrm>
          <a:off x="5041900" y="7375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44450</xdr:rowOff>
    </xdr:from>
    <xdr:to xmlns:xdr="http://schemas.openxmlformats.org/drawingml/2006/spreadsheetDrawing">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130810</xdr:rowOff>
    </xdr:from>
    <xdr:ext cx="736600" cy="259080"/>
    <xdr:sp macro="" textlink="">
      <xdr:nvSpPr>
        <xdr:cNvPr id="91" name="テキスト ボックス 90"/>
        <xdr:cNvSpPr txBox="1"/>
      </xdr:nvSpPr>
      <xdr:spPr>
        <a:xfrm>
          <a:off x="373380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57785</xdr:rowOff>
    </xdr:from>
    <xdr:to xmlns:xdr="http://schemas.openxmlformats.org/drawingml/2006/spreadsheetDrawing">
      <xdr:col>15</xdr:col>
      <xdr:colOff>133350</xdr:colOff>
      <xdr:row>43</xdr:row>
      <xdr:rowOff>159385</xdr:rowOff>
    </xdr:to>
    <xdr:sp macro="" textlink="">
      <xdr:nvSpPr>
        <xdr:cNvPr id="92" name="楕円 91"/>
        <xdr:cNvSpPr/>
      </xdr:nvSpPr>
      <xdr:spPr>
        <a:xfrm>
          <a:off x="3175000" y="74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144145</xdr:rowOff>
    </xdr:from>
    <xdr:ext cx="762000" cy="250825"/>
    <xdr:sp macro="" textlink="">
      <xdr:nvSpPr>
        <xdr:cNvPr id="93" name="テキスト ボックス 92"/>
        <xdr:cNvSpPr txBox="1"/>
      </xdr:nvSpPr>
      <xdr:spPr>
        <a:xfrm>
          <a:off x="2844800" y="75164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71120</xdr:rowOff>
    </xdr:from>
    <xdr:to xmlns:xdr="http://schemas.openxmlformats.org/drawingml/2006/spreadsheetDrawing">
      <xdr:col>11</xdr:col>
      <xdr:colOff>82550</xdr:colOff>
      <xdr:row>44</xdr:row>
      <xdr:rowOff>1270</xdr:rowOff>
    </xdr:to>
    <xdr:sp macro="" textlink="">
      <xdr:nvSpPr>
        <xdr:cNvPr id="94" name="楕円 93"/>
        <xdr:cNvSpPr/>
      </xdr:nvSpPr>
      <xdr:spPr>
        <a:xfrm>
          <a:off x="2286000" y="744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157480</xdr:rowOff>
    </xdr:from>
    <xdr:ext cx="762000" cy="248920"/>
    <xdr:sp macro="" textlink="">
      <xdr:nvSpPr>
        <xdr:cNvPr id="95" name="テキスト ボックス 94"/>
        <xdr:cNvSpPr txBox="1"/>
      </xdr:nvSpPr>
      <xdr:spPr>
        <a:xfrm>
          <a:off x="1955800" y="75298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97790</xdr:rowOff>
    </xdr:from>
    <xdr:to xmlns:xdr="http://schemas.openxmlformats.org/drawingml/2006/spreadsheetDrawing">
      <xdr:col>7</xdr:col>
      <xdr:colOff>31750</xdr:colOff>
      <xdr:row>44</xdr:row>
      <xdr:rowOff>27940</xdr:rowOff>
    </xdr:to>
    <xdr:sp macro="" textlink="">
      <xdr:nvSpPr>
        <xdr:cNvPr id="96" name="楕円 95"/>
        <xdr:cNvSpPr/>
      </xdr:nvSpPr>
      <xdr:spPr>
        <a:xfrm>
          <a:off x="1397000" y="747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12700</xdr:rowOff>
    </xdr:from>
    <xdr:ext cx="762000" cy="259080"/>
    <xdr:sp macro="" textlink="">
      <xdr:nvSpPr>
        <xdr:cNvPr id="97" name="テキスト ボックス 96"/>
        <xdr:cNvSpPr txBox="1"/>
      </xdr:nvSpPr>
      <xdr:spPr>
        <a:xfrm>
          <a:off x="1066800" y="7556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0205" cy="353060"/>
    <xdr:sp macro="" textlink="">
      <xdr:nvSpPr>
        <xdr:cNvPr id="100" name="テキスト ボックス 99"/>
        <xdr:cNvSpPr txBox="1"/>
      </xdr:nvSpPr>
      <xdr:spPr>
        <a:xfrm>
          <a:off x="3259455" y="9163050"/>
          <a:ext cx="164020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人件費や公債費の増に伴い、経常経費充当一般財源が増となったものの、市税や地方消費税交付金等の増により経常一般財源等も増となったことから、前年度と比較して0.3ポイントの減となった。</a:t>
          </a:r>
        </a:p>
        <a:p>
          <a:r>
            <a:rPr kumimoji="1" lang="ja-JP" altLang="en-US" sz="1300">
              <a:latin typeface="ＭＳ Ｐゴシック"/>
              <a:ea typeface="ＭＳ Ｐゴシック"/>
            </a:rPr>
            <a:t>　今後も、行財政改革大綱に基づく取組を通じて、歳入確保、経常経費の削減に取り組む。</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82550</xdr:rowOff>
    </xdr:from>
    <xdr:to xmlns:xdr="http://schemas.openxmlformats.org/drawingml/2006/spreadsheetDrawing">
      <xdr:col>27</xdr:col>
      <xdr:colOff>184150</xdr:colOff>
      <xdr:row>66</xdr:row>
      <xdr:rowOff>82550</xdr:rowOff>
    </xdr:to>
    <xdr:cxnSp macro="">
      <xdr:nvCxnSpPr>
        <xdr:cNvPr id="114" name="直線コネクタ 113"/>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111760</xdr:rowOff>
    </xdr:from>
    <xdr:ext cx="762000" cy="248920"/>
    <xdr:sp macro="" textlink="">
      <xdr:nvSpPr>
        <xdr:cNvPr id="115" name="テキスト ボックス 114"/>
        <xdr:cNvSpPr txBox="1"/>
      </xdr:nvSpPr>
      <xdr:spPr>
        <a:xfrm>
          <a:off x="0" y="112560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76200</xdr:rowOff>
    </xdr:from>
    <xdr:to xmlns:xdr="http://schemas.openxmlformats.org/drawingml/2006/spreadsheetDrawing">
      <xdr:col>27</xdr:col>
      <xdr:colOff>184150</xdr:colOff>
      <xdr:row>59</xdr:row>
      <xdr:rowOff>76200</xdr:rowOff>
    </xdr:to>
    <xdr:cxnSp macro="">
      <xdr:nvCxnSpPr>
        <xdr:cNvPr id="118" name="直線コネクタ 117"/>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105410</xdr:rowOff>
    </xdr:from>
    <xdr:ext cx="762000" cy="259080"/>
    <xdr:sp macro="" textlink="">
      <xdr:nvSpPr>
        <xdr:cNvPr id="119" name="テキスト ボックス 118"/>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0" name="直線コネクタ 119"/>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1" name="テキスト ボックス 120"/>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167005</xdr:rowOff>
    </xdr:from>
    <xdr:to xmlns:xdr="http://schemas.openxmlformats.org/drawingml/2006/spreadsheetDrawing">
      <xdr:col>23</xdr:col>
      <xdr:colOff>133350</xdr:colOff>
      <xdr:row>67</xdr:row>
      <xdr:rowOff>7620</xdr:rowOff>
    </xdr:to>
    <xdr:cxnSp macro="">
      <xdr:nvCxnSpPr>
        <xdr:cNvPr id="123" name="直線コネクタ 122"/>
        <xdr:cNvCxnSpPr/>
      </xdr:nvCxnSpPr>
      <xdr:spPr>
        <a:xfrm flipV="1">
          <a:off x="4953000" y="10282555"/>
          <a:ext cx="0" cy="1212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151130</xdr:rowOff>
    </xdr:from>
    <xdr:ext cx="762000" cy="259080"/>
    <xdr:sp macro="" textlink="">
      <xdr:nvSpPr>
        <xdr:cNvPr id="124" name="財政構造の弾力性最小値テキスト"/>
        <xdr:cNvSpPr txBox="1"/>
      </xdr:nvSpPr>
      <xdr:spPr>
        <a:xfrm>
          <a:off x="5041900" y="11466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7620</xdr:rowOff>
    </xdr:from>
    <xdr:to xmlns:xdr="http://schemas.openxmlformats.org/drawingml/2006/spreadsheetDrawing">
      <xdr:col>24</xdr:col>
      <xdr:colOff>12700</xdr:colOff>
      <xdr:row>67</xdr:row>
      <xdr:rowOff>7620</xdr:rowOff>
    </xdr:to>
    <xdr:cxnSp macro="">
      <xdr:nvCxnSpPr>
        <xdr:cNvPr id="125" name="直線コネクタ 124"/>
        <xdr:cNvCxnSpPr/>
      </xdr:nvCxnSpPr>
      <xdr:spPr>
        <a:xfrm>
          <a:off x="4864100" y="1149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81915</xdr:rowOff>
    </xdr:from>
    <xdr:ext cx="762000" cy="259080"/>
    <xdr:sp macro="" textlink="">
      <xdr:nvSpPr>
        <xdr:cNvPr id="126" name="財政構造の弾力性最大値テキスト"/>
        <xdr:cNvSpPr txBox="1"/>
      </xdr:nvSpPr>
      <xdr:spPr>
        <a:xfrm>
          <a:off x="5041900"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167005</xdr:rowOff>
    </xdr:from>
    <xdr:to xmlns:xdr="http://schemas.openxmlformats.org/drawingml/2006/spreadsheetDrawing">
      <xdr:col>24</xdr:col>
      <xdr:colOff>12700</xdr:colOff>
      <xdr:row>59</xdr:row>
      <xdr:rowOff>167005</xdr:rowOff>
    </xdr:to>
    <xdr:cxnSp macro="">
      <xdr:nvCxnSpPr>
        <xdr:cNvPr id="127" name="直線コネクタ 126"/>
        <xdr:cNvCxnSpPr/>
      </xdr:nvCxnSpPr>
      <xdr:spPr>
        <a:xfrm>
          <a:off x="4864100" y="10282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93980</xdr:rowOff>
    </xdr:from>
    <xdr:to xmlns:xdr="http://schemas.openxmlformats.org/drawingml/2006/spreadsheetDrawing">
      <xdr:col>23</xdr:col>
      <xdr:colOff>133350</xdr:colOff>
      <xdr:row>64</xdr:row>
      <xdr:rowOff>111760</xdr:rowOff>
    </xdr:to>
    <xdr:cxnSp macro="">
      <xdr:nvCxnSpPr>
        <xdr:cNvPr id="128" name="直線コネクタ 127"/>
        <xdr:cNvCxnSpPr/>
      </xdr:nvCxnSpPr>
      <xdr:spPr>
        <a:xfrm flipV="1">
          <a:off x="4114800" y="1106678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67945</xdr:rowOff>
    </xdr:from>
    <xdr:ext cx="762000" cy="258445"/>
    <xdr:sp macro="" textlink="">
      <xdr:nvSpPr>
        <xdr:cNvPr id="129" name="財政構造の弾力性平均値テキスト"/>
        <xdr:cNvSpPr txBox="1"/>
      </xdr:nvSpPr>
      <xdr:spPr>
        <a:xfrm>
          <a:off x="5041900" y="106978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52070</xdr:rowOff>
    </xdr:from>
    <xdr:to xmlns:xdr="http://schemas.openxmlformats.org/drawingml/2006/spreadsheetDrawing">
      <xdr:col>23</xdr:col>
      <xdr:colOff>184150</xdr:colOff>
      <xdr:row>63</xdr:row>
      <xdr:rowOff>153035</xdr:rowOff>
    </xdr:to>
    <xdr:sp macro="" textlink="">
      <xdr:nvSpPr>
        <xdr:cNvPr id="130" name="フローチャート: 判断 129"/>
        <xdr:cNvSpPr/>
      </xdr:nvSpPr>
      <xdr:spPr>
        <a:xfrm>
          <a:off x="4902200" y="10853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111760</xdr:rowOff>
    </xdr:from>
    <xdr:to xmlns:xdr="http://schemas.openxmlformats.org/drawingml/2006/spreadsheetDrawing">
      <xdr:col>19</xdr:col>
      <xdr:colOff>133350</xdr:colOff>
      <xdr:row>65</xdr:row>
      <xdr:rowOff>635</xdr:rowOff>
    </xdr:to>
    <xdr:cxnSp macro="">
      <xdr:nvCxnSpPr>
        <xdr:cNvPr id="131" name="直線コネクタ 130"/>
        <xdr:cNvCxnSpPr/>
      </xdr:nvCxnSpPr>
      <xdr:spPr>
        <a:xfrm flipV="1">
          <a:off x="3225800" y="1108456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63500</xdr:rowOff>
    </xdr:from>
    <xdr:to xmlns:xdr="http://schemas.openxmlformats.org/drawingml/2006/spreadsheetDrawing">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3810</xdr:rowOff>
    </xdr:from>
    <xdr:ext cx="736600" cy="259080"/>
    <xdr:sp macro="" textlink="">
      <xdr:nvSpPr>
        <xdr:cNvPr id="133" name="テキスト ボックス 132"/>
        <xdr:cNvSpPr txBox="1"/>
      </xdr:nvSpPr>
      <xdr:spPr>
        <a:xfrm>
          <a:off x="3733800" y="1063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57785</xdr:rowOff>
    </xdr:from>
    <xdr:to xmlns:xdr="http://schemas.openxmlformats.org/drawingml/2006/spreadsheetDrawing">
      <xdr:col>15</xdr:col>
      <xdr:colOff>82550</xdr:colOff>
      <xdr:row>65</xdr:row>
      <xdr:rowOff>635</xdr:rowOff>
    </xdr:to>
    <xdr:cxnSp macro="">
      <xdr:nvCxnSpPr>
        <xdr:cNvPr id="134" name="直線コネクタ 133"/>
        <xdr:cNvCxnSpPr/>
      </xdr:nvCxnSpPr>
      <xdr:spPr>
        <a:xfrm>
          <a:off x="2336800" y="1103058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27305</xdr:rowOff>
    </xdr:from>
    <xdr:to xmlns:xdr="http://schemas.openxmlformats.org/drawingml/2006/spreadsheetDrawing">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139065</xdr:rowOff>
    </xdr:from>
    <xdr:ext cx="762000" cy="259080"/>
    <xdr:sp macro="" textlink="">
      <xdr:nvSpPr>
        <xdr:cNvPr id="136" name="テキスト ボックス 135"/>
        <xdr:cNvSpPr txBox="1"/>
      </xdr:nvSpPr>
      <xdr:spPr>
        <a:xfrm>
          <a:off x="2844800" y="10597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57785</xdr:rowOff>
    </xdr:from>
    <xdr:to xmlns:xdr="http://schemas.openxmlformats.org/drawingml/2006/spreadsheetDrawing">
      <xdr:col>11</xdr:col>
      <xdr:colOff>31750</xdr:colOff>
      <xdr:row>64</xdr:row>
      <xdr:rowOff>93980</xdr:rowOff>
    </xdr:to>
    <xdr:cxnSp macro="">
      <xdr:nvCxnSpPr>
        <xdr:cNvPr id="137" name="直線コネクタ 136"/>
        <xdr:cNvCxnSpPr/>
      </xdr:nvCxnSpPr>
      <xdr:spPr>
        <a:xfrm flipV="1">
          <a:off x="1447800" y="1103058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39370</xdr:rowOff>
    </xdr:from>
    <xdr:to xmlns:xdr="http://schemas.openxmlformats.org/drawingml/2006/spreadsheetDrawing">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151130</xdr:rowOff>
    </xdr:from>
    <xdr:ext cx="762000" cy="259080"/>
    <xdr:sp macro="" textlink="">
      <xdr:nvSpPr>
        <xdr:cNvPr id="139" name="テキスト ボックス 138"/>
        <xdr:cNvSpPr txBox="1"/>
      </xdr:nvSpPr>
      <xdr:spPr>
        <a:xfrm>
          <a:off x="1955800" y="1060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15240</xdr:rowOff>
    </xdr:from>
    <xdr:to xmlns:xdr="http://schemas.openxmlformats.org/drawingml/2006/spreadsheetDrawing">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127000</xdr:rowOff>
    </xdr:from>
    <xdr:ext cx="762000" cy="259080"/>
    <xdr:sp macro="" textlink="">
      <xdr:nvSpPr>
        <xdr:cNvPr id="141" name="テキスト ボックス 140"/>
        <xdr:cNvSpPr txBox="1"/>
      </xdr:nvSpPr>
      <xdr:spPr>
        <a:xfrm>
          <a:off x="1066800" y="1058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8920"/>
    <xdr:sp macro="" textlink="">
      <xdr:nvSpPr>
        <xdr:cNvPr id="142" name="テキスト ボックス 141"/>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8920"/>
    <xdr:sp macro="" textlink="">
      <xdr:nvSpPr>
        <xdr:cNvPr id="143" name="テキスト ボックス 142"/>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8920"/>
    <xdr:sp macro="" textlink="">
      <xdr:nvSpPr>
        <xdr:cNvPr id="144" name="テキスト ボックス 143"/>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8920"/>
    <xdr:sp macro="" textlink="">
      <xdr:nvSpPr>
        <xdr:cNvPr id="145" name="テキスト ボックス 144"/>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8920"/>
    <xdr:sp macro="" textlink="">
      <xdr:nvSpPr>
        <xdr:cNvPr id="146" name="テキスト ボックス 145"/>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43180</xdr:rowOff>
    </xdr:from>
    <xdr:to xmlns:xdr="http://schemas.openxmlformats.org/drawingml/2006/spreadsheetDrawing">
      <xdr:col>23</xdr:col>
      <xdr:colOff>184150</xdr:colOff>
      <xdr:row>64</xdr:row>
      <xdr:rowOff>144780</xdr:rowOff>
    </xdr:to>
    <xdr:sp macro="" textlink="">
      <xdr:nvSpPr>
        <xdr:cNvPr id="147" name="楕円 146"/>
        <xdr:cNvSpPr/>
      </xdr:nvSpPr>
      <xdr:spPr>
        <a:xfrm>
          <a:off x="4902200" y="1101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15240</xdr:rowOff>
    </xdr:from>
    <xdr:ext cx="762000" cy="259080"/>
    <xdr:sp macro="" textlink="">
      <xdr:nvSpPr>
        <xdr:cNvPr id="148" name="財政構造の弾力性該当値テキスト"/>
        <xdr:cNvSpPr txBox="1"/>
      </xdr:nvSpPr>
      <xdr:spPr>
        <a:xfrm>
          <a:off x="5041900" y="1098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60960</xdr:rowOff>
    </xdr:from>
    <xdr:to xmlns:xdr="http://schemas.openxmlformats.org/drawingml/2006/spreadsheetDrawing">
      <xdr:col>19</xdr:col>
      <xdr:colOff>184150</xdr:colOff>
      <xdr:row>64</xdr:row>
      <xdr:rowOff>162560</xdr:rowOff>
    </xdr:to>
    <xdr:sp macro="" textlink="">
      <xdr:nvSpPr>
        <xdr:cNvPr id="149" name="楕円 148"/>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147320</xdr:rowOff>
    </xdr:from>
    <xdr:ext cx="736600" cy="259080"/>
    <xdr:sp macro="" textlink="">
      <xdr:nvSpPr>
        <xdr:cNvPr id="150" name="テキスト ボックス 149"/>
        <xdr:cNvSpPr txBox="1"/>
      </xdr:nvSpPr>
      <xdr:spPr>
        <a:xfrm>
          <a:off x="3733800" y="11120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121285</xdr:rowOff>
    </xdr:from>
    <xdr:to xmlns:xdr="http://schemas.openxmlformats.org/drawingml/2006/spreadsheetDrawing">
      <xdr:col>15</xdr:col>
      <xdr:colOff>133350</xdr:colOff>
      <xdr:row>65</xdr:row>
      <xdr:rowOff>52070</xdr:rowOff>
    </xdr:to>
    <xdr:sp macro="" textlink="">
      <xdr:nvSpPr>
        <xdr:cNvPr id="151" name="楕円 150"/>
        <xdr:cNvSpPr/>
      </xdr:nvSpPr>
      <xdr:spPr>
        <a:xfrm>
          <a:off x="3175000" y="11094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36195</xdr:rowOff>
    </xdr:from>
    <xdr:ext cx="762000" cy="259080"/>
    <xdr:sp macro="" textlink="">
      <xdr:nvSpPr>
        <xdr:cNvPr id="152" name="テキスト ボックス 151"/>
        <xdr:cNvSpPr txBox="1"/>
      </xdr:nvSpPr>
      <xdr:spPr>
        <a:xfrm>
          <a:off x="2844800" y="1118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6985</xdr:rowOff>
    </xdr:from>
    <xdr:to xmlns:xdr="http://schemas.openxmlformats.org/drawingml/2006/spreadsheetDrawing">
      <xdr:col>11</xdr:col>
      <xdr:colOff>82550</xdr:colOff>
      <xdr:row>64</xdr:row>
      <xdr:rowOff>109220</xdr:rowOff>
    </xdr:to>
    <xdr:sp macro="" textlink="">
      <xdr:nvSpPr>
        <xdr:cNvPr id="153" name="楕円 152"/>
        <xdr:cNvSpPr/>
      </xdr:nvSpPr>
      <xdr:spPr>
        <a:xfrm>
          <a:off x="2286000" y="10979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93345</xdr:rowOff>
    </xdr:from>
    <xdr:ext cx="762000" cy="259080"/>
    <xdr:sp macro="" textlink="">
      <xdr:nvSpPr>
        <xdr:cNvPr id="154" name="テキスト ボックス 153"/>
        <xdr:cNvSpPr txBox="1"/>
      </xdr:nvSpPr>
      <xdr:spPr>
        <a:xfrm>
          <a:off x="1955800" y="11066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43180</xdr:rowOff>
    </xdr:from>
    <xdr:to xmlns:xdr="http://schemas.openxmlformats.org/drawingml/2006/spreadsheetDrawing">
      <xdr:col>7</xdr:col>
      <xdr:colOff>31750</xdr:colOff>
      <xdr:row>64</xdr:row>
      <xdr:rowOff>144780</xdr:rowOff>
    </xdr:to>
    <xdr:sp macro="" textlink="">
      <xdr:nvSpPr>
        <xdr:cNvPr id="155" name="楕円 154"/>
        <xdr:cNvSpPr/>
      </xdr:nvSpPr>
      <xdr:spPr>
        <a:xfrm>
          <a:off x="1397000" y="1101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129540</xdr:rowOff>
    </xdr:from>
    <xdr:ext cx="762000" cy="259080"/>
    <xdr:sp macro="" textlink="">
      <xdr:nvSpPr>
        <xdr:cNvPr id="156" name="テキスト ボックス 155"/>
        <xdr:cNvSpPr txBox="1"/>
      </xdr:nvSpPr>
      <xdr:spPr>
        <a:xfrm>
          <a:off x="1066800" y="1110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8" name="テキスト ボックス 157"/>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0205" cy="358775"/>
    <xdr:sp macro="" textlink="">
      <xdr:nvSpPr>
        <xdr:cNvPr id="159" name="テキスト ボックス 158"/>
        <xdr:cNvSpPr txBox="1"/>
      </xdr:nvSpPr>
      <xdr:spPr>
        <a:xfrm>
          <a:off x="4149090" y="1297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[141,309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会計年度任用職員にかかる人件費の増や、GIGAスクール構想の環境整備に伴い配備したタブレットの備品購入費、委託料等の皆増により、前年度と比較して9,631円の増となった。</a:t>
          </a:r>
        </a:p>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今後も、コロナ禍による臨時的経費が発生すると思われるが、国県補助金を活用し、一般財源の抑制に努める。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また、引き続き、</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定員管理・給与の適正化や時間外勤務の縮減により、人件費の圧縮を図り、経常経費の削減に努めるなど、行財政改革大綱に基づいた取組も推進する。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0" name="テキスト ボックス 169"/>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1" name="直線コネクタ 170"/>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2" name="テキスト ボックス 171"/>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3" name="直線コネクタ 172"/>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49555"/>
    <xdr:sp macro="" textlink="">
      <xdr:nvSpPr>
        <xdr:cNvPr id="174" name="テキスト ボックス 173"/>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5" name="直線コネクタ 174"/>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1460"/>
    <xdr:sp macro="" textlink="">
      <xdr:nvSpPr>
        <xdr:cNvPr id="176" name="テキスト ボックス 175"/>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7" name="直線コネクタ 176"/>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78" name="テキスト ボックス 177"/>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79" name="直線コネクタ 178"/>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0" name="テキスト ボックス 179"/>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1" name="直線コネクタ 180"/>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2" name="テキスト ボックス 181"/>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48920"/>
    <xdr:sp macro="" textlink="">
      <xdr:nvSpPr>
        <xdr:cNvPr id="184" name="テキスト ボックス 183"/>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71755</xdr:rowOff>
    </xdr:from>
    <xdr:to xmlns:xdr="http://schemas.openxmlformats.org/drawingml/2006/spreadsheetDrawing">
      <xdr:col>23</xdr:col>
      <xdr:colOff>133350</xdr:colOff>
      <xdr:row>89</xdr:row>
      <xdr:rowOff>97790</xdr:rowOff>
    </xdr:to>
    <xdr:cxnSp macro="">
      <xdr:nvCxnSpPr>
        <xdr:cNvPr id="186" name="直線コネクタ 185"/>
        <xdr:cNvCxnSpPr/>
      </xdr:nvCxnSpPr>
      <xdr:spPr>
        <a:xfrm flipV="1">
          <a:off x="4953000" y="13787755"/>
          <a:ext cx="0" cy="15690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69215</xdr:rowOff>
    </xdr:from>
    <xdr:ext cx="762000" cy="259080"/>
    <xdr:sp macro="" textlink="">
      <xdr:nvSpPr>
        <xdr:cNvPr id="187" name="人件費・物件費等の状況最小値テキスト"/>
        <xdr:cNvSpPr txBox="1"/>
      </xdr:nvSpPr>
      <xdr:spPr>
        <a:xfrm>
          <a:off x="5041900" y="15328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97790</xdr:rowOff>
    </xdr:from>
    <xdr:to xmlns:xdr="http://schemas.openxmlformats.org/drawingml/2006/spreadsheetDrawing">
      <xdr:col>24</xdr:col>
      <xdr:colOff>12700</xdr:colOff>
      <xdr:row>89</xdr:row>
      <xdr:rowOff>97790</xdr:rowOff>
    </xdr:to>
    <xdr:cxnSp macro="">
      <xdr:nvCxnSpPr>
        <xdr:cNvPr id="188" name="直線コネクタ 187"/>
        <xdr:cNvCxnSpPr/>
      </xdr:nvCxnSpPr>
      <xdr:spPr>
        <a:xfrm>
          <a:off x="4864100" y="15356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158115</xdr:rowOff>
    </xdr:from>
    <xdr:ext cx="762000" cy="248285"/>
    <xdr:sp macro="" textlink="">
      <xdr:nvSpPr>
        <xdr:cNvPr id="189" name="人件費・物件費等の状況最大値テキスト"/>
        <xdr:cNvSpPr txBox="1"/>
      </xdr:nvSpPr>
      <xdr:spPr>
        <a:xfrm>
          <a:off x="5041900" y="135312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71755</xdr:rowOff>
    </xdr:from>
    <xdr:to xmlns:xdr="http://schemas.openxmlformats.org/drawingml/2006/spreadsheetDrawing">
      <xdr:col>24</xdr:col>
      <xdr:colOff>12700</xdr:colOff>
      <xdr:row>80</xdr:row>
      <xdr:rowOff>71755</xdr:rowOff>
    </xdr:to>
    <xdr:cxnSp macro="">
      <xdr:nvCxnSpPr>
        <xdr:cNvPr id="190" name="直線コネクタ 189"/>
        <xdr:cNvCxnSpPr/>
      </xdr:nvCxnSpPr>
      <xdr:spPr>
        <a:xfrm>
          <a:off x="4864100" y="13787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168275</xdr:rowOff>
    </xdr:from>
    <xdr:to xmlns:xdr="http://schemas.openxmlformats.org/drawingml/2006/spreadsheetDrawing">
      <xdr:col>23</xdr:col>
      <xdr:colOff>133350</xdr:colOff>
      <xdr:row>82</xdr:row>
      <xdr:rowOff>74930</xdr:rowOff>
    </xdr:to>
    <xdr:cxnSp macro="">
      <xdr:nvCxnSpPr>
        <xdr:cNvPr id="191" name="直線コネクタ 190"/>
        <xdr:cNvCxnSpPr/>
      </xdr:nvCxnSpPr>
      <xdr:spPr>
        <a:xfrm>
          <a:off x="4114800" y="14055725"/>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15240</xdr:rowOff>
    </xdr:from>
    <xdr:ext cx="762000" cy="259080"/>
    <xdr:sp macro="" textlink="">
      <xdr:nvSpPr>
        <xdr:cNvPr id="192" name="人件費・物件費等の状況平均値テキスト"/>
        <xdr:cNvSpPr txBox="1"/>
      </xdr:nvSpPr>
      <xdr:spPr>
        <a:xfrm>
          <a:off x="5041900" y="139026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170180</xdr:rowOff>
    </xdr:from>
    <xdr:to xmlns:xdr="http://schemas.openxmlformats.org/drawingml/2006/spreadsheetDrawing">
      <xdr:col>23</xdr:col>
      <xdr:colOff>184150</xdr:colOff>
      <xdr:row>82</xdr:row>
      <xdr:rowOff>100330</xdr:rowOff>
    </xdr:to>
    <xdr:sp macro="" textlink="">
      <xdr:nvSpPr>
        <xdr:cNvPr id="193" name="フローチャート: 判断 192"/>
        <xdr:cNvSpPr/>
      </xdr:nvSpPr>
      <xdr:spPr>
        <a:xfrm>
          <a:off x="49022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140335</xdr:rowOff>
    </xdr:from>
    <xdr:to xmlns:xdr="http://schemas.openxmlformats.org/drawingml/2006/spreadsheetDrawing">
      <xdr:col>19</xdr:col>
      <xdr:colOff>133350</xdr:colOff>
      <xdr:row>81</xdr:row>
      <xdr:rowOff>168275</xdr:rowOff>
    </xdr:to>
    <xdr:cxnSp macro="">
      <xdr:nvCxnSpPr>
        <xdr:cNvPr id="194" name="直線コネクタ 193"/>
        <xdr:cNvCxnSpPr/>
      </xdr:nvCxnSpPr>
      <xdr:spPr>
        <a:xfrm>
          <a:off x="3225800" y="1402778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91440</xdr:rowOff>
    </xdr:from>
    <xdr:to xmlns:xdr="http://schemas.openxmlformats.org/drawingml/2006/spreadsheetDrawing">
      <xdr:col>19</xdr:col>
      <xdr:colOff>184150</xdr:colOff>
      <xdr:row>82</xdr:row>
      <xdr:rowOff>21590</xdr:rowOff>
    </xdr:to>
    <xdr:sp macro="" textlink="">
      <xdr:nvSpPr>
        <xdr:cNvPr id="195" name="フローチャート: 判断 194"/>
        <xdr:cNvSpPr/>
      </xdr:nvSpPr>
      <xdr:spPr>
        <a:xfrm>
          <a:off x="4064000" y="1397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31750</xdr:rowOff>
    </xdr:from>
    <xdr:ext cx="736600" cy="248920"/>
    <xdr:sp macro="" textlink="">
      <xdr:nvSpPr>
        <xdr:cNvPr id="196" name="テキスト ボックス 195"/>
        <xdr:cNvSpPr txBox="1"/>
      </xdr:nvSpPr>
      <xdr:spPr>
        <a:xfrm>
          <a:off x="3733800" y="1374775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122555</xdr:rowOff>
    </xdr:from>
    <xdr:to xmlns:xdr="http://schemas.openxmlformats.org/drawingml/2006/spreadsheetDrawing">
      <xdr:col>15</xdr:col>
      <xdr:colOff>82550</xdr:colOff>
      <xdr:row>81</xdr:row>
      <xdr:rowOff>140335</xdr:rowOff>
    </xdr:to>
    <xdr:cxnSp macro="">
      <xdr:nvCxnSpPr>
        <xdr:cNvPr id="197" name="直線コネクタ 196"/>
        <xdr:cNvCxnSpPr/>
      </xdr:nvCxnSpPr>
      <xdr:spPr>
        <a:xfrm>
          <a:off x="2336800" y="1401000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63500</xdr:rowOff>
    </xdr:from>
    <xdr:to xmlns:xdr="http://schemas.openxmlformats.org/drawingml/2006/spreadsheetDrawing">
      <xdr:col>15</xdr:col>
      <xdr:colOff>133350</xdr:colOff>
      <xdr:row>81</xdr:row>
      <xdr:rowOff>164465</xdr:rowOff>
    </xdr:to>
    <xdr:sp macro="" textlink="">
      <xdr:nvSpPr>
        <xdr:cNvPr id="198" name="フローチャート: 判断 197"/>
        <xdr:cNvSpPr/>
      </xdr:nvSpPr>
      <xdr:spPr>
        <a:xfrm>
          <a:off x="3175000" y="13950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3175</xdr:rowOff>
    </xdr:from>
    <xdr:ext cx="762000" cy="259080"/>
    <xdr:sp macro="" textlink="">
      <xdr:nvSpPr>
        <xdr:cNvPr id="199" name="テキスト ボックス 198"/>
        <xdr:cNvSpPr txBox="1"/>
      </xdr:nvSpPr>
      <xdr:spPr>
        <a:xfrm>
          <a:off x="2844800" y="13719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90170</xdr:rowOff>
    </xdr:from>
    <xdr:to xmlns:xdr="http://schemas.openxmlformats.org/drawingml/2006/spreadsheetDrawing">
      <xdr:col>11</xdr:col>
      <xdr:colOff>31750</xdr:colOff>
      <xdr:row>81</xdr:row>
      <xdr:rowOff>122555</xdr:rowOff>
    </xdr:to>
    <xdr:cxnSp macro="">
      <xdr:nvCxnSpPr>
        <xdr:cNvPr id="200" name="直線コネクタ 199"/>
        <xdr:cNvCxnSpPr/>
      </xdr:nvCxnSpPr>
      <xdr:spPr>
        <a:xfrm>
          <a:off x="1447800" y="139776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60960</xdr:rowOff>
    </xdr:from>
    <xdr:to xmlns:xdr="http://schemas.openxmlformats.org/drawingml/2006/spreadsheetDrawing">
      <xdr:col>11</xdr:col>
      <xdr:colOff>82550</xdr:colOff>
      <xdr:row>81</xdr:row>
      <xdr:rowOff>162560</xdr:rowOff>
    </xdr:to>
    <xdr:sp macro="" textlink="">
      <xdr:nvSpPr>
        <xdr:cNvPr id="201" name="フローチャート: 判断 200"/>
        <xdr:cNvSpPr/>
      </xdr:nvSpPr>
      <xdr:spPr>
        <a:xfrm>
          <a:off x="2286000" y="1394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1270</xdr:rowOff>
    </xdr:from>
    <xdr:ext cx="762000" cy="259080"/>
    <xdr:sp macro="" textlink="">
      <xdr:nvSpPr>
        <xdr:cNvPr id="202" name="テキスト ボックス 201"/>
        <xdr:cNvSpPr txBox="1"/>
      </xdr:nvSpPr>
      <xdr:spPr>
        <a:xfrm>
          <a:off x="1955800" y="13717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95250</xdr:rowOff>
    </xdr:from>
    <xdr:to xmlns:xdr="http://schemas.openxmlformats.org/drawingml/2006/spreadsheetDrawing">
      <xdr:col>7</xdr:col>
      <xdr:colOff>31750</xdr:colOff>
      <xdr:row>82</xdr:row>
      <xdr:rowOff>25400</xdr:rowOff>
    </xdr:to>
    <xdr:sp macro="" textlink="">
      <xdr:nvSpPr>
        <xdr:cNvPr id="203" name="フローチャート: 判断 202"/>
        <xdr:cNvSpPr/>
      </xdr:nvSpPr>
      <xdr:spPr>
        <a:xfrm>
          <a:off x="13970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10160</xdr:rowOff>
    </xdr:from>
    <xdr:ext cx="762000" cy="259080"/>
    <xdr:sp macro="" textlink="">
      <xdr:nvSpPr>
        <xdr:cNvPr id="204" name="テキスト ボックス 203"/>
        <xdr:cNvSpPr txBox="1"/>
      </xdr:nvSpPr>
      <xdr:spPr>
        <a:xfrm>
          <a:off x="1066800" y="1406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23495</xdr:rowOff>
    </xdr:from>
    <xdr:to xmlns:xdr="http://schemas.openxmlformats.org/drawingml/2006/spreadsheetDrawing">
      <xdr:col>23</xdr:col>
      <xdr:colOff>184150</xdr:colOff>
      <xdr:row>82</xdr:row>
      <xdr:rowOff>125095</xdr:rowOff>
    </xdr:to>
    <xdr:sp macro="" textlink="">
      <xdr:nvSpPr>
        <xdr:cNvPr id="210" name="楕円 209"/>
        <xdr:cNvSpPr/>
      </xdr:nvSpPr>
      <xdr:spPr>
        <a:xfrm>
          <a:off x="49022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167005</xdr:rowOff>
    </xdr:from>
    <xdr:ext cx="762000" cy="250825"/>
    <xdr:sp macro="" textlink="">
      <xdr:nvSpPr>
        <xdr:cNvPr id="211" name="人件費・物件費等の状況該当値テキスト"/>
        <xdr:cNvSpPr txBox="1"/>
      </xdr:nvSpPr>
      <xdr:spPr>
        <a:xfrm>
          <a:off x="5041900" y="14054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117475</xdr:rowOff>
    </xdr:from>
    <xdr:to xmlns:xdr="http://schemas.openxmlformats.org/drawingml/2006/spreadsheetDrawing">
      <xdr:col>19</xdr:col>
      <xdr:colOff>184150</xdr:colOff>
      <xdr:row>82</xdr:row>
      <xdr:rowOff>47625</xdr:rowOff>
    </xdr:to>
    <xdr:sp macro="" textlink="">
      <xdr:nvSpPr>
        <xdr:cNvPr id="212" name="楕円 211"/>
        <xdr:cNvSpPr/>
      </xdr:nvSpPr>
      <xdr:spPr>
        <a:xfrm>
          <a:off x="4064000" y="1400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32385</xdr:rowOff>
    </xdr:from>
    <xdr:ext cx="736600" cy="248285"/>
    <xdr:sp macro="" textlink="">
      <xdr:nvSpPr>
        <xdr:cNvPr id="213" name="テキスト ボックス 212"/>
        <xdr:cNvSpPr txBox="1"/>
      </xdr:nvSpPr>
      <xdr:spPr>
        <a:xfrm>
          <a:off x="3733800" y="1409128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89535</xdr:rowOff>
    </xdr:from>
    <xdr:to xmlns:xdr="http://schemas.openxmlformats.org/drawingml/2006/spreadsheetDrawing">
      <xdr:col>15</xdr:col>
      <xdr:colOff>133350</xdr:colOff>
      <xdr:row>82</xdr:row>
      <xdr:rowOff>19685</xdr:rowOff>
    </xdr:to>
    <xdr:sp macro="" textlink="">
      <xdr:nvSpPr>
        <xdr:cNvPr id="214" name="楕円 213"/>
        <xdr:cNvSpPr/>
      </xdr:nvSpPr>
      <xdr:spPr>
        <a:xfrm>
          <a:off x="3175000" y="139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4445</xdr:rowOff>
    </xdr:from>
    <xdr:ext cx="762000" cy="259080"/>
    <xdr:sp macro="" textlink="">
      <xdr:nvSpPr>
        <xdr:cNvPr id="215" name="テキスト ボックス 214"/>
        <xdr:cNvSpPr txBox="1"/>
      </xdr:nvSpPr>
      <xdr:spPr>
        <a:xfrm>
          <a:off x="2844800" y="1406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71755</xdr:rowOff>
    </xdr:from>
    <xdr:to xmlns:xdr="http://schemas.openxmlformats.org/drawingml/2006/spreadsheetDrawing">
      <xdr:col>11</xdr:col>
      <xdr:colOff>82550</xdr:colOff>
      <xdr:row>82</xdr:row>
      <xdr:rowOff>1905</xdr:rowOff>
    </xdr:to>
    <xdr:sp macro="" textlink="">
      <xdr:nvSpPr>
        <xdr:cNvPr id="216" name="楕円 215"/>
        <xdr:cNvSpPr/>
      </xdr:nvSpPr>
      <xdr:spPr>
        <a:xfrm>
          <a:off x="2286000" y="1395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158115</xdr:rowOff>
    </xdr:from>
    <xdr:ext cx="762000" cy="248285"/>
    <xdr:sp macro="" textlink="">
      <xdr:nvSpPr>
        <xdr:cNvPr id="217" name="テキスト ボックス 216"/>
        <xdr:cNvSpPr txBox="1"/>
      </xdr:nvSpPr>
      <xdr:spPr>
        <a:xfrm>
          <a:off x="1955800" y="140455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39370</xdr:rowOff>
    </xdr:from>
    <xdr:to xmlns:xdr="http://schemas.openxmlformats.org/drawingml/2006/spreadsheetDrawing">
      <xdr:col>7</xdr:col>
      <xdr:colOff>31750</xdr:colOff>
      <xdr:row>81</xdr:row>
      <xdr:rowOff>140970</xdr:rowOff>
    </xdr:to>
    <xdr:sp macro="" textlink="">
      <xdr:nvSpPr>
        <xdr:cNvPr id="218" name="楕円 217"/>
        <xdr:cNvSpPr/>
      </xdr:nvSpPr>
      <xdr:spPr>
        <a:xfrm>
          <a:off x="1397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151130</xdr:rowOff>
    </xdr:from>
    <xdr:ext cx="762000" cy="259080"/>
    <xdr:sp macro="" textlink="">
      <xdr:nvSpPr>
        <xdr:cNvPr id="219" name="テキスト ボックス 218"/>
        <xdr:cNvSpPr txBox="1"/>
      </xdr:nvSpPr>
      <xdr:spPr>
        <a:xfrm>
          <a:off x="1066800" y="1369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0205" cy="358775"/>
    <xdr:sp macro="" textlink="">
      <xdr:nvSpPr>
        <xdr:cNvPr id="222" name="テキスト ボックス 221"/>
        <xdr:cNvSpPr txBox="1"/>
      </xdr:nvSpPr>
      <xdr:spPr>
        <a:xfrm>
          <a:off x="15431770" y="1297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前年度に引き続き、給与１％カットを実施しており、それに加えて昇給制度の見直しや給与表の改定を行ったことにより、前年度と比較して0.5ポイントの減となった。</a:t>
          </a:r>
        </a:p>
        <a:p>
          <a:r>
            <a:rPr kumimoji="1" lang="ja-JP" altLang="en-US" sz="1300">
              <a:latin typeface="ＭＳ Ｐゴシック"/>
              <a:ea typeface="ＭＳ Ｐゴシック"/>
            </a:rPr>
            <a:t>　今後も引き続き、定員管理・給与の適正化などにより、適正な給与水準を保つよう努める。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5" name="直線コネクタ 23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49555"/>
    <xdr:sp macro="" textlink="">
      <xdr:nvSpPr>
        <xdr:cNvPr id="236" name="テキスト ボックス 235"/>
        <xdr:cNvSpPr txBox="1"/>
      </xdr:nvSpPr>
      <xdr:spPr>
        <a:xfrm>
          <a:off x="1206500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7" name="直線コネクタ 23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1460"/>
    <xdr:sp macro="" textlink="">
      <xdr:nvSpPr>
        <xdr:cNvPr id="238" name="テキスト ボックス 237"/>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1" name="直線コネクタ 24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2" name="テキスト ボックス 241"/>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3" name="直線コネクタ 24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4" name="テキスト ボックス 243"/>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8920"/>
    <xdr:sp macro="" textlink="">
      <xdr:nvSpPr>
        <xdr:cNvPr id="246" name="テキスト ボックス 245"/>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97790</xdr:rowOff>
    </xdr:from>
    <xdr:to xmlns:xdr="http://schemas.openxmlformats.org/drawingml/2006/spreadsheetDrawing">
      <xdr:col>81</xdr:col>
      <xdr:colOff>44450</xdr:colOff>
      <xdr:row>88</xdr:row>
      <xdr:rowOff>107315</xdr:rowOff>
    </xdr:to>
    <xdr:cxnSp macro="">
      <xdr:nvCxnSpPr>
        <xdr:cNvPr id="248" name="直線コネクタ 247"/>
        <xdr:cNvCxnSpPr/>
      </xdr:nvCxnSpPr>
      <xdr:spPr>
        <a:xfrm flipV="1">
          <a:off x="17018000" y="13813790"/>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79375</xdr:rowOff>
    </xdr:from>
    <xdr:ext cx="762000" cy="258445"/>
    <xdr:sp macro="" textlink="">
      <xdr:nvSpPr>
        <xdr:cNvPr id="249" name="給与水準   （国との比較）最小値テキスト"/>
        <xdr:cNvSpPr txBox="1"/>
      </xdr:nvSpPr>
      <xdr:spPr>
        <a:xfrm>
          <a:off x="17106900" y="15166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107315</xdr:rowOff>
    </xdr:from>
    <xdr:to xmlns:xdr="http://schemas.openxmlformats.org/drawingml/2006/spreadsheetDrawing">
      <xdr:col>81</xdr:col>
      <xdr:colOff>133350</xdr:colOff>
      <xdr:row>88</xdr:row>
      <xdr:rowOff>107315</xdr:rowOff>
    </xdr:to>
    <xdr:cxnSp macro="">
      <xdr:nvCxnSpPr>
        <xdr:cNvPr id="250" name="直線コネクタ 249"/>
        <xdr:cNvCxnSpPr/>
      </xdr:nvCxnSpPr>
      <xdr:spPr>
        <a:xfrm>
          <a:off x="16929100" y="1519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12700</xdr:rowOff>
    </xdr:from>
    <xdr:ext cx="762000" cy="259080"/>
    <xdr:sp macro="" textlink="">
      <xdr:nvSpPr>
        <xdr:cNvPr id="251" name="給与水準   （国との比較）最大値テキスト"/>
        <xdr:cNvSpPr txBox="1"/>
      </xdr:nvSpPr>
      <xdr:spPr>
        <a:xfrm>
          <a:off x="17106900" y="1355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97790</xdr:rowOff>
    </xdr:from>
    <xdr:to xmlns:xdr="http://schemas.openxmlformats.org/drawingml/2006/spreadsheetDrawing">
      <xdr:col>81</xdr:col>
      <xdr:colOff>133350</xdr:colOff>
      <xdr:row>80</xdr:row>
      <xdr:rowOff>97790</xdr:rowOff>
    </xdr:to>
    <xdr:cxnSp macro="">
      <xdr:nvCxnSpPr>
        <xdr:cNvPr id="252" name="直線コネクタ 251"/>
        <xdr:cNvCxnSpPr/>
      </xdr:nvCxnSpPr>
      <xdr:spPr>
        <a:xfrm>
          <a:off x="16929100" y="13813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31750</xdr:rowOff>
    </xdr:from>
    <xdr:to xmlns:xdr="http://schemas.openxmlformats.org/drawingml/2006/spreadsheetDrawing">
      <xdr:col>81</xdr:col>
      <xdr:colOff>44450</xdr:colOff>
      <xdr:row>85</xdr:row>
      <xdr:rowOff>99060</xdr:rowOff>
    </xdr:to>
    <xdr:cxnSp macro="">
      <xdr:nvCxnSpPr>
        <xdr:cNvPr id="253" name="直線コネクタ 252"/>
        <xdr:cNvCxnSpPr/>
      </xdr:nvCxnSpPr>
      <xdr:spPr>
        <a:xfrm flipV="1">
          <a:off x="16179800" y="1460500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101600</xdr:rowOff>
    </xdr:from>
    <xdr:ext cx="762000" cy="259080"/>
    <xdr:sp macro="" textlink="">
      <xdr:nvSpPr>
        <xdr:cNvPr id="254" name="給与水準   （国との比較）平均値テキスト"/>
        <xdr:cNvSpPr txBox="1"/>
      </xdr:nvSpPr>
      <xdr:spPr>
        <a:xfrm>
          <a:off x="17106900" y="143319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85090</xdr:rowOff>
    </xdr:from>
    <xdr:to xmlns:xdr="http://schemas.openxmlformats.org/drawingml/2006/spreadsheetDrawing">
      <xdr:col>81</xdr:col>
      <xdr:colOff>95250</xdr:colOff>
      <xdr:row>85</xdr:row>
      <xdr:rowOff>15240</xdr:rowOff>
    </xdr:to>
    <xdr:sp macro="" textlink="">
      <xdr:nvSpPr>
        <xdr:cNvPr id="255" name="フローチャート: 判断 254"/>
        <xdr:cNvSpPr/>
      </xdr:nvSpPr>
      <xdr:spPr>
        <a:xfrm>
          <a:off x="16967200" y="1448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99060</xdr:rowOff>
    </xdr:from>
    <xdr:to xmlns:xdr="http://schemas.openxmlformats.org/drawingml/2006/spreadsheetDrawing">
      <xdr:col>77</xdr:col>
      <xdr:colOff>44450</xdr:colOff>
      <xdr:row>85</xdr:row>
      <xdr:rowOff>112395</xdr:rowOff>
    </xdr:to>
    <xdr:cxnSp macro="">
      <xdr:nvCxnSpPr>
        <xdr:cNvPr id="256" name="直線コネクタ 255"/>
        <xdr:cNvCxnSpPr/>
      </xdr:nvCxnSpPr>
      <xdr:spPr>
        <a:xfrm flipV="1">
          <a:off x="15290800" y="146723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71755</xdr:rowOff>
    </xdr:from>
    <xdr:to xmlns:xdr="http://schemas.openxmlformats.org/drawingml/2006/spreadsheetDrawing">
      <xdr:col>77</xdr:col>
      <xdr:colOff>95250</xdr:colOff>
      <xdr:row>85</xdr:row>
      <xdr:rowOff>1905</xdr:rowOff>
    </xdr:to>
    <xdr:sp macro="" textlink="">
      <xdr:nvSpPr>
        <xdr:cNvPr id="257" name="フローチャート: 判断 256"/>
        <xdr:cNvSpPr/>
      </xdr:nvSpPr>
      <xdr:spPr>
        <a:xfrm>
          <a:off x="16129000" y="1447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12065</xdr:rowOff>
    </xdr:from>
    <xdr:ext cx="736600" cy="259080"/>
    <xdr:sp macro="" textlink="">
      <xdr:nvSpPr>
        <xdr:cNvPr id="258" name="テキスト ボックス 257"/>
        <xdr:cNvSpPr txBox="1"/>
      </xdr:nvSpPr>
      <xdr:spPr>
        <a:xfrm>
          <a:off x="15798800" y="14242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112395</xdr:rowOff>
    </xdr:from>
    <xdr:to xmlns:xdr="http://schemas.openxmlformats.org/drawingml/2006/spreadsheetDrawing">
      <xdr:col>72</xdr:col>
      <xdr:colOff>203200</xdr:colOff>
      <xdr:row>86</xdr:row>
      <xdr:rowOff>34290</xdr:rowOff>
    </xdr:to>
    <xdr:cxnSp macro="">
      <xdr:nvCxnSpPr>
        <xdr:cNvPr id="259" name="直線コネクタ 258"/>
        <xdr:cNvCxnSpPr/>
      </xdr:nvCxnSpPr>
      <xdr:spPr>
        <a:xfrm flipV="1">
          <a:off x="14401800" y="1468564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99060</xdr:rowOff>
    </xdr:from>
    <xdr:to xmlns:xdr="http://schemas.openxmlformats.org/drawingml/2006/spreadsheetDrawing">
      <xdr:col>73</xdr:col>
      <xdr:colOff>44450</xdr:colOff>
      <xdr:row>85</xdr:row>
      <xdr:rowOff>29210</xdr:rowOff>
    </xdr:to>
    <xdr:sp macro="" textlink="">
      <xdr:nvSpPr>
        <xdr:cNvPr id="260" name="フローチャート: 判断 259"/>
        <xdr:cNvSpPr/>
      </xdr:nvSpPr>
      <xdr:spPr>
        <a:xfrm>
          <a:off x="15240000" y="1450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39370</xdr:rowOff>
    </xdr:from>
    <xdr:ext cx="762000" cy="259080"/>
    <xdr:sp macro="" textlink="">
      <xdr:nvSpPr>
        <xdr:cNvPr id="261" name="テキスト ボックス 260"/>
        <xdr:cNvSpPr txBox="1"/>
      </xdr:nvSpPr>
      <xdr:spPr>
        <a:xfrm>
          <a:off x="14909800" y="1426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34290</xdr:rowOff>
    </xdr:from>
    <xdr:to xmlns:xdr="http://schemas.openxmlformats.org/drawingml/2006/spreadsheetDrawing">
      <xdr:col>68</xdr:col>
      <xdr:colOff>152400</xdr:colOff>
      <xdr:row>86</xdr:row>
      <xdr:rowOff>101600</xdr:rowOff>
    </xdr:to>
    <xdr:cxnSp macro="">
      <xdr:nvCxnSpPr>
        <xdr:cNvPr id="262" name="直線コネクタ 261"/>
        <xdr:cNvCxnSpPr/>
      </xdr:nvCxnSpPr>
      <xdr:spPr>
        <a:xfrm flipV="1">
          <a:off x="13512800" y="1477899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99060</xdr:rowOff>
    </xdr:from>
    <xdr:to xmlns:xdr="http://schemas.openxmlformats.org/drawingml/2006/spreadsheetDrawing">
      <xdr:col>68</xdr:col>
      <xdr:colOff>203200</xdr:colOff>
      <xdr:row>85</xdr:row>
      <xdr:rowOff>29210</xdr:rowOff>
    </xdr:to>
    <xdr:sp macro="" textlink="">
      <xdr:nvSpPr>
        <xdr:cNvPr id="263" name="フローチャート: 判断 262"/>
        <xdr:cNvSpPr/>
      </xdr:nvSpPr>
      <xdr:spPr>
        <a:xfrm>
          <a:off x="14351000" y="1450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39370</xdr:rowOff>
    </xdr:from>
    <xdr:ext cx="762000" cy="259080"/>
    <xdr:sp macro="" textlink="">
      <xdr:nvSpPr>
        <xdr:cNvPr id="264" name="テキスト ボックス 263"/>
        <xdr:cNvSpPr txBox="1"/>
      </xdr:nvSpPr>
      <xdr:spPr>
        <a:xfrm>
          <a:off x="14020800" y="1426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71755</xdr:rowOff>
    </xdr:from>
    <xdr:to xmlns:xdr="http://schemas.openxmlformats.org/drawingml/2006/spreadsheetDrawing">
      <xdr:col>64</xdr:col>
      <xdr:colOff>152400</xdr:colOff>
      <xdr:row>85</xdr:row>
      <xdr:rowOff>1905</xdr:rowOff>
    </xdr:to>
    <xdr:sp macro="" textlink="">
      <xdr:nvSpPr>
        <xdr:cNvPr id="265" name="フローチャート: 判断 264"/>
        <xdr:cNvSpPr/>
      </xdr:nvSpPr>
      <xdr:spPr>
        <a:xfrm>
          <a:off x="13462000" y="1447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12065</xdr:rowOff>
    </xdr:from>
    <xdr:ext cx="762000" cy="259080"/>
    <xdr:sp macro="" textlink="">
      <xdr:nvSpPr>
        <xdr:cNvPr id="266" name="テキスト ボックス 265"/>
        <xdr:cNvSpPr txBox="1"/>
      </xdr:nvSpPr>
      <xdr:spPr>
        <a:xfrm>
          <a:off x="13131800" y="1424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152400</xdr:rowOff>
    </xdr:from>
    <xdr:to xmlns:xdr="http://schemas.openxmlformats.org/drawingml/2006/spreadsheetDrawing">
      <xdr:col>81</xdr:col>
      <xdr:colOff>95250</xdr:colOff>
      <xdr:row>85</xdr:row>
      <xdr:rowOff>82550</xdr:rowOff>
    </xdr:to>
    <xdr:sp macro="" textlink="">
      <xdr:nvSpPr>
        <xdr:cNvPr id="272" name="楕円 271"/>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124460</xdr:rowOff>
    </xdr:from>
    <xdr:ext cx="762000" cy="259080"/>
    <xdr:sp macro="" textlink="">
      <xdr:nvSpPr>
        <xdr:cNvPr id="273" name="給与水準   （国との比較）該当値テキスト"/>
        <xdr:cNvSpPr txBox="1"/>
      </xdr:nvSpPr>
      <xdr:spPr>
        <a:xfrm>
          <a:off x="17106900" y="1452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48260</xdr:rowOff>
    </xdr:from>
    <xdr:to xmlns:xdr="http://schemas.openxmlformats.org/drawingml/2006/spreadsheetDrawing">
      <xdr:col>77</xdr:col>
      <xdr:colOff>95250</xdr:colOff>
      <xdr:row>85</xdr:row>
      <xdr:rowOff>149860</xdr:rowOff>
    </xdr:to>
    <xdr:sp macro="" textlink="">
      <xdr:nvSpPr>
        <xdr:cNvPr id="274" name="楕円 273"/>
        <xdr:cNvSpPr/>
      </xdr:nvSpPr>
      <xdr:spPr>
        <a:xfrm>
          <a:off x="161290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134620</xdr:rowOff>
    </xdr:from>
    <xdr:ext cx="736600" cy="248920"/>
    <xdr:sp macro="" textlink="">
      <xdr:nvSpPr>
        <xdr:cNvPr id="275" name="テキスト ボックス 274"/>
        <xdr:cNvSpPr txBox="1"/>
      </xdr:nvSpPr>
      <xdr:spPr>
        <a:xfrm>
          <a:off x="15798800" y="1470787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61595</xdr:rowOff>
    </xdr:from>
    <xdr:to xmlns:xdr="http://schemas.openxmlformats.org/drawingml/2006/spreadsheetDrawing">
      <xdr:col>73</xdr:col>
      <xdr:colOff>44450</xdr:colOff>
      <xdr:row>85</xdr:row>
      <xdr:rowOff>163195</xdr:rowOff>
    </xdr:to>
    <xdr:sp macro="" textlink="">
      <xdr:nvSpPr>
        <xdr:cNvPr id="276" name="楕円 275"/>
        <xdr:cNvSpPr/>
      </xdr:nvSpPr>
      <xdr:spPr>
        <a:xfrm>
          <a:off x="152400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147955</xdr:rowOff>
    </xdr:from>
    <xdr:ext cx="762000" cy="258445"/>
    <xdr:sp macro="" textlink="">
      <xdr:nvSpPr>
        <xdr:cNvPr id="277" name="テキスト ボックス 276"/>
        <xdr:cNvSpPr txBox="1"/>
      </xdr:nvSpPr>
      <xdr:spPr>
        <a:xfrm>
          <a:off x="14909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154940</xdr:rowOff>
    </xdr:from>
    <xdr:to xmlns:xdr="http://schemas.openxmlformats.org/drawingml/2006/spreadsheetDrawing">
      <xdr:col>68</xdr:col>
      <xdr:colOff>203200</xdr:colOff>
      <xdr:row>86</xdr:row>
      <xdr:rowOff>85090</xdr:rowOff>
    </xdr:to>
    <xdr:sp macro="" textlink="">
      <xdr:nvSpPr>
        <xdr:cNvPr id="278" name="楕円 277"/>
        <xdr:cNvSpPr/>
      </xdr:nvSpPr>
      <xdr:spPr>
        <a:xfrm>
          <a:off x="14351000" y="147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69850</xdr:rowOff>
    </xdr:from>
    <xdr:ext cx="762000" cy="259080"/>
    <xdr:sp macro="" textlink="">
      <xdr:nvSpPr>
        <xdr:cNvPr id="279" name="テキスト ボックス 278"/>
        <xdr:cNvSpPr txBox="1"/>
      </xdr:nvSpPr>
      <xdr:spPr>
        <a:xfrm>
          <a:off x="14020800" y="1481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50800</xdr:rowOff>
    </xdr:from>
    <xdr:to xmlns:xdr="http://schemas.openxmlformats.org/drawingml/2006/spreadsheetDrawing">
      <xdr:col>64</xdr:col>
      <xdr:colOff>152400</xdr:colOff>
      <xdr:row>86</xdr:row>
      <xdr:rowOff>152400</xdr:rowOff>
    </xdr:to>
    <xdr:sp macro="" textlink="">
      <xdr:nvSpPr>
        <xdr:cNvPr id="280" name="楕円 279"/>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137160</xdr:rowOff>
    </xdr:from>
    <xdr:ext cx="762000" cy="259080"/>
    <xdr:sp macro="" textlink="">
      <xdr:nvSpPr>
        <xdr:cNvPr id="281" name="テキスト ボックス 280"/>
        <xdr:cNvSpPr txBox="1"/>
      </xdr:nvSpPr>
      <xdr:spPr>
        <a:xfrm>
          <a:off x="13131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3" name="テキスト ボックス 282"/>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0205" cy="353060"/>
    <xdr:sp macro="" textlink="">
      <xdr:nvSpPr>
        <xdr:cNvPr id="284" name="テキスト ボックス 283"/>
        <xdr:cNvSpPr txBox="1"/>
      </xdr:nvSpPr>
      <xdr:spPr>
        <a:xfrm>
          <a:off x="15736570" y="9163050"/>
          <a:ext cx="164020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新型コロナウイルス感染症対策や子ども子育ての支援、ＩＣＴの推進などの新たな行政需要の増大に対応するために、職員数が増となった。</a:t>
          </a:r>
        </a:p>
        <a:p>
          <a:r>
            <a:rPr kumimoji="1" lang="ja-JP" altLang="en-US" sz="1300">
              <a:latin typeface="ＭＳ Ｐゴシック"/>
              <a:ea typeface="ＭＳ Ｐゴシック"/>
            </a:rPr>
            <a:t>　今後は、令和３年度に策定した行財政改革大綱に基づき、職員の働き方改革も考慮しながら、適正な定員管理に努める。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297" name="テキスト ボックス 296"/>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298" name="直線コネクタ 297"/>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299" name="テキスト ボックス 298"/>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0" name="直線コネクタ 299"/>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1" name="テキスト ボックス 300"/>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4" name="直線コネクタ 303"/>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48285"/>
    <xdr:sp macro="" textlink="">
      <xdr:nvSpPr>
        <xdr:cNvPr id="305" name="テキスト ボックス 304"/>
        <xdr:cNvSpPr txBox="1"/>
      </xdr:nvSpPr>
      <xdr:spPr>
        <a:xfrm>
          <a:off x="1206500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6" name="直線コネクタ 305"/>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0825"/>
    <xdr:sp macro="" textlink="">
      <xdr:nvSpPr>
        <xdr:cNvPr id="307" name="テキスト ボックス 306"/>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17780</xdr:rowOff>
    </xdr:from>
    <xdr:to xmlns:xdr="http://schemas.openxmlformats.org/drawingml/2006/spreadsheetDrawing">
      <xdr:col>81</xdr:col>
      <xdr:colOff>44450</xdr:colOff>
      <xdr:row>66</xdr:row>
      <xdr:rowOff>54610</xdr:rowOff>
    </xdr:to>
    <xdr:cxnSp macro="">
      <xdr:nvCxnSpPr>
        <xdr:cNvPr id="311" name="直線コネクタ 310"/>
        <xdr:cNvCxnSpPr/>
      </xdr:nvCxnSpPr>
      <xdr:spPr>
        <a:xfrm flipV="1">
          <a:off x="17018000" y="10133330"/>
          <a:ext cx="0" cy="1236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26670</xdr:rowOff>
    </xdr:from>
    <xdr:ext cx="762000" cy="259080"/>
    <xdr:sp macro="" textlink="">
      <xdr:nvSpPr>
        <xdr:cNvPr id="312" name="定員管理の状況最小値テキスト"/>
        <xdr:cNvSpPr txBox="1"/>
      </xdr:nvSpPr>
      <xdr:spPr>
        <a:xfrm>
          <a:off x="17106900" y="1134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54610</xdr:rowOff>
    </xdr:from>
    <xdr:to xmlns:xdr="http://schemas.openxmlformats.org/drawingml/2006/spreadsheetDrawing">
      <xdr:col>81</xdr:col>
      <xdr:colOff>133350</xdr:colOff>
      <xdr:row>66</xdr:row>
      <xdr:rowOff>54610</xdr:rowOff>
    </xdr:to>
    <xdr:cxnSp macro="">
      <xdr:nvCxnSpPr>
        <xdr:cNvPr id="313" name="直線コネクタ 312"/>
        <xdr:cNvCxnSpPr/>
      </xdr:nvCxnSpPr>
      <xdr:spPr>
        <a:xfrm>
          <a:off x="16929100" y="11370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104140</xdr:rowOff>
    </xdr:from>
    <xdr:ext cx="762000" cy="259080"/>
    <xdr:sp macro="" textlink="">
      <xdr:nvSpPr>
        <xdr:cNvPr id="314" name="定員管理の状況最大値テキスト"/>
        <xdr:cNvSpPr txBox="1"/>
      </xdr:nvSpPr>
      <xdr:spPr>
        <a:xfrm>
          <a:off x="17106900" y="987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17780</xdr:rowOff>
    </xdr:from>
    <xdr:to xmlns:xdr="http://schemas.openxmlformats.org/drawingml/2006/spreadsheetDrawing">
      <xdr:col>81</xdr:col>
      <xdr:colOff>133350</xdr:colOff>
      <xdr:row>59</xdr:row>
      <xdr:rowOff>17780</xdr:rowOff>
    </xdr:to>
    <xdr:cxnSp macro="">
      <xdr:nvCxnSpPr>
        <xdr:cNvPr id="315" name="直線コネクタ 314"/>
        <xdr:cNvCxnSpPr/>
      </xdr:nvCxnSpPr>
      <xdr:spPr>
        <a:xfrm>
          <a:off x="16929100" y="1013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57785</xdr:rowOff>
    </xdr:from>
    <xdr:to xmlns:xdr="http://schemas.openxmlformats.org/drawingml/2006/spreadsheetDrawing">
      <xdr:col>81</xdr:col>
      <xdr:colOff>44450</xdr:colOff>
      <xdr:row>63</xdr:row>
      <xdr:rowOff>124460</xdr:rowOff>
    </xdr:to>
    <xdr:cxnSp macro="">
      <xdr:nvCxnSpPr>
        <xdr:cNvPr id="316" name="直線コネクタ 315"/>
        <xdr:cNvCxnSpPr/>
      </xdr:nvCxnSpPr>
      <xdr:spPr>
        <a:xfrm>
          <a:off x="16179800" y="10859135"/>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163830</xdr:rowOff>
    </xdr:from>
    <xdr:ext cx="762000" cy="259080"/>
    <xdr:sp macro="" textlink="">
      <xdr:nvSpPr>
        <xdr:cNvPr id="317" name="定員管理の状況平均値テキスト"/>
        <xdr:cNvSpPr txBox="1"/>
      </xdr:nvSpPr>
      <xdr:spPr>
        <a:xfrm>
          <a:off x="17106900" y="104508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147320</xdr:rowOff>
    </xdr:from>
    <xdr:to xmlns:xdr="http://schemas.openxmlformats.org/drawingml/2006/spreadsheetDrawing">
      <xdr:col>81</xdr:col>
      <xdr:colOff>95250</xdr:colOff>
      <xdr:row>62</xdr:row>
      <xdr:rowOff>77470</xdr:rowOff>
    </xdr:to>
    <xdr:sp macro="" textlink="">
      <xdr:nvSpPr>
        <xdr:cNvPr id="318" name="フローチャート: 判断 317"/>
        <xdr:cNvSpPr/>
      </xdr:nvSpPr>
      <xdr:spPr>
        <a:xfrm>
          <a:off x="169672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57785</xdr:rowOff>
    </xdr:from>
    <xdr:to xmlns:xdr="http://schemas.openxmlformats.org/drawingml/2006/spreadsheetDrawing">
      <xdr:col>77</xdr:col>
      <xdr:colOff>44450</xdr:colOff>
      <xdr:row>63</xdr:row>
      <xdr:rowOff>57785</xdr:rowOff>
    </xdr:to>
    <xdr:cxnSp macro="">
      <xdr:nvCxnSpPr>
        <xdr:cNvPr id="319" name="直線コネクタ 318"/>
        <xdr:cNvCxnSpPr/>
      </xdr:nvCxnSpPr>
      <xdr:spPr>
        <a:xfrm>
          <a:off x="15290800" y="108591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167005</xdr:rowOff>
    </xdr:from>
    <xdr:to xmlns:xdr="http://schemas.openxmlformats.org/drawingml/2006/spreadsheetDrawing">
      <xdr:col>77</xdr:col>
      <xdr:colOff>95250</xdr:colOff>
      <xdr:row>62</xdr:row>
      <xdr:rowOff>97790</xdr:rowOff>
    </xdr:to>
    <xdr:sp macro="" textlink="">
      <xdr:nvSpPr>
        <xdr:cNvPr id="320" name="フローチャート: 判断 319"/>
        <xdr:cNvSpPr/>
      </xdr:nvSpPr>
      <xdr:spPr>
        <a:xfrm>
          <a:off x="16129000" y="10625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107315</xdr:rowOff>
    </xdr:from>
    <xdr:ext cx="736600" cy="259080"/>
    <xdr:sp macro="" textlink="">
      <xdr:nvSpPr>
        <xdr:cNvPr id="321" name="テキスト ボックス 320"/>
        <xdr:cNvSpPr txBox="1"/>
      </xdr:nvSpPr>
      <xdr:spPr>
        <a:xfrm>
          <a:off x="15798800" y="10394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50165</xdr:rowOff>
    </xdr:from>
    <xdr:to xmlns:xdr="http://schemas.openxmlformats.org/drawingml/2006/spreadsheetDrawing">
      <xdr:col>72</xdr:col>
      <xdr:colOff>203200</xdr:colOff>
      <xdr:row>63</xdr:row>
      <xdr:rowOff>57785</xdr:rowOff>
    </xdr:to>
    <xdr:cxnSp macro="">
      <xdr:nvCxnSpPr>
        <xdr:cNvPr id="322" name="直線コネクタ 321"/>
        <xdr:cNvCxnSpPr/>
      </xdr:nvCxnSpPr>
      <xdr:spPr>
        <a:xfrm>
          <a:off x="14401800" y="108515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149225</xdr:rowOff>
    </xdr:from>
    <xdr:to xmlns:xdr="http://schemas.openxmlformats.org/drawingml/2006/spreadsheetDrawing">
      <xdr:col>73</xdr:col>
      <xdr:colOff>44450</xdr:colOff>
      <xdr:row>62</xdr:row>
      <xdr:rowOff>79375</xdr:rowOff>
    </xdr:to>
    <xdr:sp macro="" textlink="">
      <xdr:nvSpPr>
        <xdr:cNvPr id="323" name="フローチャート: 判断 322"/>
        <xdr:cNvSpPr/>
      </xdr:nvSpPr>
      <xdr:spPr>
        <a:xfrm>
          <a:off x="15240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89535</xdr:rowOff>
    </xdr:from>
    <xdr:ext cx="762000" cy="248285"/>
    <xdr:sp macro="" textlink="">
      <xdr:nvSpPr>
        <xdr:cNvPr id="324" name="テキスト ボックス 323"/>
        <xdr:cNvSpPr txBox="1"/>
      </xdr:nvSpPr>
      <xdr:spPr>
        <a:xfrm>
          <a:off x="14909800" y="103765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50165</xdr:rowOff>
    </xdr:from>
    <xdr:to xmlns:xdr="http://schemas.openxmlformats.org/drawingml/2006/spreadsheetDrawing">
      <xdr:col>68</xdr:col>
      <xdr:colOff>152400</xdr:colOff>
      <xdr:row>63</xdr:row>
      <xdr:rowOff>52070</xdr:rowOff>
    </xdr:to>
    <xdr:cxnSp macro="">
      <xdr:nvCxnSpPr>
        <xdr:cNvPr id="325" name="直線コネクタ 324"/>
        <xdr:cNvCxnSpPr/>
      </xdr:nvCxnSpPr>
      <xdr:spPr>
        <a:xfrm flipV="1">
          <a:off x="13512800" y="108515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135255</xdr:rowOff>
    </xdr:from>
    <xdr:to xmlns:xdr="http://schemas.openxmlformats.org/drawingml/2006/spreadsheetDrawing">
      <xdr:col>68</xdr:col>
      <xdr:colOff>203200</xdr:colOff>
      <xdr:row>62</xdr:row>
      <xdr:rowOff>65405</xdr:rowOff>
    </xdr:to>
    <xdr:sp macro="" textlink="">
      <xdr:nvSpPr>
        <xdr:cNvPr id="326" name="フローチャート: 判断 325"/>
        <xdr:cNvSpPr/>
      </xdr:nvSpPr>
      <xdr:spPr>
        <a:xfrm>
          <a:off x="143510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75565</xdr:rowOff>
    </xdr:from>
    <xdr:ext cx="762000" cy="250825"/>
    <xdr:sp macro="" textlink="">
      <xdr:nvSpPr>
        <xdr:cNvPr id="327" name="テキスト ボックス 326"/>
        <xdr:cNvSpPr txBox="1"/>
      </xdr:nvSpPr>
      <xdr:spPr>
        <a:xfrm>
          <a:off x="14020800" y="103625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128905</xdr:rowOff>
    </xdr:from>
    <xdr:to xmlns:xdr="http://schemas.openxmlformats.org/drawingml/2006/spreadsheetDrawing">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69215</xdr:rowOff>
    </xdr:from>
    <xdr:ext cx="762000" cy="259080"/>
    <xdr:sp macro="" textlink="">
      <xdr:nvSpPr>
        <xdr:cNvPr id="329" name="テキスト ボックス 328"/>
        <xdr:cNvSpPr txBox="1"/>
      </xdr:nvSpPr>
      <xdr:spPr>
        <a:xfrm>
          <a:off x="13131800" y="10356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8920"/>
    <xdr:sp macro="" textlink="">
      <xdr:nvSpPr>
        <xdr:cNvPr id="330" name="テキスト ボックス 329"/>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8920"/>
    <xdr:sp macro="" textlink="">
      <xdr:nvSpPr>
        <xdr:cNvPr id="331" name="テキスト ボックス 330"/>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8920"/>
    <xdr:sp macro="" textlink="">
      <xdr:nvSpPr>
        <xdr:cNvPr id="332" name="テキスト ボックス 331"/>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8920"/>
    <xdr:sp macro="" textlink="">
      <xdr:nvSpPr>
        <xdr:cNvPr id="333" name="テキスト ボックス 332"/>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8920"/>
    <xdr:sp macro="" textlink="">
      <xdr:nvSpPr>
        <xdr:cNvPr id="334" name="テキスト ボックス 333"/>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73660</xdr:rowOff>
    </xdr:from>
    <xdr:to xmlns:xdr="http://schemas.openxmlformats.org/drawingml/2006/spreadsheetDrawing">
      <xdr:col>81</xdr:col>
      <xdr:colOff>95250</xdr:colOff>
      <xdr:row>64</xdr:row>
      <xdr:rowOff>3810</xdr:rowOff>
    </xdr:to>
    <xdr:sp macro="" textlink="">
      <xdr:nvSpPr>
        <xdr:cNvPr id="335" name="楕円 334"/>
        <xdr:cNvSpPr/>
      </xdr:nvSpPr>
      <xdr:spPr>
        <a:xfrm>
          <a:off x="16967200" y="108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45720</xdr:rowOff>
    </xdr:from>
    <xdr:ext cx="762000" cy="259080"/>
    <xdr:sp macro="" textlink="">
      <xdr:nvSpPr>
        <xdr:cNvPr id="336" name="定員管理の状況該当値テキスト"/>
        <xdr:cNvSpPr txBox="1"/>
      </xdr:nvSpPr>
      <xdr:spPr>
        <a:xfrm>
          <a:off x="17106900" y="10847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6985</xdr:rowOff>
    </xdr:from>
    <xdr:to xmlns:xdr="http://schemas.openxmlformats.org/drawingml/2006/spreadsheetDrawing">
      <xdr:col>77</xdr:col>
      <xdr:colOff>95250</xdr:colOff>
      <xdr:row>63</xdr:row>
      <xdr:rowOff>109220</xdr:rowOff>
    </xdr:to>
    <xdr:sp macro="" textlink="">
      <xdr:nvSpPr>
        <xdr:cNvPr id="337" name="楕円 336"/>
        <xdr:cNvSpPr/>
      </xdr:nvSpPr>
      <xdr:spPr>
        <a:xfrm>
          <a:off x="16129000" y="10808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93345</xdr:rowOff>
    </xdr:from>
    <xdr:ext cx="736600" cy="259080"/>
    <xdr:sp macro="" textlink="">
      <xdr:nvSpPr>
        <xdr:cNvPr id="338" name="テキスト ボックス 337"/>
        <xdr:cNvSpPr txBox="1"/>
      </xdr:nvSpPr>
      <xdr:spPr>
        <a:xfrm>
          <a:off x="15798800" y="10894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6985</xdr:rowOff>
    </xdr:from>
    <xdr:to xmlns:xdr="http://schemas.openxmlformats.org/drawingml/2006/spreadsheetDrawing">
      <xdr:col>73</xdr:col>
      <xdr:colOff>44450</xdr:colOff>
      <xdr:row>63</xdr:row>
      <xdr:rowOff>109220</xdr:rowOff>
    </xdr:to>
    <xdr:sp macro="" textlink="">
      <xdr:nvSpPr>
        <xdr:cNvPr id="339" name="楕円 338"/>
        <xdr:cNvSpPr/>
      </xdr:nvSpPr>
      <xdr:spPr>
        <a:xfrm>
          <a:off x="15240000" y="10808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93345</xdr:rowOff>
    </xdr:from>
    <xdr:ext cx="762000" cy="259080"/>
    <xdr:sp macro="" textlink="">
      <xdr:nvSpPr>
        <xdr:cNvPr id="340" name="テキスト ボックス 339"/>
        <xdr:cNvSpPr txBox="1"/>
      </xdr:nvSpPr>
      <xdr:spPr>
        <a:xfrm>
          <a:off x="14909800" y="1089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170815</xdr:rowOff>
    </xdr:from>
    <xdr:to xmlns:xdr="http://schemas.openxmlformats.org/drawingml/2006/spreadsheetDrawing">
      <xdr:col>68</xdr:col>
      <xdr:colOff>203200</xdr:colOff>
      <xdr:row>63</xdr:row>
      <xdr:rowOff>100965</xdr:rowOff>
    </xdr:to>
    <xdr:sp macro="" textlink="">
      <xdr:nvSpPr>
        <xdr:cNvPr id="341" name="楕円 340"/>
        <xdr:cNvSpPr/>
      </xdr:nvSpPr>
      <xdr:spPr>
        <a:xfrm>
          <a:off x="14351000" y="10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86360</xdr:rowOff>
    </xdr:from>
    <xdr:ext cx="762000" cy="251460"/>
    <xdr:sp macro="" textlink="">
      <xdr:nvSpPr>
        <xdr:cNvPr id="342" name="テキスト ボックス 341"/>
        <xdr:cNvSpPr txBox="1"/>
      </xdr:nvSpPr>
      <xdr:spPr>
        <a:xfrm>
          <a:off x="14020800" y="108877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1270</xdr:rowOff>
    </xdr:from>
    <xdr:to xmlns:xdr="http://schemas.openxmlformats.org/drawingml/2006/spreadsheetDrawing">
      <xdr:col>64</xdr:col>
      <xdr:colOff>152400</xdr:colOff>
      <xdr:row>63</xdr:row>
      <xdr:rowOff>102870</xdr:rowOff>
    </xdr:to>
    <xdr:sp macro="" textlink="">
      <xdr:nvSpPr>
        <xdr:cNvPr id="343" name="楕円 342"/>
        <xdr:cNvSpPr/>
      </xdr:nvSpPr>
      <xdr:spPr>
        <a:xfrm>
          <a:off x="134620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87630</xdr:rowOff>
    </xdr:from>
    <xdr:ext cx="762000" cy="250190"/>
    <xdr:sp macro="" textlink="">
      <xdr:nvSpPr>
        <xdr:cNvPr id="344" name="テキスト ボックス 343"/>
        <xdr:cNvSpPr txBox="1"/>
      </xdr:nvSpPr>
      <xdr:spPr>
        <a:xfrm>
          <a:off x="13131800" y="108889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0205" cy="358775"/>
    <xdr:sp macro="" textlink="">
      <xdr:nvSpPr>
        <xdr:cNvPr id="347" name="テキスト ボックス 346"/>
        <xdr:cNvSpPr txBox="1"/>
      </xdr:nvSpPr>
      <xdr:spPr>
        <a:xfrm>
          <a:off x="15407640" y="535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新庁舎建設に伴う市債の据置期間が終了し償還が始まったことから、元利償還金額が増加したものの、市税や地方消費税交付金の増に伴う標準税収入額が増となったことにより、前年度と比較して0.2ポイントの減となった。</a:t>
          </a:r>
        </a:p>
        <a:p>
          <a:r>
            <a:rPr kumimoji="1" lang="ja-JP" altLang="en-US" sz="1300">
              <a:latin typeface="ＭＳ Ｐゴシック"/>
              <a:ea typeface="ＭＳ Ｐゴシック"/>
            </a:rPr>
            <a:t>　引き続き、新庁舎建設にかかる償還増が見込まれることから、普通建設事業の選択と集中を図り、行財政改革大綱に基づく元金償還額以内の市債発行に努める。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1" name="直線コネクタ 360"/>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2" name="テキスト ボックス 361"/>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3" name="直線コネクタ 362"/>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48920"/>
    <xdr:sp macro="" textlink="">
      <xdr:nvSpPr>
        <xdr:cNvPr id="364" name="テキスト ボックス 363"/>
        <xdr:cNvSpPr txBox="1"/>
      </xdr:nvSpPr>
      <xdr:spPr>
        <a:xfrm>
          <a:off x="12065000" y="7084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5" name="直線コネクタ 364"/>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1460"/>
    <xdr:sp macro="" textlink="">
      <xdr:nvSpPr>
        <xdr:cNvPr id="366" name="テキスト ボックス 365"/>
        <xdr:cNvSpPr txBox="1"/>
      </xdr:nvSpPr>
      <xdr:spPr>
        <a:xfrm>
          <a:off x="1206500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67" name="直線コネクタ 366"/>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68" name="テキスト ボックス 367"/>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9" name="直線コネクタ 36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115570</xdr:rowOff>
    </xdr:from>
    <xdr:to xmlns:xdr="http://schemas.openxmlformats.org/drawingml/2006/spreadsheetDrawing">
      <xdr:col>81</xdr:col>
      <xdr:colOff>44450</xdr:colOff>
      <xdr:row>45</xdr:row>
      <xdr:rowOff>90170</xdr:rowOff>
    </xdr:to>
    <xdr:cxnSp macro="">
      <xdr:nvCxnSpPr>
        <xdr:cNvPr id="371" name="直線コネクタ 370"/>
        <xdr:cNvCxnSpPr/>
      </xdr:nvCxnSpPr>
      <xdr:spPr>
        <a:xfrm flipV="1">
          <a:off x="17018000" y="6116320"/>
          <a:ext cx="0" cy="1689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62230</xdr:rowOff>
    </xdr:from>
    <xdr:ext cx="762000" cy="259080"/>
    <xdr:sp macro="" textlink="">
      <xdr:nvSpPr>
        <xdr:cNvPr id="372" name="公債費負担の状況最小値テキスト"/>
        <xdr:cNvSpPr txBox="1"/>
      </xdr:nvSpPr>
      <xdr:spPr>
        <a:xfrm>
          <a:off x="17106900" y="7777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90170</xdr:rowOff>
    </xdr:from>
    <xdr:to xmlns:xdr="http://schemas.openxmlformats.org/drawingml/2006/spreadsheetDrawing">
      <xdr:col>81</xdr:col>
      <xdr:colOff>133350</xdr:colOff>
      <xdr:row>45</xdr:row>
      <xdr:rowOff>90170</xdr:rowOff>
    </xdr:to>
    <xdr:cxnSp macro="">
      <xdr:nvCxnSpPr>
        <xdr:cNvPr id="373" name="直線コネクタ 372"/>
        <xdr:cNvCxnSpPr/>
      </xdr:nvCxnSpPr>
      <xdr:spPr>
        <a:xfrm>
          <a:off x="16929100" y="780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30480</xdr:rowOff>
    </xdr:from>
    <xdr:ext cx="762000" cy="250190"/>
    <xdr:sp macro="" textlink="">
      <xdr:nvSpPr>
        <xdr:cNvPr id="374" name="公債費負担の状況最大値テキスト"/>
        <xdr:cNvSpPr txBox="1"/>
      </xdr:nvSpPr>
      <xdr:spPr>
        <a:xfrm>
          <a:off x="17106900" y="58597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115570</xdr:rowOff>
    </xdr:from>
    <xdr:to xmlns:xdr="http://schemas.openxmlformats.org/drawingml/2006/spreadsheetDrawing">
      <xdr:col>81</xdr:col>
      <xdr:colOff>133350</xdr:colOff>
      <xdr:row>35</xdr:row>
      <xdr:rowOff>115570</xdr:rowOff>
    </xdr:to>
    <xdr:cxnSp macro="">
      <xdr:nvCxnSpPr>
        <xdr:cNvPr id="375" name="直線コネクタ 374"/>
        <xdr:cNvCxnSpPr/>
      </xdr:nvCxnSpPr>
      <xdr:spPr>
        <a:xfrm>
          <a:off x="16929100" y="611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83185</xdr:rowOff>
    </xdr:from>
    <xdr:to xmlns:xdr="http://schemas.openxmlformats.org/drawingml/2006/spreadsheetDrawing">
      <xdr:col>81</xdr:col>
      <xdr:colOff>44450</xdr:colOff>
      <xdr:row>42</xdr:row>
      <xdr:rowOff>102870</xdr:rowOff>
    </xdr:to>
    <xdr:cxnSp macro="">
      <xdr:nvCxnSpPr>
        <xdr:cNvPr id="376" name="直線コネクタ 375"/>
        <xdr:cNvCxnSpPr/>
      </xdr:nvCxnSpPr>
      <xdr:spPr>
        <a:xfrm flipV="1">
          <a:off x="16179800" y="728408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38</xdr:row>
      <xdr:rowOff>158115</xdr:rowOff>
    </xdr:from>
    <xdr:ext cx="762000" cy="248285"/>
    <xdr:sp macro="" textlink="">
      <xdr:nvSpPr>
        <xdr:cNvPr id="377" name="公債費負担の状況平均値テキスト"/>
        <xdr:cNvSpPr txBox="1"/>
      </xdr:nvSpPr>
      <xdr:spPr>
        <a:xfrm>
          <a:off x="17106900" y="667321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141605</xdr:rowOff>
    </xdr:from>
    <xdr:to xmlns:xdr="http://schemas.openxmlformats.org/drawingml/2006/spreadsheetDrawing">
      <xdr:col>81</xdr:col>
      <xdr:colOff>95250</xdr:colOff>
      <xdr:row>40</xdr:row>
      <xdr:rowOff>71755</xdr:rowOff>
    </xdr:to>
    <xdr:sp macro="" textlink="">
      <xdr:nvSpPr>
        <xdr:cNvPr id="378" name="フローチャート: 判断 377"/>
        <xdr:cNvSpPr/>
      </xdr:nvSpPr>
      <xdr:spPr>
        <a:xfrm>
          <a:off x="169672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102870</xdr:rowOff>
    </xdr:from>
    <xdr:to xmlns:xdr="http://schemas.openxmlformats.org/drawingml/2006/spreadsheetDrawing">
      <xdr:col>77</xdr:col>
      <xdr:colOff>44450</xdr:colOff>
      <xdr:row>42</xdr:row>
      <xdr:rowOff>132080</xdr:rowOff>
    </xdr:to>
    <xdr:cxnSp macro="">
      <xdr:nvCxnSpPr>
        <xdr:cNvPr id="379" name="直線コネクタ 378"/>
        <xdr:cNvCxnSpPr/>
      </xdr:nvCxnSpPr>
      <xdr:spPr>
        <a:xfrm flipV="1">
          <a:off x="15290800" y="73037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160655</xdr:rowOff>
    </xdr:from>
    <xdr:to xmlns:xdr="http://schemas.openxmlformats.org/drawingml/2006/spreadsheetDrawing">
      <xdr:col>77</xdr:col>
      <xdr:colOff>95250</xdr:colOff>
      <xdr:row>40</xdr:row>
      <xdr:rowOff>90805</xdr:rowOff>
    </xdr:to>
    <xdr:sp macro="" textlink="">
      <xdr:nvSpPr>
        <xdr:cNvPr id="380" name="フローチャート: 判断 379"/>
        <xdr:cNvSpPr/>
      </xdr:nvSpPr>
      <xdr:spPr>
        <a:xfrm>
          <a:off x="161290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100965</xdr:rowOff>
    </xdr:from>
    <xdr:ext cx="736600" cy="248285"/>
    <xdr:sp macro="" textlink="">
      <xdr:nvSpPr>
        <xdr:cNvPr id="381" name="テキスト ボックス 380"/>
        <xdr:cNvSpPr txBox="1"/>
      </xdr:nvSpPr>
      <xdr:spPr>
        <a:xfrm>
          <a:off x="15798800" y="661606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132080</xdr:rowOff>
    </xdr:from>
    <xdr:to xmlns:xdr="http://schemas.openxmlformats.org/drawingml/2006/spreadsheetDrawing">
      <xdr:col>72</xdr:col>
      <xdr:colOff>203200</xdr:colOff>
      <xdr:row>42</xdr:row>
      <xdr:rowOff>160655</xdr:rowOff>
    </xdr:to>
    <xdr:cxnSp macro="">
      <xdr:nvCxnSpPr>
        <xdr:cNvPr id="382" name="直線コネクタ 381"/>
        <xdr:cNvCxnSpPr/>
      </xdr:nvCxnSpPr>
      <xdr:spPr>
        <a:xfrm flipV="1">
          <a:off x="14401800" y="73329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18415</xdr:rowOff>
    </xdr:from>
    <xdr:to xmlns:xdr="http://schemas.openxmlformats.org/drawingml/2006/spreadsheetDrawing">
      <xdr:col>73</xdr:col>
      <xdr:colOff>44450</xdr:colOff>
      <xdr:row>40</xdr:row>
      <xdr:rowOff>120650</xdr:rowOff>
    </xdr:to>
    <xdr:sp macro="" textlink="">
      <xdr:nvSpPr>
        <xdr:cNvPr id="383" name="フローチャート: 判断 382"/>
        <xdr:cNvSpPr/>
      </xdr:nvSpPr>
      <xdr:spPr>
        <a:xfrm>
          <a:off x="15240000" y="68764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130175</xdr:rowOff>
    </xdr:from>
    <xdr:ext cx="762000" cy="259080"/>
    <xdr:sp macro="" textlink="">
      <xdr:nvSpPr>
        <xdr:cNvPr id="384" name="テキスト ボックス 383"/>
        <xdr:cNvSpPr txBox="1"/>
      </xdr:nvSpPr>
      <xdr:spPr>
        <a:xfrm>
          <a:off x="14909800" y="6645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160655</xdr:rowOff>
    </xdr:from>
    <xdr:to xmlns:xdr="http://schemas.openxmlformats.org/drawingml/2006/spreadsheetDrawing">
      <xdr:col>68</xdr:col>
      <xdr:colOff>152400</xdr:colOff>
      <xdr:row>43</xdr:row>
      <xdr:rowOff>8255</xdr:rowOff>
    </xdr:to>
    <xdr:cxnSp macro="">
      <xdr:nvCxnSpPr>
        <xdr:cNvPr id="385" name="直線コネクタ 384"/>
        <xdr:cNvCxnSpPr/>
      </xdr:nvCxnSpPr>
      <xdr:spPr>
        <a:xfrm flipV="1">
          <a:off x="13512800" y="736155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46990</xdr:rowOff>
    </xdr:from>
    <xdr:to xmlns:xdr="http://schemas.openxmlformats.org/drawingml/2006/spreadsheetDrawing">
      <xdr:col>68</xdr:col>
      <xdr:colOff>203200</xdr:colOff>
      <xdr:row>40</xdr:row>
      <xdr:rowOff>148590</xdr:rowOff>
    </xdr:to>
    <xdr:sp macro="" textlink="">
      <xdr:nvSpPr>
        <xdr:cNvPr id="386" name="フローチャート: 判断 385"/>
        <xdr:cNvSpPr/>
      </xdr:nvSpPr>
      <xdr:spPr>
        <a:xfrm>
          <a:off x="14351000" y="69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158750</xdr:rowOff>
    </xdr:from>
    <xdr:ext cx="762000" cy="259080"/>
    <xdr:sp macro="" textlink="">
      <xdr:nvSpPr>
        <xdr:cNvPr id="387" name="テキスト ボックス 386"/>
        <xdr:cNvSpPr txBox="1"/>
      </xdr:nvSpPr>
      <xdr:spPr>
        <a:xfrm>
          <a:off x="14020800" y="6673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76200</xdr:rowOff>
    </xdr:from>
    <xdr:to xmlns:xdr="http://schemas.openxmlformats.org/drawingml/2006/spreadsheetDrawing">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16510</xdr:rowOff>
    </xdr:from>
    <xdr:ext cx="762000" cy="259080"/>
    <xdr:sp macro="" textlink="">
      <xdr:nvSpPr>
        <xdr:cNvPr id="389" name="テキスト ボックス 388"/>
        <xdr:cNvSpPr txBox="1"/>
      </xdr:nvSpPr>
      <xdr:spPr>
        <a:xfrm>
          <a:off x="13131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0" name="テキスト ボックス 38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1" name="テキスト ボックス 39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2" name="テキスト ボックス 39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3" name="テキスト ボックス 39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4" name="テキスト ボックス 39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32385</xdr:rowOff>
    </xdr:from>
    <xdr:to xmlns:xdr="http://schemas.openxmlformats.org/drawingml/2006/spreadsheetDrawing">
      <xdr:col>81</xdr:col>
      <xdr:colOff>95250</xdr:colOff>
      <xdr:row>42</xdr:row>
      <xdr:rowOff>133985</xdr:rowOff>
    </xdr:to>
    <xdr:sp macro="" textlink="">
      <xdr:nvSpPr>
        <xdr:cNvPr id="395" name="楕円 394"/>
        <xdr:cNvSpPr/>
      </xdr:nvSpPr>
      <xdr:spPr>
        <a:xfrm>
          <a:off x="16967200" y="72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4445</xdr:rowOff>
    </xdr:from>
    <xdr:ext cx="762000" cy="259080"/>
    <xdr:sp macro="" textlink="">
      <xdr:nvSpPr>
        <xdr:cNvPr id="396" name="公債費負担の状況該当値テキスト"/>
        <xdr:cNvSpPr txBox="1"/>
      </xdr:nvSpPr>
      <xdr:spPr>
        <a:xfrm>
          <a:off x="17106900" y="720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52070</xdr:rowOff>
    </xdr:from>
    <xdr:to xmlns:xdr="http://schemas.openxmlformats.org/drawingml/2006/spreadsheetDrawing">
      <xdr:col>77</xdr:col>
      <xdr:colOff>95250</xdr:colOff>
      <xdr:row>42</xdr:row>
      <xdr:rowOff>153670</xdr:rowOff>
    </xdr:to>
    <xdr:sp macro="" textlink="">
      <xdr:nvSpPr>
        <xdr:cNvPr id="397" name="楕円 396"/>
        <xdr:cNvSpPr/>
      </xdr:nvSpPr>
      <xdr:spPr>
        <a:xfrm>
          <a:off x="16129000" y="72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138430</xdr:rowOff>
    </xdr:from>
    <xdr:ext cx="736600" cy="259080"/>
    <xdr:sp macro="" textlink="">
      <xdr:nvSpPr>
        <xdr:cNvPr id="398" name="テキスト ボックス 397"/>
        <xdr:cNvSpPr txBox="1"/>
      </xdr:nvSpPr>
      <xdr:spPr>
        <a:xfrm>
          <a:off x="15798800" y="7339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80645</xdr:rowOff>
    </xdr:from>
    <xdr:to xmlns:xdr="http://schemas.openxmlformats.org/drawingml/2006/spreadsheetDrawing">
      <xdr:col>73</xdr:col>
      <xdr:colOff>44450</xdr:colOff>
      <xdr:row>43</xdr:row>
      <xdr:rowOff>10795</xdr:rowOff>
    </xdr:to>
    <xdr:sp macro="" textlink="">
      <xdr:nvSpPr>
        <xdr:cNvPr id="399" name="楕円 398"/>
        <xdr:cNvSpPr/>
      </xdr:nvSpPr>
      <xdr:spPr>
        <a:xfrm>
          <a:off x="15240000" y="728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167005</xdr:rowOff>
    </xdr:from>
    <xdr:ext cx="762000" cy="250825"/>
    <xdr:sp macro="" textlink="">
      <xdr:nvSpPr>
        <xdr:cNvPr id="400" name="テキスト ボックス 399"/>
        <xdr:cNvSpPr txBox="1"/>
      </xdr:nvSpPr>
      <xdr:spPr>
        <a:xfrm>
          <a:off x="14909800" y="73679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109855</xdr:rowOff>
    </xdr:from>
    <xdr:to xmlns:xdr="http://schemas.openxmlformats.org/drawingml/2006/spreadsheetDrawing">
      <xdr:col>68</xdr:col>
      <xdr:colOff>203200</xdr:colOff>
      <xdr:row>43</xdr:row>
      <xdr:rowOff>40640</xdr:rowOff>
    </xdr:to>
    <xdr:sp macro="" textlink="">
      <xdr:nvSpPr>
        <xdr:cNvPr id="401" name="楕円 400"/>
        <xdr:cNvSpPr/>
      </xdr:nvSpPr>
      <xdr:spPr>
        <a:xfrm>
          <a:off x="14351000" y="7310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24765</xdr:rowOff>
    </xdr:from>
    <xdr:ext cx="762000" cy="259080"/>
    <xdr:sp macro="" textlink="">
      <xdr:nvSpPr>
        <xdr:cNvPr id="402" name="テキスト ボックス 401"/>
        <xdr:cNvSpPr txBox="1"/>
      </xdr:nvSpPr>
      <xdr:spPr>
        <a:xfrm>
          <a:off x="14020800" y="7397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128905</xdr:rowOff>
    </xdr:from>
    <xdr:to xmlns:xdr="http://schemas.openxmlformats.org/drawingml/2006/spreadsheetDrawing">
      <xdr:col>64</xdr:col>
      <xdr:colOff>152400</xdr:colOff>
      <xdr:row>43</xdr:row>
      <xdr:rowOff>59055</xdr:rowOff>
    </xdr:to>
    <xdr:sp macro="" textlink="">
      <xdr:nvSpPr>
        <xdr:cNvPr id="403" name="楕円 402"/>
        <xdr:cNvSpPr/>
      </xdr:nvSpPr>
      <xdr:spPr>
        <a:xfrm>
          <a:off x="13462000" y="732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43815</xdr:rowOff>
    </xdr:from>
    <xdr:ext cx="762000" cy="248285"/>
    <xdr:sp macro="" textlink="">
      <xdr:nvSpPr>
        <xdr:cNvPr id="404" name="テキスト ボックス 403"/>
        <xdr:cNvSpPr txBox="1"/>
      </xdr:nvSpPr>
      <xdr:spPr>
        <a:xfrm>
          <a:off x="13131800" y="74161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6" name="テキスト ボックス 40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0205" cy="358775"/>
    <xdr:sp macro="" textlink="">
      <xdr:nvSpPr>
        <xdr:cNvPr id="407" name="テキスト ボックス 406"/>
        <xdr:cNvSpPr txBox="1"/>
      </xdr:nvSpPr>
      <xdr:spPr>
        <a:xfrm>
          <a:off x="15324455" y="154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[59.4%]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行財政改革大綱において取り組んでいる元金償還額以内の市債発行により、地方債現在高が減少傾向にあることや、元金残高の減少に伴う公営企業債等繰入見込額が減少したことで、前年度と比較して12.4ポイントの減となった。</a:t>
          </a:r>
        </a:p>
        <a:p>
          <a:r>
            <a:rPr kumimoji="1" lang="ja-JP" altLang="en-US" sz="1300">
              <a:latin typeface="ＭＳ Ｐゴシック"/>
              <a:ea typeface="ＭＳ Ｐゴシック"/>
            </a:rPr>
            <a:t>　減少傾向にあるものの、類似団体と比較して未だ高い状況となっていることから、今度も行財政改革大綱に基づき、将来負担の抑制に努める。</a:t>
          </a: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18" name="テキスト ボックス 417"/>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9" name="直線コネクタ 41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0" name="テキスト ボックス 41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1" name="直線コネクタ 420"/>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49555"/>
    <xdr:sp macro="" textlink="">
      <xdr:nvSpPr>
        <xdr:cNvPr id="422" name="テキスト ボックス 421"/>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3" name="直線コネクタ 422"/>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1460"/>
    <xdr:sp macro="" textlink="">
      <xdr:nvSpPr>
        <xdr:cNvPr id="424" name="テキスト ボックス 423"/>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5" name="直線コネクタ 42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26" name="テキスト ボックス 425"/>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27" name="直線コネクタ 426"/>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28" name="テキスト ボックス 427"/>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29" name="直線コネクタ 428"/>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0" name="テキスト ボックス 429"/>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1" name="直線コネクタ 43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44450</xdr:rowOff>
    </xdr:to>
    <xdr:cxnSp macro="">
      <xdr:nvCxnSpPr>
        <xdr:cNvPr id="433" name="直線コネクタ 432"/>
        <xdr:cNvCxnSpPr/>
      </xdr:nvCxnSpPr>
      <xdr:spPr>
        <a:xfrm flipV="1">
          <a:off x="17018000" y="2370455"/>
          <a:ext cx="0" cy="1445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16510</xdr:rowOff>
    </xdr:from>
    <xdr:ext cx="762000" cy="259080"/>
    <xdr:sp macro="" textlink="">
      <xdr:nvSpPr>
        <xdr:cNvPr id="434" name="将来負担の状況最小値テキスト"/>
        <xdr:cNvSpPr txBox="1"/>
      </xdr:nvSpPr>
      <xdr:spPr>
        <a:xfrm>
          <a:off x="17106900" y="3788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44450</xdr:rowOff>
    </xdr:from>
    <xdr:to xmlns:xdr="http://schemas.openxmlformats.org/drawingml/2006/spreadsheetDrawing">
      <xdr:col>81</xdr:col>
      <xdr:colOff>133350</xdr:colOff>
      <xdr:row>22</xdr:row>
      <xdr:rowOff>44450</xdr:rowOff>
    </xdr:to>
    <xdr:cxnSp macro="">
      <xdr:nvCxnSpPr>
        <xdr:cNvPr id="435" name="直線コネクタ 434"/>
        <xdr:cNvCxnSpPr/>
      </xdr:nvCxnSpPr>
      <xdr:spPr>
        <a:xfrm>
          <a:off x="16929100" y="3816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36"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37" name="直線コネクタ 436"/>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105410</xdr:rowOff>
    </xdr:from>
    <xdr:to xmlns:xdr="http://schemas.openxmlformats.org/drawingml/2006/spreadsheetDrawing">
      <xdr:col>81</xdr:col>
      <xdr:colOff>44450</xdr:colOff>
      <xdr:row>17</xdr:row>
      <xdr:rowOff>33655</xdr:rowOff>
    </xdr:to>
    <xdr:cxnSp macro="">
      <xdr:nvCxnSpPr>
        <xdr:cNvPr id="438" name="直線コネクタ 437"/>
        <xdr:cNvCxnSpPr/>
      </xdr:nvCxnSpPr>
      <xdr:spPr>
        <a:xfrm flipV="1">
          <a:off x="16179800" y="2848610"/>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137795</xdr:rowOff>
    </xdr:from>
    <xdr:ext cx="762000" cy="259080"/>
    <xdr:sp macro="" textlink="">
      <xdr:nvSpPr>
        <xdr:cNvPr id="439" name="将来負担の状況平均値テキスト"/>
        <xdr:cNvSpPr txBox="1"/>
      </xdr:nvSpPr>
      <xdr:spPr>
        <a:xfrm>
          <a:off x="17106900" y="23666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121285</xdr:rowOff>
    </xdr:from>
    <xdr:to xmlns:xdr="http://schemas.openxmlformats.org/drawingml/2006/spreadsheetDrawing">
      <xdr:col>81</xdr:col>
      <xdr:colOff>95250</xdr:colOff>
      <xdr:row>15</xdr:row>
      <xdr:rowOff>52070</xdr:rowOff>
    </xdr:to>
    <xdr:sp macro="" textlink="">
      <xdr:nvSpPr>
        <xdr:cNvPr id="440" name="フローチャート: 判断 439"/>
        <xdr:cNvSpPr/>
      </xdr:nvSpPr>
      <xdr:spPr>
        <a:xfrm>
          <a:off x="16967200" y="2521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17</xdr:row>
      <xdr:rowOff>33655</xdr:rowOff>
    </xdr:from>
    <xdr:to xmlns:xdr="http://schemas.openxmlformats.org/drawingml/2006/spreadsheetDrawing">
      <xdr:col>77</xdr:col>
      <xdr:colOff>44450</xdr:colOff>
      <xdr:row>17</xdr:row>
      <xdr:rowOff>120650</xdr:rowOff>
    </xdr:to>
    <xdr:cxnSp macro="">
      <xdr:nvCxnSpPr>
        <xdr:cNvPr id="441" name="直線コネクタ 440"/>
        <xdr:cNvCxnSpPr/>
      </xdr:nvCxnSpPr>
      <xdr:spPr>
        <a:xfrm flipV="1">
          <a:off x="15290800" y="294830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124460</xdr:rowOff>
    </xdr:from>
    <xdr:to xmlns:xdr="http://schemas.openxmlformats.org/drawingml/2006/spreadsheetDrawing">
      <xdr:col>77</xdr:col>
      <xdr:colOff>95250</xdr:colOff>
      <xdr:row>15</xdr:row>
      <xdr:rowOff>54610</xdr:rowOff>
    </xdr:to>
    <xdr:sp macro="" textlink="">
      <xdr:nvSpPr>
        <xdr:cNvPr id="442" name="フローチャート: 判断 441"/>
        <xdr:cNvSpPr/>
      </xdr:nvSpPr>
      <xdr:spPr>
        <a:xfrm>
          <a:off x="16129000" y="25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64770</xdr:rowOff>
    </xdr:from>
    <xdr:ext cx="736600" cy="250190"/>
    <xdr:sp macro="" textlink="">
      <xdr:nvSpPr>
        <xdr:cNvPr id="443" name="テキスト ボックス 442"/>
        <xdr:cNvSpPr txBox="1"/>
      </xdr:nvSpPr>
      <xdr:spPr>
        <a:xfrm>
          <a:off x="15798800" y="229362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117475</xdr:rowOff>
    </xdr:from>
    <xdr:to xmlns:xdr="http://schemas.openxmlformats.org/drawingml/2006/spreadsheetDrawing">
      <xdr:col>72</xdr:col>
      <xdr:colOff>203200</xdr:colOff>
      <xdr:row>17</xdr:row>
      <xdr:rowOff>120650</xdr:rowOff>
    </xdr:to>
    <xdr:cxnSp macro="">
      <xdr:nvCxnSpPr>
        <xdr:cNvPr id="444" name="直線コネクタ 443"/>
        <xdr:cNvCxnSpPr/>
      </xdr:nvCxnSpPr>
      <xdr:spPr>
        <a:xfrm>
          <a:off x="14401800" y="30321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123190</xdr:rowOff>
    </xdr:from>
    <xdr:to xmlns:xdr="http://schemas.openxmlformats.org/drawingml/2006/spreadsheetDrawing">
      <xdr:col>73</xdr:col>
      <xdr:colOff>44450</xdr:colOff>
      <xdr:row>15</xdr:row>
      <xdr:rowOff>53340</xdr:rowOff>
    </xdr:to>
    <xdr:sp macro="" textlink="">
      <xdr:nvSpPr>
        <xdr:cNvPr id="445" name="フローチャート: 判断 444"/>
        <xdr:cNvSpPr/>
      </xdr:nvSpPr>
      <xdr:spPr>
        <a:xfrm>
          <a:off x="15240000" y="252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63500</xdr:rowOff>
    </xdr:from>
    <xdr:ext cx="762000" cy="251460"/>
    <xdr:sp macro="" textlink="">
      <xdr:nvSpPr>
        <xdr:cNvPr id="446" name="テキスト ボックス 445"/>
        <xdr:cNvSpPr txBox="1"/>
      </xdr:nvSpPr>
      <xdr:spPr>
        <a:xfrm>
          <a:off x="14909800" y="2292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93345</xdr:rowOff>
    </xdr:from>
    <xdr:to xmlns:xdr="http://schemas.openxmlformats.org/drawingml/2006/spreadsheetDrawing">
      <xdr:col>68</xdr:col>
      <xdr:colOff>152400</xdr:colOff>
      <xdr:row>17</xdr:row>
      <xdr:rowOff>117475</xdr:rowOff>
    </xdr:to>
    <xdr:cxnSp macro="">
      <xdr:nvCxnSpPr>
        <xdr:cNvPr id="447" name="直線コネクタ 446"/>
        <xdr:cNvCxnSpPr/>
      </xdr:nvCxnSpPr>
      <xdr:spPr>
        <a:xfrm>
          <a:off x="13512800" y="30079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171450</xdr:rowOff>
    </xdr:from>
    <xdr:to xmlns:xdr="http://schemas.openxmlformats.org/drawingml/2006/spreadsheetDrawing">
      <xdr:col>68</xdr:col>
      <xdr:colOff>203200</xdr:colOff>
      <xdr:row>15</xdr:row>
      <xdr:rowOff>101600</xdr:rowOff>
    </xdr:to>
    <xdr:sp macro="" textlink="">
      <xdr:nvSpPr>
        <xdr:cNvPr id="448" name="フローチャート: 判断 447"/>
        <xdr:cNvSpPr/>
      </xdr:nvSpPr>
      <xdr:spPr>
        <a:xfrm>
          <a:off x="14351000" y="257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111760</xdr:rowOff>
    </xdr:from>
    <xdr:ext cx="762000" cy="248920"/>
    <xdr:sp macro="" textlink="">
      <xdr:nvSpPr>
        <xdr:cNvPr id="449" name="テキスト ボックス 448"/>
        <xdr:cNvSpPr txBox="1"/>
      </xdr:nvSpPr>
      <xdr:spPr>
        <a:xfrm>
          <a:off x="14020800" y="23406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14605</xdr:rowOff>
    </xdr:from>
    <xdr:to xmlns:xdr="http://schemas.openxmlformats.org/drawingml/2006/spreadsheetDrawing">
      <xdr:col>64</xdr:col>
      <xdr:colOff>152400</xdr:colOff>
      <xdr:row>15</xdr:row>
      <xdr:rowOff>116205</xdr:rowOff>
    </xdr:to>
    <xdr:sp macro="" textlink="">
      <xdr:nvSpPr>
        <xdr:cNvPr id="450" name="フローチャート: 判断 449"/>
        <xdr:cNvSpPr/>
      </xdr:nvSpPr>
      <xdr:spPr>
        <a:xfrm>
          <a:off x="13462000" y="258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126365</xdr:rowOff>
    </xdr:from>
    <xdr:ext cx="762000" cy="259080"/>
    <xdr:sp macro="" textlink="">
      <xdr:nvSpPr>
        <xdr:cNvPr id="451" name="テキスト ボックス 450"/>
        <xdr:cNvSpPr txBox="1"/>
      </xdr:nvSpPr>
      <xdr:spPr>
        <a:xfrm>
          <a:off x="13131800" y="235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2" name="テキスト ボックス 45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3" name="テキスト ボックス 45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4" name="テキスト ボックス 45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5" name="テキスト ボックス 45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6" name="テキスト ボックス 45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54610</xdr:rowOff>
    </xdr:from>
    <xdr:to xmlns:xdr="http://schemas.openxmlformats.org/drawingml/2006/spreadsheetDrawing">
      <xdr:col>81</xdr:col>
      <xdr:colOff>95250</xdr:colOff>
      <xdr:row>16</xdr:row>
      <xdr:rowOff>156210</xdr:rowOff>
    </xdr:to>
    <xdr:sp macro="" textlink="">
      <xdr:nvSpPr>
        <xdr:cNvPr id="457" name="楕円 456"/>
        <xdr:cNvSpPr/>
      </xdr:nvSpPr>
      <xdr:spPr>
        <a:xfrm>
          <a:off x="16967200" y="279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26670</xdr:rowOff>
    </xdr:from>
    <xdr:ext cx="762000" cy="259080"/>
    <xdr:sp macro="" textlink="">
      <xdr:nvSpPr>
        <xdr:cNvPr id="458" name="将来負担の状況該当値テキスト"/>
        <xdr:cNvSpPr txBox="1"/>
      </xdr:nvSpPr>
      <xdr:spPr>
        <a:xfrm>
          <a:off x="17106900" y="276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154940</xdr:rowOff>
    </xdr:from>
    <xdr:to xmlns:xdr="http://schemas.openxmlformats.org/drawingml/2006/spreadsheetDrawing">
      <xdr:col>77</xdr:col>
      <xdr:colOff>95250</xdr:colOff>
      <xdr:row>17</xdr:row>
      <xdr:rowOff>84455</xdr:rowOff>
    </xdr:to>
    <xdr:sp macro="" textlink="">
      <xdr:nvSpPr>
        <xdr:cNvPr id="459" name="楕円 458"/>
        <xdr:cNvSpPr/>
      </xdr:nvSpPr>
      <xdr:spPr>
        <a:xfrm>
          <a:off x="16129000" y="2898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69215</xdr:rowOff>
    </xdr:from>
    <xdr:ext cx="736600" cy="259080"/>
    <xdr:sp macro="" textlink="">
      <xdr:nvSpPr>
        <xdr:cNvPr id="460" name="テキスト ボックス 459"/>
        <xdr:cNvSpPr txBox="1"/>
      </xdr:nvSpPr>
      <xdr:spPr>
        <a:xfrm>
          <a:off x="15798800" y="29838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69850</xdr:rowOff>
    </xdr:from>
    <xdr:to xmlns:xdr="http://schemas.openxmlformats.org/drawingml/2006/spreadsheetDrawing">
      <xdr:col>73</xdr:col>
      <xdr:colOff>44450</xdr:colOff>
      <xdr:row>17</xdr:row>
      <xdr:rowOff>171450</xdr:rowOff>
    </xdr:to>
    <xdr:sp macro="" textlink="">
      <xdr:nvSpPr>
        <xdr:cNvPr id="461" name="楕円 460"/>
        <xdr:cNvSpPr/>
      </xdr:nvSpPr>
      <xdr:spPr>
        <a:xfrm>
          <a:off x="15240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156210</xdr:rowOff>
    </xdr:from>
    <xdr:ext cx="762000" cy="250190"/>
    <xdr:sp macro="" textlink="">
      <xdr:nvSpPr>
        <xdr:cNvPr id="462" name="テキスト ボックス 461"/>
        <xdr:cNvSpPr txBox="1"/>
      </xdr:nvSpPr>
      <xdr:spPr>
        <a:xfrm>
          <a:off x="14909800" y="3070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66675</xdr:rowOff>
    </xdr:from>
    <xdr:to xmlns:xdr="http://schemas.openxmlformats.org/drawingml/2006/spreadsheetDrawing">
      <xdr:col>68</xdr:col>
      <xdr:colOff>203200</xdr:colOff>
      <xdr:row>17</xdr:row>
      <xdr:rowOff>168275</xdr:rowOff>
    </xdr:to>
    <xdr:sp macro="" textlink="">
      <xdr:nvSpPr>
        <xdr:cNvPr id="463" name="楕円 462"/>
        <xdr:cNvSpPr/>
      </xdr:nvSpPr>
      <xdr:spPr>
        <a:xfrm>
          <a:off x="14351000" y="29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153035</xdr:rowOff>
    </xdr:from>
    <xdr:ext cx="762000" cy="259080"/>
    <xdr:sp macro="" textlink="">
      <xdr:nvSpPr>
        <xdr:cNvPr id="464" name="テキスト ボックス 463"/>
        <xdr:cNvSpPr txBox="1"/>
      </xdr:nvSpPr>
      <xdr:spPr>
        <a:xfrm>
          <a:off x="14020800" y="3067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42545</xdr:rowOff>
    </xdr:from>
    <xdr:to xmlns:xdr="http://schemas.openxmlformats.org/drawingml/2006/spreadsheetDrawing">
      <xdr:col>64</xdr:col>
      <xdr:colOff>152400</xdr:colOff>
      <xdr:row>17</xdr:row>
      <xdr:rowOff>144145</xdr:rowOff>
    </xdr:to>
    <xdr:sp macro="" textlink="">
      <xdr:nvSpPr>
        <xdr:cNvPr id="465" name="楕円 464"/>
        <xdr:cNvSpPr/>
      </xdr:nvSpPr>
      <xdr:spPr>
        <a:xfrm>
          <a:off x="13462000" y="295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128905</xdr:rowOff>
    </xdr:from>
    <xdr:ext cx="762000" cy="259080"/>
    <xdr:sp macro="" textlink="">
      <xdr:nvSpPr>
        <xdr:cNvPr id="466" name="テキスト ボックス 465"/>
        <xdr:cNvSpPr txBox="1"/>
      </xdr:nvSpPr>
      <xdr:spPr>
        <a:xfrm>
          <a:off x="13131800" y="3043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60,570
60,208
336.95
39,785,357
38,965,726
627,131
16,133,722
34,067,309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59.4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5555" cy="251460"/>
    <xdr:sp macro="" textlink="">
      <xdr:nvSpPr>
        <xdr:cNvPr id="30" name="テキスト ボックス 29"/>
        <xdr:cNvSpPr txBox="1"/>
      </xdr:nvSpPr>
      <xdr:spPr>
        <a:xfrm>
          <a:off x="698500" y="3492500"/>
          <a:ext cx="8885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5675" cy="248920"/>
    <xdr:sp macro="" textlink="">
      <xdr:nvSpPr>
        <xdr:cNvPr id="31" name="テキスト ボックス 30"/>
        <xdr:cNvSpPr txBox="1"/>
      </xdr:nvSpPr>
      <xdr:spPr>
        <a:xfrm>
          <a:off x="698500" y="3746500"/>
          <a:ext cx="60356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0710" cy="259080"/>
    <xdr:sp macro="" textlink="">
      <xdr:nvSpPr>
        <xdr:cNvPr id="32" name="テキスト ボックス 31"/>
        <xdr:cNvSpPr txBox="1"/>
      </xdr:nvSpPr>
      <xdr:spPr>
        <a:xfrm>
          <a:off x="698500" y="4000500"/>
          <a:ext cx="8220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3990" cy="259080"/>
    <xdr:sp macro="" textlink="">
      <xdr:nvSpPr>
        <xdr:cNvPr id="33" name="テキスト ボックス 32"/>
        <xdr:cNvSpPr txBox="1"/>
      </xdr:nvSpPr>
      <xdr:spPr>
        <a:xfrm>
          <a:off x="698500" y="4254500"/>
          <a:ext cx="173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会計年度任用職員制度導入に伴う増や、退職手当基金繰入金等の特定財源の減により、前年度と比較して0.6ポイントの増となった。</a:t>
          </a:r>
        </a:p>
        <a:p>
          <a:r>
            <a:rPr kumimoji="1" lang="ja-JP" altLang="en-US" sz="1300">
              <a:latin typeface="ＭＳ Ｐゴシック"/>
              <a:ea typeface="ＭＳ Ｐゴシック"/>
            </a:rPr>
            <a:t>　今後も引き続き、行財政改革大綱に基づき、定員管理・給与の適正化や時間外勤務の縮減など人件費の抑制に努める。</a:t>
          </a:r>
        </a:p>
      </xdr:txBody>
    </xdr:sp>
    <xdr:clientData/>
  </xdr:twoCellAnchor>
  <xdr:oneCellAnchor>
    <xdr:from xmlns:xdr="http://schemas.openxmlformats.org/drawingml/2006/spreadsheetDrawing">
      <xdr:col>3</xdr:col>
      <xdr:colOff>123825</xdr:colOff>
      <xdr:row>29</xdr:row>
      <xdr:rowOff>107950</xdr:rowOff>
    </xdr:from>
    <xdr:ext cx="287655" cy="225425"/>
    <xdr:sp macro="" textlink="">
      <xdr:nvSpPr>
        <xdr:cNvPr id="45" name="テキスト ボックス 44"/>
        <xdr:cNvSpPr txBox="1"/>
      </xdr:nvSpPr>
      <xdr:spPr>
        <a:xfrm>
          <a:off x="723900" y="5080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7205" cy="250190"/>
    <xdr:sp macro="" textlink="">
      <xdr:nvSpPr>
        <xdr:cNvPr id="47" name="テキスト ボックス 46"/>
        <xdr:cNvSpPr txBox="1"/>
      </xdr:nvSpPr>
      <xdr:spPr>
        <a:xfrm>
          <a:off x="254000" y="7414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497205" cy="250190"/>
    <xdr:sp macro="" textlink="">
      <xdr:nvSpPr>
        <xdr:cNvPr id="49" name="テキスト ボックス 48"/>
        <xdr:cNvSpPr txBox="1"/>
      </xdr:nvSpPr>
      <xdr:spPr>
        <a:xfrm>
          <a:off x="254000" y="69570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497205" cy="250190"/>
    <xdr:sp macro="" textlink="">
      <xdr:nvSpPr>
        <xdr:cNvPr id="51" name="テキスト ボックス 50"/>
        <xdr:cNvSpPr txBox="1"/>
      </xdr:nvSpPr>
      <xdr:spPr>
        <a:xfrm>
          <a:off x="254000" y="64998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497205" cy="250190"/>
    <xdr:sp macro="" textlink="">
      <xdr:nvSpPr>
        <xdr:cNvPr id="53" name="テキスト ボックス 52"/>
        <xdr:cNvSpPr txBox="1"/>
      </xdr:nvSpPr>
      <xdr:spPr>
        <a:xfrm>
          <a:off x="254000" y="60426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497205" cy="250190"/>
    <xdr:sp macro="" textlink="">
      <xdr:nvSpPr>
        <xdr:cNvPr id="55" name="テキスト ボックス 54"/>
        <xdr:cNvSpPr txBox="1"/>
      </xdr:nvSpPr>
      <xdr:spPr>
        <a:xfrm>
          <a:off x="254000" y="55854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7205" cy="250190"/>
    <xdr:sp macro="" textlink="">
      <xdr:nvSpPr>
        <xdr:cNvPr id="57" name="テキスト ボックス 56"/>
        <xdr:cNvSpPr txBox="1"/>
      </xdr:nvSpPr>
      <xdr:spPr>
        <a:xfrm>
          <a:off x="254000" y="5128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113030</xdr:rowOff>
    </xdr:from>
    <xdr:to xmlns:xdr="http://schemas.openxmlformats.org/drawingml/2006/spreadsheetDrawing">
      <xdr:col>24</xdr:col>
      <xdr:colOff>25400</xdr:colOff>
      <xdr:row>41</xdr:row>
      <xdr:rowOff>124460</xdr:rowOff>
    </xdr:to>
    <xdr:cxnSp macro="">
      <xdr:nvCxnSpPr>
        <xdr:cNvPr id="59" name="直線コネクタ 58"/>
        <xdr:cNvCxnSpPr/>
      </xdr:nvCxnSpPr>
      <xdr:spPr>
        <a:xfrm flipV="1">
          <a:off x="4826000" y="5599430"/>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96520</xdr:rowOff>
    </xdr:from>
    <xdr:ext cx="762000" cy="259080"/>
    <xdr:sp macro="" textlink="">
      <xdr:nvSpPr>
        <xdr:cNvPr id="60" name="人件費最小値テキスト"/>
        <xdr:cNvSpPr txBox="1"/>
      </xdr:nvSpPr>
      <xdr:spPr>
        <a:xfrm>
          <a:off x="491490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124460</xdr:rowOff>
    </xdr:from>
    <xdr:to xmlns:xdr="http://schemas.openxmlformats.org/drawingml/2006/spreadsheetDrawing">
      <xdr:col>24</xdr:col>
      <xdr:colOff>114300</xdr:colOff>
      <xdr:row>41</xdr:row>
      <xdr:rowOff>124460</xdr:rowOff>
    </xdr:to>
    <xdr:cxnSp macro="">
      <xdr:nvCxnSpPr>
        <xdr:cNvPr id="61" name="直線コネクタ 60"/>
        <xdr:cNvCxnSpPr/>
      </xdr:nvCxnSpPr>
      <xdr:spPr>
        <a:xfrm>
          <a:off x="47371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27940</xdr:rowOff>
    </xdr:from>
    <xdr:ext cx="762000" cy="259080"/>
    <xdr:sp macro="" textlink="">
      <xdr:nvSpPr>
        <xdr:cNvPr id="62" name="人件費最大値テキスト"/>
        <xdr:cNvSpPr txBox="1"/>
      </xdr:nvSpPr>
      <xdr:spPr>
        <a:xfrm>
          <a:off x="4914900" y="5342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113030</xdr:rowOff>
    </xdr:from>
    <xdr:to xmlns:xdr="http://schemas.openxmlformats.org/drawingml/2006/spreadsheetDrawing">
      <xdr:col>24</xdr:col>
      <xdr:colOff>114300</xdr:colOff>
      <xdr:row>32</xdr:row>
      <xdr:rowOff>113030</xdr:rowOff>
    </xdr:to>
    <xdr:cxnSp macro="">
      <xdr:nvCxnSpPr>
        <xdr:cNvPr id="63" name="直線コネクタ 62"/>
        <xdr:cNvCxnSpPr/>
      </xdr:nvCxnSpPr>
      <xdr:spPr>
        <a:xfrm>
          <a:off x="4737100" y="5599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140970</xdr:rowOff>
    </xdr:from>
    <xdr:to xmlns:xdr="http://schemas.openxmlformats.org/drawingml/2006/spreadsheetDrawing">
      <xdr:col>24</xdr:col>
      <xdr:colOff>25400</xdr:colOff>
      <xdr:row>37</xdr:row>
      <xdr:rowOff>24130</xdr:rowOff>
    </xdr:to>
    <xdr:cxnSp macro="">
      <xdr:nvCxnSpPr>
        <xdr:cNvPr id="64" name="直線コネクタ 63"/>
        <xdr:cNvCxnSpPr/>
      </xdr:nvCxnSpPr>
      <xdr:spPr>
        <a:xfrm>
          <a:off x="3987800" y="631317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168275</xdr:rowOff>
    </xdr:from>
    <xdr:ext cx="762000" cy="249555"/>
    <xdr:sp macro="" textlink="">
      <xdr:nvSpPr>
        <xdr:cNvPr id="65" name="人件費平均値テキスト"/>
        <xdr:cNvSpPr txBox="1"/>
      </xdr:nvSpPr>
      <xdr:spPr>
        <a:xfrm>
          <a:off x="4914900" y="599757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151765</xdr:rowOff>
    </xdr:from>
    <xdr:to xmlns:xdr="http://schemas.openxmlformats.org/drawingml/2006/spreadsheetDrawing">
      <xdr:col>24</xdr:col>
      <xdr:colOff>76200</xdr:colOff>
      <xdr:row>36</xdr:row>
      <xdr:rowOff>81915</xdr:rowOff>
    </xdr:to>
    <xdr:sp macro="" textlink="">
      <xdr:nvSpPr>
        <xdr:cNvPr id="66" name="フローチャート: 判断 65"/>
        <xdr:cNvSpPr/>
      </xdr:nvSpPr>
      <xdr:spPr>
        <a:xfrm>
          <a:off x="47752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140970</xdr:rowOff>
    </xdr:from>
    <xdr:to xmlns:xdr="http://schemas.openxmlformats.org/drawingml/2006/spreadsheetDrawing">
      <xdr:col>19</xdr:col>
      <xdr:colOff>187325</xdr:colOff>
      <xdr:row>36</xdr:row>
      <xdr:rowOff>168275</xdr:rowOff>
    </xdr:to>
    <xdr:cxnSp macro="">
      <xdr:nvCxnSpPr>
        <xdr:cNvPr id="67" name="直線コネクタ 66"/>
        <xdr:cNvCxnSpPr/>
      </xdr:nvCxnSpPr>
      <xdr:spPr>
        <a:xfrm flipV="1">
          <a:off x="3098800" y="63131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34</xdr:row>
      <xdr:rowOff>94615</xdr:rowOff>
    </xdr:from>
    <xdr:to xmlns:xdr="http://schemas.openxmlformats.org/drawingml/2006/spreadsheetDrawing">
      <xdr:col>20</xdr:col>
      <xdr:colOff>38100</xdr:colOff>
      <xdr:row>35</xdr:row>
      <xdr:rowOff>24765</xdr:rowOff>
    </xdr:to>
    <xdr:sp macro="" textlink="">
      <xdr:nvSpPr>
        <xdr:cNvPr id="68" name="フローチャート: 判断 67"/>
        <xdr:cNvSpPr/>
      </xdr:nvSpPr>
      <xdr:spPr>
        <a:xfrm>
          <a:off x="39370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34925</xdr:rowOff>
    </xdr:from>
    <xdr:ext cx="725805" cy="259080"/>
    <xdr:sp macro="" textlink="">
      <xdr:nvSpPr>
        <xdr:cNvPr id="69" name="テキスト ボックス 68"/>
        <xdr:cNvSpPr txBox="1"/>
      </xdr:nvSpPr>
      <xdr:spPr>
        <a:xfrm>
          <a:off x="3606800" y="5692775"/>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140970</xdr:rowOff>
    </xdr:from>
    <xdr:to xmlns:xdr="http://schemas.openxmlformats.org/drawingml/2006/spreadsheetDrawing">
      <xdr:col>15</xdr:col>
      <xdr:colOff>98425</xdr:colOff>
      <xdr:row>36</xdr:row>
      <xdr:rowOff>168275</xdr:rowOff>
    </xdr:to>
    <xdr:cxnSp macro="">
      <xdr:nvCxnSpPr>
        <xdr:cNvPr id="70" name="直線コネクタ 69"/>
        <xdr:cNvCxnSpPr/>
      </xdr:nvCxnSpPr>
      <xdr:spPr>
        <a:xfrm>
          <a:off x="2209800" y="63131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34</xdr:row>
      <xdr:rowOff>94615</xdr:rowOff>
    </xdr:from>
    <xdr:to xmlns:xdr="http://schemas.openxmlformats.org/drawingml/2006/spreadsheetDrawing">
      <xdr:col>15</xdr:col>
      <xdr:colOff>149225</xdr:colOff>
      <xdr:row>35</xdr:row>
      <xdr:rowOff>24765</xdr:rowOff>
    </xdr:to>
    <xdr:sp macro="" textlink="">
      <xdr:nvSpPr>
        <xdr:cNvPr id="71" name="フローチャート: 判断 70"/>
        <xdr:cNvSpPr/>
      </xdr:nvSpPr>
      <xdr:spPr>
        <a:xfrm>
          <a:off x="30480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34925</xdr:rowOff>
    </xdr:from>
    <xdr:ext cx="762000" cy="259080"/>
    <xdr:sp macro="" textlink="">
      <xdr:nvSpPr>
        <xdr:cNvPr id="72" name="テキスト ボックス 71"/>
        <xdr:cNvSpPr txBox="1"/>
      </xdr:nvSpPr>
      <xdr:spPr>
        <a:xfrm>
          <a:off x="2717800" y="5692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140970</xdr:rowOff>
    </xdr:from>
    <xdr:to xmlns:xdr="http://schemas.openxmlformats.org/drawingml/2006/spreadsheetDrawing">
      <xdr:col>11</xdr:col>
      <xdr:colOff>9525</xdr:colOff>
      <xdr:row>36</xdr:row>
      <xdr:rowOff>140970</xdr:rowOff>
    </xdr:to>
    <xdr:cxnSp macro="">
      <xdr:nvCxnSpPr>
        <xdr:cNvPr id="73" name="直線コネクタ 72"/>
        <xdr:cNvCxnSpPr/>
      </xdr:nvCxnSpPr>
      <xdr:spPr>
        <a:xfrm>
          <a:off x="1320800" y="63131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34</xdr:row>
      <xdr:rowOff>94615</xdr:rowOff>
    </xdr:from>
    <xdr:to xmlns:xdr="http://schemas.openxmlformats.org/drawingml/2006/spreadsheetDrawing">
      <xdr:col>11</xdr:col>
      <xdr:colOff>60325</xdr:colOff>
      <xdr:row>35</xdr:row>
      <xdr:rowOff>24765</xdr:rowOff>
    </xdr:to>
    <xdr:sp macro="" textlink="">
      <xdr:nvSpPr>
        <xdr:cNvPr id="74" name="フローチャート: 判断 73"/>
        <xdr:cNvSpPr/>
      </xdr:nvSpPr>
      <xdr:spPr>
        <a:xfrm>
          <a:off x="21590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34925</xdr:rowOff>
    </xdr:from>
    <xdr:ext cx="751205" cy="259080"/>
    <xdr:sp macro="" textlink="">
      <xdr:nvSpPr>
        <xdr:cNvPr id="75" name="テキスト ボックス 74"/>
        <xdr:cNvSpPr txBox="1"/>
      </xdr:nvSpPr>
      <xdr:spPr>
        <a:xfrm>
          <a:off x="1828800" y="569277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121920</xdr:rowOff>
    </xdr:from>
    <xdr:to xmlns:xdr="http://schemas.openxmlformats.org/drawingml/2006/spreadsheetDrawing">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62230</xdr:rowOff>
    </xdr:from>
    <xdr:ext cx="751205" cy="259080"/>
    <xdr:sp macro="" textlink="">
      <xdr:nvSpPr>
        <xdr:cNvPr id="77" name="テキスト ボックス 76"/>
        <xdr:cNvSpPr txBox="1"/>
      </xdr:nvSpPr>
      <xdr:spPr>
        <a:xfrm>
          <a:off x="939800" y="572008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1205" cy="259080"/>
    <xdr:sp macro="" textlink="">
      <xdr:nvSpPr>
        <xdr:cNvPr id="80" name="テキスト ボックス 79"/>
        <xdr:cNvSpPr txBox="1"/>
      </xdr:nvSpPr>
      <xdr:spPr>
        <a:xfrm>
          <a:off x="2882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144780</xdr:rowOff>
    </xdr:from>
    <xdr:to xmlns:xdr="http://schemas.openxmlformats.org/drawingml/2006/spreadsheetDrawing">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116840</xdr:rowOff>
    </xdr:from>
    <xdr:ext cx="762000" cy="259080"/>
    <xdr:sp macro="" textlink="">
      <xdr:nvSpPr>
        <xdr:cNvPr id="84" name="人件費該当値テキスト"/>
        <xdr:cNvSpPr txBox="1"/>
      </xdr:nvSpPr>
      <xdr:spPr>
        <a:xfrm>
          <a:off x="49149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90170</xdr:rowOff>
    </xdr:from>
    <xdr:to xmlns:xdr="http://schemas.openxmlformats.org/drawingml/2006/spreadsheetDrawing">
      <xdr:col>20</xdr:col>
      <xdr:colOff>38100</xdr:colOff>
      <xdr:row>37</xdr:row>
      <xdr:rowOff>20320</xdr:rowOff>
    </xdr:to>
    <xdr:sp macro="" textlink="">
      <xdr:nvSpPr>
        <xdr:cNvPr id="85" name="楕円 84"/>
        <xdr:cNvSpPr/>
      </xdr:nvSpPr>
      <xdr:spPr>
        <a:xfrm>
          <a:off x="39370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5080</xdr:rowOff>
    </xdr:from>
    <xdr:ext cx="725805" cy="259080"/>
    <xdr:sp macro="" textlink="">
      <xdr:nvSpPr>
        <xdr:cNvPr id="86" name="テキスト ボックス 85"/>
        <xdr:cNvSpPr txBox="1"/>
      </xdr:nvSpPr>
      <xdr:spPr>
        <a:xfrm>
          <a:off x="3606800" y="634873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117475</xdr:rowOff>
    </xdr:from>
    <xdr:to xmlns:xdr="http://schemas.openxmlformats.org/drawingml/2006/spreadsheetDrawing">
      <xdr:col>15</xdr:col>
      <xdr:colOff>149225</xdr:colOff>
      <xdr:row>37</xdr:row>
      <xdr:rowOff>47625</xdr:rowOff>
    </xdr:to>
    <xdr:sp macro="" textlink="">
      <xdr:nvSpPr>
        <xdr:cNvPr id="87" name="楕円 86"/>
        <xdr:cNvSpPr/>
      </xdr:nvSpPr>
      <xdr:spPr>
        <a:xfrm>
          <a:off x="30480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32385</xdr:rowOff>
    </xdr:from>
    <xdr:ext cx="762000" cy="248285"/>
    <xdr:sp macro="" textlink="">
      <xdr:nvSpPr>
        <xdr:cNvPr id="88" name="テキスト ボックス 87"/>
        <xdr:cNvSpPr txBox="1"/>
      </xdr:nvSpPr>
      <xdr:spPr>
        <a:xfrm>
          <a:off x="2717800" y="63760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90170</xdr:rowOff>
    </xdr:from>
    <xdr:to xmlns:xdr="http://schemas.openxmlformats.org/drawingml/2006/spreadsheetDrawing">
      <xdr:col>11</xdr:col>
      <xdr:colOff>60325</xdr:colOff>
      <xdr:row>37</xdr:row>
      <xdr:rowOff>20320</xdr:rowOff>
    </xdr:to>
    <xdr:sp macro="" textlink="">
      <xdr:nvSpPr>
        <xdr:cNvPr id="89" name="楕円 88"/>
        <xdr:cNvSpPr/>
      </xdr:nvSpPr>
      <xdr:spPr>
        <a:xfrm>
          <a:off x="21590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5080</xdr:rowOff>
    </xdr:from>
    <xdr:ext cx="751205" cy="259080"/>
    <xdr:sp macro="" textlink="">
      <xdr:nvSpPr>
        <xdr:cNvPr id="90" name="テキスト ボックス 89"/>
        <xdr:cNvSpPr txBox="1"/>
      </xdr:nvSpPr>
      <xdr:spPr>
        <a:xfrm>
          <a:off x="1828800" y="634873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90170</xdr:rowOff>
    </xdr:from>
    <xdr:to xmlns:xdr="http://schemas.openxmlformats.org/drawingml/2006/spreadsheetDrawing">
      <xdr:col>6</xdr:col>
      <xdr:colOff>171450</xdr:colOff>
      <xdr:row>37</xdr:row>
      <xdr:rowOff>20320</xdr:rowOff>
    </xdr:to>
    <xdr:sp macro="" textlink="">
      <xdr:nvSpPr>
        <xdr:cNvPr id="91" name="楕円 90"/>
        <xdr:cNvSpPr/>
      </xdr:nvSpPr>
      <xdr:spPr>
        <a:xfrm>
          <a:off x="12700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5080</xdr:rowOff>
    </xdr:from>
    <xdr:ext cx="751205" cy="259080"/>
    <xdr:sp macro="" textlink="">
      <xdr:nvSpPr>
        <xdr:cNvPr id="92" name="テキスト ボックス 91"/>
        <xdr:cNvSpPr txBox="1"/>
      </xdr:nvSpPr>
      <xdr:spPr>
        <a:xfrm>
          <a:off x="939800" y="634873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会計年度任用職員にかかる経費について、物件費から人件費への移行に伴い反動減があったものの、ごみ収集業務の完全民間委託等による委託費の増や各種基金繰入金等の特定財源の減により、前年度と比較して横ばいとなった。</a:t>
          </a:r>
        </a:p>
        <a:p>
          <a:r>
            <a:rPr kumimoji="1" lang="ja-JP" altLang="en-US" sz="1300">
              <a:latin typeface="ＭＳ Ｐゴシック"/>
              <a:ea typeface="ＭＳ Ｐゴシック"/>
            </a:rPr>
            <a:t>　類似団体と比較して1.8ポイント下回っているものの、今後も引き続き、</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予算編成段階はもとより、執行段階での更なる縮減に努める。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7655" cy="225425"/>
    <xdr:sp macro="" textlink="">
      <xdr:nvSpPr>
        <xdr:cNvPr id="104" name="テキスト ボックス 103"/>
        <xdr:cNvSpPr txBox="1"/>
      </xdr:nvSpPr>
      <xdr:spPr>
        <a:xfrm>
          <a:off x="12407900" y="1651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7205" cy="250190"/>
    <xdr:sp macro="" textlink="">
      <xdr:nvSpPr>
        <xdr:cNvPr id="106" name="テキスト ボックス 105"/>
        <xdr:cNvSpPr txBox="1"/>
      </xdr:nvSpPr>
      <xdr:spPr>
        <a:xfrm>
          <a:off x="11938000" y="3985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97205" cy="259080"/>
    <xdr:sp macro="" textlink="">
      <xdr:nvSpPr>
        <xdr:cNvPr id="108" name="テキスト ボックス 107"/>
        <xdr:cNvSpPr txBox="1"/>
      </xdr:nvSpPr>
      <xdr:spPr>
        <a:xfrm>
          <a:off x="11938000" y="3604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97205" cy="259080"/>
    <xdr:sp macro="" textlink="">
      <xdr:nvSpPr>
        <xdr:cNvPr id="110" name="テキスト ボックス 109"/>
        <xdr:cNvSpPr txBox="1"/>
      </xdr:nvSpPr>
      <xdr:spPr>
        <a:xfrm>
          <a:off x="11938000" y="3223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97205" cy="250190"/>
    <xdr:sp macro="" textlink="">
      <xdr:nvSpPr>
        <xdr:cNvPr id="112" name="テキスト ボックス 111"/>
        <xdr:cNvSpPr txBox="1"/>
      </xdr:nvSpPr>
      <xdr:spPr>
        <a:xfrm>
          <a:off x="11938000" y="2842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97205" cy="259080"/>
    <xdr:sp macro="" textlink="">
      <xdr:nvSpPr>
        <xdr:cNvPr id="114" name="テキスト ボックス 113"/>
        <xdr:cNvSpPr txBox="1"/>
      </xdr:nvSpPr>
      <xdr:spPr>
        <a:xfrm>
          <a:off x="11938000" y="2461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97205" cy="259080"/>
    <xdr:sp macro="" textlink="">
      <xdr:nvSpPr>
        <xdr:cNvPr id="116" name="テキスト ボックス 115"/>
        <xdr:cNvSpPr txBox="1"/>
      </xdr:nvSpPr>
      <xdr:spPr>
        <a:xfrm>
          <a:off x="11938000" y="2080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7205" cy="250190"/>
    <xdr:sp macro="" textlink="">
      <xdr:nvSpPr>
        <xdr:cNvPr id="118" name="テキスト ボックス 117"/>
        <xdr:cNvSpPr txBox="1"/>
      </xdr:nvSpPr>
      <xdr:spPr>
        <a:xfrm>
          <a:off x="11938000" y="1699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50800</xdr:rowOff>
    </xdr:from>
    <xdr:to xmlns:xdr="http://schemas.openxmlformats.org/drawingml/2006/spreadsheetDrawing">
      <xdr:col>82</xdr:col>
      <xdr:colOff>107950</xdr:colOff>
      <xdr:row>20</xdr:row>
      <xdr:rowOff>165100</xdr:rowOff>
    </xdr:to>
    <xdr:cxnSp macro="">
      <xdr:nvCxnSpPr>
        <xdr:cNvPr id="120" name="直線コネクタ 119"/>
        <xdr:cNvCxnSpPr/>
      </xdr:nvCxnSpPr>
      <xdr:spPr>
        <a:xfrm flipV="1">
          <a:off x="16510000" y="245110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137160</xdr:rowOff>
    </xdr:from>
    <xdr:ext cx="762000" cy="259080"/>
    <xdr:sp macro="" textlink="">
      <xdr:nvSpPr>
        <xdr:cNvPr id="121" name="物件費最小値テキスト"/>
        <xdr:cNvSpPr txBox="1"/>
      </xdr:nvSpPr>
      <xdr:spPr>
        <a:xfrm>
          <a:off x="16598900" y="3566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165100</xdr:rowOff>
    </xdr:from>
    <xdr:to xmlns:xdr="http://schemas.openxmlformats.org/drawingml/2006/spreadsheetDrawing">
      <xdr:col>82</xdr:col>
      <xdr:colOff>196850</xdr:colOff>
      <xdr:row>20</xdr:row>
      <xdr:rowOff>165100</xdr:rowOff>
    </xdr:to>
    <xdr:cxnSp macro="">
      <xdr:nvCxnSpPr>
        <xdr:cNvPr id="122" name="直線コネクタ 121"/>
        <xdr:cNvCxnSpPr/>
      </xdr:nvCxnSpPr>
      <xdr:spPr>
        <a:xfrm>
          <a:off x="16421100" y="3594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137160</xdr:rowOff>
    </xdr:from>
    <xdr:ext cx="762000" cy="259080"/>
    <xdr:sp macro="" textlink="">
      <xdr:nvSpPr>
        <xdr:cNvPr id="123" name="物件費最大値テキスト"/>
        <xdr:cNvSpPr txBox="1"/>
      </xdr:nvSpPr>
      <xdr:spPr>
        <a:xfrm>
          <a:off x="16598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50800</xdr:rowOff>
    </xdr:from>
    <xdr:to xmlns:xdr="http://schemas.openxmlformats.org/drawingml/2006/spreadsheetDrawing">
      <xdr:col>82</xdr:col>
      <xdr:colOff>196850</xdr:colOff>
      <xdr:row>14</xdr:row>
      <xdr:rowOff>50800</xdr:rowOff>
    </xdr:to>
    <xdr:cxnSp macro="">
      <xdr:nvCxnSpPr>
        <xdr:cNvPr id="124" name="直線コネクタ 123"/>
        <xdr:cNvCxnSpPr/>
      </xdr:nvCxnSpPr>
      <xdr:spPr>
        <a:xfrm>
          <a:off x="16421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149860</xdr:rowOff>
    </xdr:from>
    <xdr:to xmlns:xdr="http://schemas.openxmlformats.org/drawingml/2006/spreadsheetDrawing">
      <xdr:col>82</xdr:col>
      <xdr:colOff>107950</xdr:colOff>
      <xdr:row>16</xdr:row>
      <xdr:rowOff>149860</xdr:rowOff>
    </xdr:to>
    <xdr:cxnSp macro="">
      <xdr:nvCxnSpPr>
        <xdr:cNvPr id="125" name="直線コネクタ 124"/>
        <xdr:cNvCxnSpPr/>
      </xdr:nvCxnSpPr>
      <xdr:spPr>
        <a:xfrm>
          <a:off x="15671800" y="28930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36830</xdr:rowOff>
    </xdr:from>
    <xdr:ext cx="762000" cy="259080"/>
    <xdr:sp macro="" textlink="">
      <xdr:nvSpPr>
        <xdr:cNvPr id="126" name="物件費平均値テキスト"/>
        <xdr:cNvSpPr txBox="1"/>
      </xdr:nvSpPr>
      <xdr:spPr>
        <a:xfrm>
          <a:off x="16598900" y="2951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64770</xdr:rowOff>
    </xdr:from>
    <xdr:to xmlns:xdr="http://schemas.openxmlformats.org/drawingml/2006/spreadsheetDrawing">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149860</xdr:rowOff>
    </xdr:from>
    <xdr:to xmlns:xdr="http://schemas.openxmlformats.org/drawingml/2006/spreadsheetDrawing">
      <xdr:col>78</xdr:col>
      <xdr:colOff>69850</xdr:colOff>
      <xdr:row>17</xdr:row>
      <xdr:rowOff>1270</xdr:rowOff>
    </xdr:to>
    <xdr:cxnSp macro="">
      <xdr:nvCxnSpPr>
        <xdr:cNvPr id="128" name="直線コネクタ 127"/>
        <xdr:cNvCxnSpPr/>
      </xdr:nvCxnSpPr>
      <xdr:spPr>
        <a:xfrm flipV="1">
          <a:off x="14782800" y="28930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148590</xdr:rowOff>
    </xdr:from>
    <xdr:to xmlns:xdr="http://schemas.openxmlformats.org/drawingml/2006/spreadsheetDrawing">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63500</xdr:rowOff>
    </xdr:from>
    <xdr:ext cx="736600" cy="251460"/>
    <xdr:sp macro="" textlink="">
      <xdr:nvSpPr>
        <xdr:cNvPr id="130" name="テキスト ボックス 129"/>
        <xdr:cNvSpPr txBox="1"/>
      </xdr:nvSpPr>
      <xdr:spPr>
        <a:xfrm>
          <a:off x="15290800" y="31496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111760</xdr:rowOff>
    </xdr:from>
    <xdr:to xmlns:xdr="http://schemas.openxmlformats.org/drawingml/2006/spreadsheetDrawing">
      <xdr:col>73</xdr:col>
      <xdr:colOff>180975</xdr:colOff>
      <xdr:row>17</xdr:row>
      <xdr:rowOff>1270</xdr:rowOff>
    </xdr:to>
    <xdr:cxnSp macro="">
      <xdr:nvCxnSpPr>
        <xdr:cNvPr id="131" name="直線コネクタ 130"/>
        <xdr:cNvCxnSpPr/>
      </xdr:nvCxnSpPr>
      <xdr:spPr>
        <a:xfrm>
          <a:off x="13893800" y="28549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118110</xdr:rowOff>
    </xdr:from>
    <xdr:to xmlns:xdr="http://schemas.openxmlformats.org/drawingml/2006/spreadsheetDrawing">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33020</xdr:rowOff>
    </xdr:from>
    <xdr:ext cx="762000" cy="259080"/>
    <xdr:sp macro="" textlink="">
      <xdr:nvSpPr>
        <xdr:cNvPr id="133" name="テキスト ボックス 132"/>
        <xdr:cNvSpPr txBox="1"/>
      </xdr:nvSpPr>
      <xdr:spPr>
        <a:xfrm>
          <a:off x="14401800" y="311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111760</xdr:rowOff>
    </xdr:from>
    <xdr:to xmlns:xdr="http://schemas.openxmlformats.org/drawingml/2006/spreadsheetDrawing">
      <xdr:col>69</xdr:col>
      <xdr:colOff>92075</xdr:colOff>
      <xdr:row>16</xdr:row>
      <xdr:rowOff>111760</xdr:rowOff>
    </xdr:to>
    <xdr:cxnSp macro="">
      <xdr:nvCxnSpPr>
        <xdr:cNvPr id="134" name="直線コネクタ 133"/>
        <xdr:cNvCxnSpPr/>
      </xdr:nvCxnSpPr>
      <xdr:spPr>
        <a:xfrm>
          <a:off x="13004800" y="2854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102870</xdr:rowOff>
    </xdr:from>
    <xdr:to xmlns:xdr="http://schemas.openxmlformats.org/drawingml/2006/spreadsheetDrawing">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17780</xdr:rowOff>
    </xdr:from>
    <xdr:ext cx="751205" cy="251460"/>
    <xdr:sp macro="" textlink="">
      <xdr:nvSpPr>
        <xdr:cNvPr id="136" name="テキスト ボックス 135"/>
        <xdr:cNvSpPr txBox="1"/>
      </xdr:nvSpPr>
      <xdr:spPr>
        <a:xfrm>
          <a:off x="13512800" y="310388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87630</xdr:rowOff>
    </xdr:from>
    <xdr:to xmlns:xdr="http://schemas.openxmlformats.org/drawingml/2006/spreadsheetDrawing">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2540</xdr:rowOff>
    </xdr:from>
    <xdr:ext cx="762000" cy="259080"/>
    <xdr:sp macro="" textlink="">
      <xdr:nvSpPr>
        <xdr:cNvPr id="138" name="テキスト ボックス 137"/>
        <xdr:cNvSpPr txBox="1"/>
      </xdr:nvSpPr>
      <xdr:spPr>
        <a:xfrm>
          <a:off x="12623800" y="308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1205" cy="259080"/>
    <xdr:sp macro="" textlink="">
      <xdr:nvSpPr>
        <xdr:cNvPr id="140" name="テキスト ボックス 139"/>
        <xdr:cNvSpPr txBox="1"/>
      </xdr:nvSpPr>
      <xdr:spPr>
        <a:xfrm>
          <a:off x="15455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1205" cy="259080"/>
    <xdr:sp macro="" textlink="">
      <xdr:nvSpPr>
        <xdr:cNvPr id="141" name="テキスト ボックス 140"/>
        <xdr:cNvSpPr txBox="1"/>
      </xdr:nvSpPr>
      <xdr:spPr>
        <a:xfrm>
          <a:off x="14566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1205" cy="259080"/>
    <xdr:sp macro="" textlink="">
      <xdr:nvSpPr>
        <xdr:cNvPr id="143" name="テキスト ボックス 142"/>
        <xdr:cNvSpPr txBox="1"/>
      </xdr:nvSpPr>
      <xdr:spPr>
        <a:xfrm>
          <a:off x="12788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99060</xdr:rowOff>
    </xdr:from>
    <xdr:to xmlns:xdr="http://schemas.openxmlformats.org/drawingml/2006/spreadsheetDrawing">
      <xdr:col>82</xdr:col>
      <xdr:colOff>158750</xdr:colOff>
      <xdr:row>17</xdr:row>
      <xdr:rowOff>29210</xdr:rowOff>
    </xdr:to>
    <xdr:sp macro="" textlink="">
      <xdr:nvSpPr>
        <xdr:cNvPr id="144" name="楕円 143"/>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115570</xdr:rowOff>
    </xdr:from>
    <xdr:ext cx="762000" cy="259080"/>
    <xdr:sp macro="" textlink="">
      <xdr:nvSpPr>
        <xdr:cNvPr id="145" name="物件費該当値テキスト"/>
        <xdr:cNvSpPr txBox="1"/>
      </xdr:nvSpPr>
      <xdr:spPr>
        <a:xfrm>
          <a:off x="16598900" y="2687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99060</xdr:rowOff>
    </xdr:from>
    <xdr:to xmlns:xdr="http://schemas.openxmlformats.org/drawingml/2006/spreadsheetDrawing">
      <xdr:col>78</xdr:col>
      <xdr:colOff>120650</xdr:colOff>
      <xdr:row>17</xdr:row>
      <xdr:rowOff>29210</xdr:rowOff>
    </xdr:to>
    <xdr:sp macro="" textlink="">
      <xdr:nvSpPr>
        <xdr:cNvPr id="146" name="楕円 145"/>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39370</xdr:rowOff>
    </xdr:from>
    <xdr:ext cx="736600" cy="259080"/>
    <xdr:sp macro="" textlink="">
      <xdr:nvSpPr>
        <xdr:cNvPr id="147" name="テキスト ボックス 146"/>
        <xdr:cNvSpPr txBox="1"/>
      </xdr:nvSpPr>
      <xdr:spPr>
        <a:xfrm>
          <a:off x="15290800" y="2611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121920</xdr:rowOff>
    </xdr:from>
    <xdr:to xmlns:xdr="http://schemas.openxmlformats.org/drawingml/2006/spreadsheetDrawing">
      <xdr:col>74</xdr:col>
      <xdr:colOff>31750</xdr:colOff>
      <xdr:row>17</xdr:row>
      <xdr:rowOff>52070</xdr:rowOff>
    </xdr:to>
    <xdr:sp macro="" textlink="">
      <xdr:nvSpPr>
        <xdr:cNvPr id="148" name="楕円 147"/>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62230</xdr:rowOff>
    </xdr:from>
    <xdr:ext cx="762000" cy="259080"/>
    <xdr:sp macro="" textlink="">
      <xdr:nvSpPr>
        <xdr:cNvPr id="149" name="テキスト ボックス 148"/>
        <xdr:cNvSpPr txBox="1"/>
      </xdr:nvSpPr>
      <xdr:spPr>
        <a:xfrm>
          <a:off x="14401800" y="263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60960</xdr:rowOff>
    </xdr:from>
    <xdr:to xmlns:xdr="http://schemas.openxmlformats.org/drawingml/2006/spreadsheetDrawing">
      <xdr:col>69</xdr:col>
      <xdr:colOff>142875</xdr:colOff>
      <xdr:row>16</xdr:row>
      <xdr:rowOff>162560</xdr:rowOff>
    </xdr:to>
    <xdr:sp macro="" textlink="">
      <xdr:nvSpPr>
        <xdr:cNvPr id="150" name="楕円 149"/>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1270</xdr:rowOff>
    </xdr:from>
    <xdr:ext cx="751205" cy="259080"/>
    <xdr:sp macro="" textlink="">
      <xdr:nvSpPr>
        <xdr:cNvPr id="151" name="テキスト ボックス 150"/>
        <xdr:cNvSpPr txBox="1"/>
      </xdr:nvSpPr>
      <xdr:spPr>
        <a:xfrm>
          <a:off x="13512800" y="257302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60960</xdr:rowOff>
    </xdr:from>
    <xdr:to xmlns:xdr="http://schemas.openxmlformats.org/drawingml/2006/spreadsheetDrawing">
      <xdr:col>65</xdr:col>
      <xdr:colOff>53975</xdr:colOff>
      <xdr:row>16</xdr:row>
      <xdr:rowOff>162560</xdr:rowOff>
    </xdr:to>
    <xdr:sp macro="" textlink="">
      <xdr:nvSpPr>
        <xdr:cNvPr id="152" name="楕円 151"/>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1270</xdr:rowOff>
    </xdr:from>
    <xdr:ext cx="762000" cy="259080"/>
    <xdr:sp macro="" textlink="">
      <xdr:nvSpPr>
        <xdr:cNvPr id="153" name="テキスト ボックス 152"/>
        <xdr:cNvSpPr txBox="1"/>
      </xdr:nvSpPr>
      <xdr:spPr>
        <a:xfrm>
          <a:off x="12623800" y="257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令和元年度に行われた児童扶養手当の支給月改正に伴う反動減や、施設型給付費に対する国庫負担率の変更に伴う特定財源の増等により、前年度と比較して0.9ポイントの減となった。</a:t>
          </a:r>
        </a:p>
        <a:p>
          <a:r>
            <a:rPr kumimoji="1" lang="ja-JP" altLang="en-US" sz="1300">
              <a:latin typeface="ＭＳ Ｐゴシック"/>
              <a:ea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今後も扶助費の増加は見込まれ、</a:t>
          </a:r>
          <a:r>
            <a:rPr kumimoji="1" lang="ja-JP" altLang="en-US" sz="1300">
              <a:latin typeface="ＭＳ Ｐゴシック"/>
              <a:ea typeface="ＭＳ Ｐゴシック"/>
            </a:rPr>
            <a:t>類似団体と比較しても高い状況となっていることから、</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各種給付審査の適正化、市単独の扶助費の見直し等に取り組む。</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87655" cy="225425"/>
    <xdr:sp macro="" textlink="">
      <xdr:nvSpPr>
        <xdr:cNvPr id="165" name="テキスト ボックス 164"/>
        <xdr:cNvSpPr txBox="1"/>
      </xdr:nvSpPr>
      <xdr:spPr>
        <a:xfrm>
          <a:off x="723900" y="8509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7205" cy="250190"/>
    <xdr:sp macro="" textlink="">
      <xdr:nvSpPr>
        <xdr:cNvPr id="167" name="テキスト ボックス 166"/>
        <xdr:cNvSpPr txBox="1"/>
      </xdr:nvSpPr>
      <xdr:spPr>
        <a:xfrm>
          <a:off x="254000" y="10843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497205" cy="259080"/>
    <xdr:sp macro="" textlink="">
      <xdr:nvSpPr>
        <xdr:cNvPr id="169" name="テキスト ボックス 168"/>
        <xdr:cNvSpPr txBox="1"/>
      </xdr:nvSpPr>
      <xdr:spPr>
        <a:xfrm>
          <a:off x="254000" y="1051687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497205" cy="251460"/>
    <xdr:sp macro="" textlink="">
      <xdr:nvSpPr>
        <xdr:cNvPr id="171" name="テキスト ボックス 170"/>
        <xdr:cNvSpPr txBox="1"/>
      </xdr:nvSpPr>
      <xdr:spPr>
        <a:xfrm>
          <a:off x="254000" y="10190480"/>
          <a:ext cx="497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497205" cy="258445"/>
    <xdr:sp macro="" textlink="">
      <xdr:nvSpPr>
        <xdr:cNvPr id="173" name="テキスト ボックス 172"/>
        <xdr:cNvSpPr txBox="1"/>
      </xdr:nvSpPr>
      <xdr:spPr>
        <a:xfrm>
          <a:off x="254000" y="9863455"/>
          <a:ext cx="497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497205" cy="259080"/>
    <xdr:sp macro="" textlink="">
      <xdr:nvSpPr>
        <xdr:cNvPr id="175" name="テキスト ボックス 174"/>
        <xdr:cNvSpPr txBox="1"/>
      </xdr:nvSpPr>
      <xdr:spPr>
        <a:xfrm>
          <a:off x="254000" y="9537065"/>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497205" cy="248285"/>
    <xdr:sp macro="" textlink="">
      <xdr:nvSpPr>
        <xdr:cNvPr id="177" name="テキスト ボックス 176"/>
        <xdr:cNvSpPr txBox="1"/>
      </xdr:nvSpPr>
      <xdr:spPr>
        <a:xfrm>
          <a:off x="254000" y="9210675"/>
          <a:ext cx="497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497205" cy="259080"/>
    <xdr:sp macro="" textlink="">
      <xdr:nvSpPr>
        <xdr:cNvPr id="179" name="テキスト ボックス 178"/>
        <xdr:cNvSpPr txBox="1"/>
      </xdr:nvSpPr>
      <xdr:spPr>
        <a:xfrm>
          <a:off x="254000" y="888365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7205" cy="250190"/>
    <xdr:sp macro="" textlink="">
      <xdr:nvSpPr>
        <xdr:cNvPr id="181" name="テキスト ボックス 180"/>
        <xdr:cNvSpPr txBox="1"/>
      </xdr:nvSpPr>
      <xdr:spPr>
        <a:xfrm>
          <a:off x="254000" y="8557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67310</xdr:rowOff>
    </xdr:from>
    <xdr:to xmlns:xdr="http://schemas.openxmlformats.org/drawingml/2006/spreadsheetDrawing">
      <xdr:col>24</xdr:col>
      <xdr:colOff>25400</xdr:colOff>
      <xdr:row>61</xdr:row>
      <xdr:rowOff>80645</xdr:rowOff>
    </xdr:to>
    <xdr:cxnSp macro="">
      <xdr:nvCxnSpPr>
        <xdr:cNvPr id="183" name="直線コネクタ 182"/>
        <xdr:cNvCxnSpPr/>
      </xdr:nvCxnSpPr>
      <xdr:spPr>
        <a:xfrm flipV="1">
          <a:off x="4826000" y="8982710"/>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52705</xdr:rowOff>
    </xdr:from>
    <xdr:ext cx="762000" cy="250825"/>
    <xdr:sp macro="" textlink="">
      <xdr:nvSpPr>
        <xdr:cNvPr id="184" name="扶助費最小値テキスト"/>
        <xdr:cNvSpPr txBox="1"/>
      </xdr:nvSpPr>
      <xdr:spPr>
        <a:xfrm>
          <a:off x="4914900" y="105111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80645</xdr:rowOff>
    </xdr:from>
    <xdr:to xmlns:xdr="http://schemas.openxmlformats.org/drawingml/2006/spreadsheetDrawing">
      <xdr:col>24</xdr:col>
      <xdr:colOff>114300</xdr:colOff>
      <xdr:row>61</xdr:row>
      <xdr:rowOff>80645</xdr:rowOff>
    </xdr:to>
    <xdr:cxnSp macro="">
      <xdr:nvCxnSpPr>
        <xdr:cNvPr id="185" name="直線コネクタ 184"/>
        <xdr:cNvCxnSpPr/>
      </xdr:nvCxnSpPr>
      <xdr:spPr>
        <a:xfrm>
          <a:off x="4737100" y="10539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153670</xdr:rowOff>
    </xdr:from>
    <xdr:ext cx="762000" cy="259080"/>
    <xdr:sp macro="" textlink="">
      <xdr:nvSpPr>
        <xdr:cNvPr id="186" name="扶助費最大値テキスト"/>
        <xdr:cNvSpPr txBox="1"/>
      </xdr:nvSpPr>
      <xdr:spPr>
        <a:xfrm>
          <a:off x="4914900" y="872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67310</xdr:rowOff>
    </xdr:from>
    <xdr:to xmlns:xdr="http://schemas.openxmlformats.org/drawingml/2006/spreadsheetDrawing">
      <xdr:col>24</xdr:col>
      <xdr:colOff>114300</xdr:colOff>
      <xdr:row>52</xdr:row>
      <xdr:rowOff>67310</xdr:rowOff>
    </xdr:to>
    <xdr:cxnSp macro="">
      <xdr:nvCxnSpPr>
        <xdr:cNvPr id="187" name="直線コネクタ 186"/>
        <xdr:cNvCxnSpPr/>
      </xdr:nvCxnSpPr>
      <xdr:spPr>
        <a:xfrm>
          <a:off x="4737100" y="898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58</xdr:row>
      <xdr:rowOff>72390</xdr:rowOff>
    </xdr:from>
    <xdr:to xmlns:xdr="http://schemas.openxmlformats.org/drawingml/2006/spreadsheetDrawing">
      <xdr:col>24</xdr:col>
      <xdr:colOff>25400</xdr:colOff>
      <xdr:row>58</xdr:row>
      <xdr:rowOff>170815</xdr:rowOff>
    </xdr:to>
    <xdr:cxnSp macro="">
      <xdr:nvCxnSpPr>
        <xdr:cNvPr id="188" name="直線コネクタ 187"/>
        <xdr:cNvCxnSpPr/>
      </xdr:nvCxnSpPr>
      <xdr:spPr>
        <a:xfrm flipV="1">
          <a:off x="3987800" y="10016490"/>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41275</xdr:rowOff>
    </xdr:from>
    <xdr:ext cx="762000" cy="250825"/>
    <xdr:sp macro="" textlink="">
      <xdr:nvSpPr>
        <xdr:cNvPr id="189" name="扶助費平均値テキスト"/>
        <xdr:cNvSpPr txBox="1"/>
      </xdr:nvSpPr>
      <xdr:spPr>
        <a:xfrm>
          <a:off x="4914900" y="929957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24765</xdr:rowOff>
    </xdr:from>
    <xdr:to xmlns:xdr="http://schemas.openxmlformats.org/drawingml/2006/spreadsheetDrawing">
      <xdr:col>24</xdr:col>
      <xdr:colOff>76200</xdr:colOff>
      <xdr:row>55</xdr:row>
      <xdr:rowOff>126365</xdr:rowOff>
    </xdr:to>
    <xdr:sp macro="" textlink="">
      <xdr:nvSpPr>
        <xdr:cNvPr id="190" name="フローチャート: 判断 189"/>
        <xdr:cNvSpPr/>
      </xdr:nvSpPr>
      <xdr:spPr>
        <a:xfrm>
          <a:off x="4775200" y="945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58</xdr:row>
      <xdr:rowOff>116205</xdr:rowOff>
    </xdr:from>
    <xdr:to xmlns:xdr="http://schemas.openxmlformats.org/drawingml/2006/spreadsheetDrawing">
      <xdr:col>19</xdr:col>
      <xdr:colOff>187325</xdr:colOff>
      <xdr:row>58</xdr:row>
      <xdr:rowOff>170815</xdr:rowOff>
    </xdr:to>
    <xdr:cxnSp macro="">
      <xdr:nvCxnSpPr>
        <xdr:cNvPr id="191" name="直線コネクタ 190"/>
        <xdr:cNvCxnSpPr/>
      </xdr:nvCxnSpPr>
      <xdr:spPr>
        <a:xfrm>
          <a:off x="3098800" y="100603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100965</xdr:rowOff>
    </xdr:from>
    <xdr:to xmlns:xdr="http://schemas.openxmlformats.org/drawingml/2006/spreadsheetDrawing">
      <xdr:col>20</xdr:col>
      <xdr:colOff>38100</xdr:colOff>
      <xdr:row>56</xdr:row>
      <xdr:rowOff>31115</xdr:rowOff>
    </xdr:to>
    <xdr:sp macro="" textlink="">
      <xdr:nvSpPr>
        <xdr:cNvPr id="192" name="フローチャート: 判断 191"/>
        <xdr:cNvSpPr/>
      </xdr:nvSpPr>
      <xdr:spPr>
        <a:xfrm>
          <a:off x="3937000" y="95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41275</xdr:rowOff>
    </xdr:from>
    <xdr:ext cx="725805" cy="250825"/>
    <xdr:sp macro="" textlink="">
      <xdr:nvSpPr>
        <xdr:cNvPr id="193" name="テキスト ボックス 192"/>
        <xdr:cNvSpPr txBox="1"/>
      </xdr:nvSpPr>
      <xdr:spPr>
        <a:xfrm>
          <a:off x="3606800" y="9299575"/>
          <a:ext cx="725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50800</xdr:rowOff>
    </xdr:from>
    <xdr:to xmlns:xdr="http://schemas.openxmlformats.org/drawingml/2006/spreadsheetDrawing">
      <xdr:col>15</xdr:col>
      <xdr:colOff>98425</xdr:colOff>
      <xdr:row>58</xdr:row>
      <xdr:rowOff>116205</xdr:rowOff>
    </xdr:to>
    <xdr:cxnSp macro="">
      <xdr:nvCxnSpPr>
        <xdr:cNvPr id="194" name="直線コネクタ 193"/>
        <xdr:cNvCxnSpPr/>
      </xdr:nvCxnSpPr>
      <xdr:spPr>
        <a:xfrm>
          <a:off x="2209800" y="99949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67945</xdr:rowOff>
    </xdr:from>
    <xdr:to xmlns:xdr="http://schemas.openxmlformats.org/drawingml/2006/spreadsheetDrawing">
      <xdr:col>15</xdr:col>
      <xdr:colOff>149225</xdr:colOff>
      <xdr:row>55</xdr:row>
      <xdr:rowOff>169545</xdr:rowOff>
    </xdr:to>
    <xdr:sp macro="" textlink="">
      <xdr:nvSpPr>
        <xdr:cNvPr id="195" name="フローチャート: 判断 194"/>
        <xdr:cNvSpPr/>
      </xdr:nvSpPr>
      <xdr:spPr>
        <a:xfrm>
          <a:off x="3048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8255</xdr:rowOff>
    </xdr:from>
    <xdr:ext cx="762000" cy="249555"/>
    <xdr:sp macro="" textlink="">
      <xdr:nvSpPr>
        <xdr:cNvPr id="196" name="テキスト ボックス 195"/>
        <xdr:cNvSpPr txBox="1"/>
      </xdr:nvSpPr>
      <xdr:spPr>
        <a:xfrm>
          <a:off x="2717800" y="9266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6985</xdr:rowOff>
    </xdr:from>
    <xdr:to xmlns:xdr="http://schemas.openxmlformats.org/drawingml/2006/spreadsheetDrawing">
      <xdr:col>11</xdr:col>
      <xdr:colOff>9525</xdr:colOff>
      <xdr:row>58</xdr:row>
      <xdr:rowOff>50800</xdr:rowOff>
    </xdr:to>
    <xdr:cxnSp macro="">
      <xdr:nvCxnSpPr>
        <xdr:cNvPr id="197" name="直線コネクタ 196"/>
        <xdr:cNvCxnSpPr/>
      </xdr:nvCxnSpPr>
      <xdr:spPr>
        <a:xfrm>
          <a:off x="1320800" y="99510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46355</xdr:rowOff>
    </xdr:from>
    <xdr:to xmlns:xdr="http://schemas.openxmlformats.org/drawingml/2006/spreadsheetDrawing">
      <xdr:col>11</xdr:col>
      <xdr:colOff>60325</xdr:colOff>
      <xdr:row>55</xdr:row>
      <xdr:rowOff>147955</xdr:rowOff>
    </xdr:to>
    <xdr:sp macro="" textlink="">
      <xdr:nvSpPr>
        <xdr:cNvPr id="198" name="フローチャート: 判断 197"/>
        <xdr:cNvSpPr/>
      </xdr:nvSpPr>
      <xdr:spPr>
        <a:xfrm>
          <a:off x="215900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158115</xdr:rowOff>
    </xdr:from>
    <xdr:ext cx="751205" cy="248285"/>
    <xdr:sp macro="" textlink="">
      <xdr:nvSpPr>
        <xdr:cNvPr id="199" name="テキスト ボックス 198"/>
        <xdr:cNvSpPr txBox="1"/>
      </xdr:nvSpPr>
      <xdr:spPr>
        <a:xfrm>
          <a:off x="1828800" y="9244965"/>
          <a:ext cx="751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24765</xdr:rowOff>
    </xdr:from>
    <xdr:to xmlns:xdr="http://schemas.openxmlformats.org/drawingml/2006/spreadsheetDrawing">
      <xdr:col>6</xdr:col>
      <xdr:colOff>171450</xdr:colOff>
      <xdr:row>55</xdr:row>
      <xdr:rowOff>126365</xdr:rowOff>
    </xdr:to>
    <xdr:sp macro="" textlink="">
      <xdr:nvSpPr>
        <xdr:cNvPr id="200" name="フローチャート: 判断 199"/>
        <xdr:cNvSpPr/>
      </xdr:nvSpPr>
      <xdr:spPr>
        <a:xfrm>
          <a:off x="1270000" y="945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136525</xdr:rowOff>
    </xdr:from>
    <xdr:ext cx="751205" cy="258445"/>
    <xdr:sp macro="" textlink="">
      <xdr:nvSpPr>
        <xdr:cNvPr id="201" name="テキスト ボックス 200"/>
        <xdr:cNvSpPr txBox="1"/>
      </xdr:nvSpPr>
      <xdr:spPr>
        <a:xfrm>
          <a:off x="939800" y="9223375"/>
          <a:ext cx="751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1205" cy="259080"/>
    <xdr:sp macro="" textlink="">
      <xdr:nvSpPr>
        <xdr:cNvPr id="204" name="テキスト ボックス 203"/>
        <xdr:cNvSpPr txBox="1"/>
      </xdr:nvSpPr>
      <xdr:spPr>
        <a:xfrm>
          <a:off x="2882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58</xdr:row>
      <xdr:rowOff>21590</xdr:rowOff>
    </xdr:from>
    <xdr:to xmlns:xdr="http://schemas.openxmlformats.org/drawingml/2006/spreadsheetDrawing">
      <xdr:col>24</xdr:col>
      <xdr:colOff>76200</xdr:colOff>
      <xdr:row>58</xdr:row>
      <xdr:rowOff>123190</xdr:rowOff>
    </xdr:to>
    <xdr:sp macro="" textlink="">
      <xdr:nvSpPr>
        <xdr:cNvPr id="207" name="楕円 206"/>
        <xdr:cNvSpPr/>
      </xdr:nvSpPr>
      <xdr:spPr>
        <a:xfrm>
          <a:off x="47752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165100</xdr:rowOff>
    </xdr:from>
    <xdr:ext cx="762000" cy="259080"/>
    <xdr:sp macro="" textlink="">
      <xdr:nvSpPr>
        <xdr:cNvPr id="208" name="扶助費該当値テキスト"/>
        <xdr:cNvSpPr txBox="1"/>
      </xdr:nvSpPr>
      <xdr:spPr>
        <a:xfrm>
          <a:off x="4914900" y="993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120650</xdr:rowOff>
    </xdr:from>
    <xdr:to xmlns:xdr="http://schemas.openxmlformats.org/drawingml/2006/spreadsheetDrawing">
      <xdr:col>20</xdr:col>
      <xdr:colOff>38100</xdr:colOff>
      <xdr:row>59</xdr:row>
      <xdr:rowOff>50165</xdr:rowOff>
    </xdr:to>
    <xdr:sp macro="" textlink="">
      <xdr:nvSpPr>
        <xdr:cNvPr id="209" name="楕円 208"/>
        <xdr:cNvSpPr/>
      </xdr:nvSpPr>
      <xdr:spPr>
        <a:xfrm>
          <a:off x="3937000" y="10064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59</xdr:row>
      <xdr:rowOff>34925</xdr:rowOff>
    </xdr:from>
    <xdr:ext cx="725805" cy="259080"/>
    <xdr:sp macro="" textlink="">
      <xdr:nvSpPr>
        <xdr:cNvPr id="210" name="テキスト ボックス 209"/>
        <xdr:cNvSpPr txBox="1"/>
      </xdr:nvSpPr>
      <xdr:spPr>
        <a:xfrm>
          <a:off x="3606800" y="10150475"/>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65405</xdr:rowOff>
    </xdr:from>
    <xdr:to xmlns:xdr="http://schemas.openxmlformats.org/drawingml/2006/spreadsheetDrawing">
      <xdr:col>15</xdr:col>
      <xdr:colOff>149225</xdr:colOff>
      <xdr:row>58</xdr:row>
      <xdr:rowOff>167005</xdr:rowOff>
    </xdr:to>
    <xdr:sp macro="" textlink="">
      <xdr:nvSpPr>
        <xdr:cNvPr id="211" name="楕円 210"/>
        <xdr:cNvSpPr/>
      </xdr:nvSpPr>
      <xdr:spPr>
        <a:xfrm>
          <a:off x="30480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151765</xdr:rowOff>
    </xdr:from>
    <xdr:ext cx="762000" cy="259080"/>
    <xdr:sp macro="" textlink="">
      <xdr:nvSpPr>
        <xdr:cNvPr id="212" name="テキスト ボックス 211"/>
        <xdr:cNvSpPr txBox="1"/>
      </xdr:nvSpPr>
      <xdr:spPr>
        <a:xfrm>
          <a:off x="2717800" y="10095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0</xdr:rowOff>
    </xdr:from>
    <xdr:to xmlns:xdr="http://schemas.openxmlformats.org/drawingml/2006/spreadsheetDrawing">
      <xdr:col>11</xdr:col>
      <xdr:colOff>60325</xdr:colOff>
      <xdr:row>58</xdr:row>
      <xdr:rowOff>101600</xdr:rowOff>
    </xdr:to>
    <xdr:sp macro="" textlink="">
      <xdr:nvSpPr>
        <xdr:cNvPr id="213" name="楕円 212"/>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86360</xdr:rowOff>
    </xdr:from>
    <xdr:ext cx="751205" cy="251460"/>
    <xdr:sp macro="" textlink="">
      <xdr:nvSpPr>
        <xdr:cNvPr id="214" name="テキスト ボックス 213"/>
        <xdr:cNvSpPr txBox="1"/>
      </xdr:nvSpPr>
      <xdr:spPr>
        <a:xfrm>
          <a:off x="1828800" y="1003046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127635</xdr:rowOff>
    </xdr:from>
    <xdr:to xmlns:xdr="http://schemas.openxmlformats.org/drawingml/2006/spreadsheetDrawing">
      <xdr:col>6</xdr:col>
      <xdr:colOff>171450</xdr:colOff>
      <xdr:row>58</xdr:row>
      <xdr:rowOff>57785</xdr:rowOff>
    </xdr:to>
    <xdr:sp macro="" textlink="">
      <xdr:nvSpPr>
        <xdr:cNvPr id="215" name="楕円 214"/>
        <xdr:cNvSpPr/>
      </xdr:nvSpPr>
      <xdr:spPr>
        <a:xfrm>
          <a:off x="1270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42545</xdr:rowOff>
    </xdr:from>
    <xdr:ext cx="751205" cy="249555"/>
    <xdr:sp macro="" textlink="">
      <xdr:nvSpPr>
        <xdr:cNvPr id="216" name="テキスト ボックス 215"/>
        <xdr:cNvSpPr txBox="1"/>
      </xdr:nvSpPr>
      <xdr:spPr>
        <a:xfrm>
          <a:off x="939800" y="9986645"/>
          <a:ext cx="751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市債活用に伴い、経常経費となっていた市道の維持補修費が減となったことや、国民健康保険事業特別会計や公営企業会計への移行に伴う農業集落排水事業特別会計への繰出金の減により、前年度と比較して0.5ポイントの減となった。</a:t>
          </a:r>
        </a:p>
        <a:p>
          <a:r>
            <a:rPr kumimoji="1" lang="ja-JP" altLang="en-US" sz="1200">
              <a:latin typeface="ＭＳ Ｐゴシック"/>
              <a:ea typeface="ＭＳ Ｐゴシック"/>
            </a:rPr>
            <a:t>　類似団体と比較して平均値は下回ったものの、</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保有施設の老朽化により維持補修費は増加傾向となる見込みのため、日向市公共施設等総合管理計画に基づき、統合、廃止による施設保有量の最適化、計画的な改修に努める。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7655" cy="225425"/>
    <xdr:sp macro="" textlink="">
      <xdr:nvSpPr>
        <xdr:cNvPr id="228" name="テキスト ボックス 227"/>
        <xdr:cNvSpPr txBox="1"/>
      </xdr:nvSpPr>
      <xdr:spPr>
        <a:xfrm>
          <a:off x="12407900" y="8509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7205" cy="250190"/>
    <xdr:sp macro="" textlink="">
      <xdr:nvSpPr>
        <xdr:cNvPr id="230" name="テキスト ボックス 229"/>
        <xdr:cNvSpPr txBox="1"/>
      </xdr:nvSpPr>
      <xdr:spPr>
        <a:xfrm>
          <a:off x="11938000" y="10843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69850</xdr:rowOff>
    </xdr:from>
    <xdr:to xmlns:xdr="http://schemas.openxmlformats.org/drawingml/2006/spreadsheetDrawing">
      <xdr:col>85</xdr:col>
      <xdr:colOff>66675</xdr:colOff>
      <xdr:row>62</xdr:row>
      <xdr:rowOff>69850</xdr:rowOff>
    </xdr:to>
    <xdr:cxnSp macro="">
      <xdr:nvCxnSpPr>
        <xdr:cNvPr id="231" name="直線コネクタ 230"/>
        <xdr:cNvCxnSpPr/>
      </xdr:nvCxnSpPr>
      <xdr:spPr>
        <a:xfrm>
          <a:off x="12446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99060</xdr:rowOff>
    </xdr:from>
    <xdr:ext cx="497205" cy="250190"/>
    <xdr:sp macro="" textlink="">
      <xdr:nvSpPr>
        <xdr:cNvPr id="232" name="テキスト ボックス 231"/>
        <xdr:cNvSpPr txBox="1"/>
      </xdr:nvSpPr>
      <xdr:spPr>
        <a:xfrm>
          <a:off x="11938000" y="1055751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33" name="直線コネクタ 232"/>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497205" cy="250190"/>
    <xdr:sp macro="" textlink="">
      <xdr:nvSpPr>
        <xdr:cNvPr id="234" name="テキスト ボックス 233"/>
        <xdr:cNvSpPr txBox="1"/>
      </xdr:nvSpPr>
      <xdr:spPr>
        <a:xfrm>
          <a:off x="11938000" y="102717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12700</xdr:rowOff>
    </xdr:from>
    <xdr:to xmlns:xdr="http://schemas.openxmlformats.org/drawingml/2006/spreadsheetDrawing">
      <xdr:col>85</xdr:col>
      <xdr:colOff>66675</xdr:colOff>
      <xdr:row>59</xdr:row>
      <xdr:rowOff>12700</xdr:rowOff>
    </xdr:to>
    <xdr:cxnSp macro="">
      <xdr:nvCxnSpPr>
        <xdr:cNvPr id="235" name="直線コネクタ 234"/>
        <xdr:cNvCxnSpPr/>
      </xdr:nvCxnSpPr>
      <xdr:spPr>
        <a:xfrm>
          <a:off x="12446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41910</xdr:rowOff>
    </xdr:from>
    <xdr:ext cx="497205" cy="250190"/>
    <xdr:sp macro="" textlink="">
      <xdr:nvSpPr>
        <xdr:cNvPr id="236" name="テキスト ボックス 235"/>
        <xdr:cNvSpPr txBox="1"/>
      </xdr:nvSpPr>
      <xdr:spPr>
        <a:xfrm>
          <a:off x="11938000" y="998601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97205" cy="250190"/>
    <xdr:sp macro="" textlink="">
      <xdr:nvSpPr>
        <xdr:cNvPr id="238" name="テキスト ボックス 237"/>
        <xdr:cNvSpPr txBox="1"/>
      </xdr:nvSpPr>
      <xdr:spPr>
        <a:xfrm>
          <a:off x="11938000" y="9700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127000</xdr:rowOff>
    </xdr:from>
    <xdr:to xmlns:xdr="http://schemas.openxmlformats.org/drawingml/2006/spreadsheetDrawing">
      <xdr:col>85</xdr:col>
      <xdr:colOff>66675</xdr:colOff>
      <xdr:row>55</xdr:row>
      <xdr:rowOff>127000</xdr:rowOff>
    </xdr:to>
    <xdr:cxnSp macro="">
      <xdr:nvCxnSpPr>
        <xdr:cNvPr id="239" name="直線コネクタ 238"/>
        <xdr:cNvCxnSpPr/>
      </xdr:nvCxnSpPr>
      <xdr:spPr>
        <a:xfrm>
          <a:off x="12446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156210</xdr:rowOff>
    </xdr:from>
    <xdr:ext cx="497205" cy="250190"/>
    <xdr:sp macro="" textlink="">
      <xdr:nvSpPr>
        <xdr:cNvPr id="240" name="テキスト ボックス 239"/>
        <xdr:cNvSpPr txBox="1"/>
      </xdr:nvSpPr>
      <xdr:spPr>
        <a:xfrm>
          <a:off x="11938000" y="941451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41" name="直線コネクタ 240"/>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497205" cy="250190"/>
    <xdr:sp macro="" textlink="">
      <xdr:nvSpPr>
        <xdr:cNvPr id="242" name="テキスト ボックス 241"/>
        <xdr:cNvSpPr txBox="1"/>
      </xdr:nvSpPr>
      <xdr:spPr>
        <a:xfrm>
          <a:off x="11938000" y="91287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69850</xdr:rowOff>
    </xdr:from>
    <xdr:to xmlns:xdr="http://schemas.openxmlformats.org/drawingml/2006/spreadsheetDrawing">
      <xdr:col>85</xdr:col>
      <xdr:colOff>66675</xdr:colOff>
      <xdr:row>52</xdr:row>
      <xdr:rowOff>69850</xdr:rowOff>
    </xdr:to>
    <xdr:cxnSp macro="">
      <xdr:nvCxnSpPr>
        <xdr:cNvPr id="243" name="直線コネクタ 242"/>
        <xdr:cNvCxnSpPr/>
      </xdr:nvCxnSpPr>
      <xdr:spPr>
        <a:xfrm>
          <a:off x="12446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99060</xdr:rowOff>
    </xdr:from>
    <xdr:ext cx="497205" cy="250190"/>
    <xdr:sp macro="" textlink="">
      <xdr:nvSpPr>
        <xdr:cNvPr id="244" name="テキスト ボックス 243"/>
        <xdr:cNvSpPr txBox="1"/>
      </xdr:nvSpPr>
      <xdr:spPr>
        <a:xfrm>
          <a:off x="11938000" y="884301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7205" cy="250190"/>
    <xdr:sp macro="" textlink="">
      <xdr:nvSpPr>
        <xdr:cNvPr id="246" name="テキスト ボックス 245"/>
        <xdr:cNvSpPr txBox="1"/>
      </xdr:nvSpPr>
      <xdr:spPr>
        <a:xfrm>
          <a:off x="11938000" y="8557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60325</xdr:rowOff>
    </xdr:from>
    <xdr:to xmlns:xdr="http://schemas.openxmlformats.org/drawingml/2006/spreadsheetDrawing">
      <xdr:col>82</xdr:col>
      <xdr:colOff>107950</xdr:colOff>
      <xdr:row>61</xdr:row>
      <xdr:rowOff>60325</xdr:rowOff>
    </xdr:to>
    <xdr:cxnSp macro="">
      <xdr:nvCxnSpPr>
        <xdr:cNvPr id="248" name="直線コネクタ 247"/>
        <xdr:cNvCxnSpPr/>
      </xdr:nvCxnSpPr>
      <xdr:spPr>
        <a:xfrm flipV="1">
          <a:off x="16510000" y="914717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32385</xdr:rowOff>
    </xdr:from>
    <xdr:ext cx="762000" cy="248285"/>
    <xdr:sp macro="" textlink="">
      <xdr:nvSpPr>
        <xdr:cNvPr id="249" name="その他最小値テキスト"/>
        <xdr:cNvSpPr txBox="1"/>
      </xdr:nvSpPr>
      <xdr:spPr>
        <a:xfrm>
          <a:off x="16598900" y="104908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60325</xdr:rowOff>
    </xdr:from>
    <xdr:to xmlns:xdr="http://schemas.openxmlformats.org/drawingml/2006/spreadsheetDrawing">
      <xdr:col>82</xdr:col>
      <xdr:colOff>196850</xdr:colOff>
      <xdr:row>61</xdr:row>
      <xdr:rowOff>60325</xdr:rowOff>
    </xdr:to>
    <xdr:cxnSp macro="">
      <xdr:nvCxnSpPr>
        <xdr:cNvPr id="250" name="直線コネクタ 249"/>
        <xdr:cNvCxnSpPr/>
      </xdr:nvCxnSpPr>
      <xdr:spPr>
        <a:xfrm>
          <a:off x="16421100" y="1051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146685</xdr:rowOff>
    </xdr:from>
    <xdr:ext cx="762000" cy="248285"/>
    <xdr:sp macro="" textlink="">
      <xdr:nvSpPr>
        <xdr:cNvPr id="251" name="その他最大値テキスト"/>
        <xdr:cNvSpPr txBox="1"/>
      </xdr:nvSpPr>
      <xdr:spPr>
        <a:xfrm>
          <a:off x="16598900" y="88906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60325</xdr:rowOff>
    </xdr:from>
    <xdr:to xmlns:xdr="http://schemas.openxmlformats.org/drawingml/2006/spreadsheetDrawing">
      <xdr:col>82</xdr:col>
      <xdr:colOff>196850</xdr:colOff>
      <xdr:row>53</xdr:row>
      <xdr:rowOff>60325</xdr:rowOff>
    </xdr:to>
    <xdr:cxnSp macro="">
      <xdr:nvCxnSpPr>
        <xdr:cNvPr id="252" name="直線コネクタ 251"/>
        <xdr:cNvCxnSpPr/>
      </xdr:nvCxnSpPr>
      <xdr:spPr>
        <a:xfrm>
          <a:off x="16421100" y="914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3175</xdr:rowOff>
    </xdr:from>
    <xdr:to xmlns:xdr="http://schemas.openxmlformats.org/drawingml/2006/spreadsheetDrawing">
      <xdr:col>82</xdr:col>
      <xdr:colOff>107950</xdr:colOff>
      <xdr:row>57</xdr:row>
      <xdr:rowOff>50800</xdr:rowOff>
    </xdr:to>
    <xdr:cxnSp macro="">
      <xdr:nvCxnSpPr>
        <xdr:cNvPr id="253" name="直線コネクタ 252"/>
        <xdr:cNvCxnSpPr/>
      </xdr:nvCxnSpPr>
      <xdr:spPr>
        <a:xfrm flipV="1">
          <a:off x="15671800" y="977582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162560</xdr:rowOff>
    </xdr:from>
    <xdr:ext cx="762000" cy="259080"/>
    <xdr:sp macro="" textlink="">
      <xdr:nvSpPr>
        <xdr:cNvPr id="254" name="その他平均値テキスト"/>
        <xdr:cNvSpPr txBox="1"/>
      </xdr:nvSpPr>
      <xdr:spPr>
        <a:xfrm>
          <a:off x="16598900" y="976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19050</xdr:rowOff>
    </xdr:from>
    <xdr:to xmlns:xdr="http://schemas.openxmlformats.org/drawingml/2006/spreadsheetDrawing">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50800</xdr:rowOff>
    </xdr:from>
    <xdr:to xmlns:xdr="http://schemas.openxmlformats.org/drawingml/2006/spreadsheetDrawing">
      <xdr:col>78</xdr:col>
      <xdr:colOff>69850</xdr:colOff>
      <xdr:row>57</xdr:row>
      <xdr:rowOff>60325</xdr:rowOff>
    </xdr:to>
    <xdr:cxnSp macro="">
      <xdr:nvCxnSpPr>
        <xdr:cNvPr id="256" name="直線コネクタ 255"/>
        <xdr:cNvCxnSpPr/>
      </xdr:nvCxnSpPr>
      <xdr:spPr>
        <a:xfrm flipV="1">
          <a:off x="14782800" y="98234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58</xdr:row>
      <xdr:rowOff>9525</xdr:rowOff>
    </xdr:from>
    <xdr:to xmlns:xdr="http://schemas.openxmlformats.org/drawingml/2006/spreadsheetDrawing">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95885</xdr:rowOff>
    </xdr:from>
    <xdr:ext cx="736600" cy="259080"/>
    <xdr:sp macro="" textlink="">
      <xdr:nvSpPr>
        <xdr:cNvPr id="258" name="テキスト ボックス 257"/>
        <xdr:cNvSpPr txBox="1"/>
      </xdr:nvSpPr>
      <xdr:spPr>
        <a:xfrm>
          <a:off x="15290800" y="10039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31750</xdr:rowOff>
    </xdr:from>
    <xdr:to xmlns:xdr="http://schemas.openxmlformats.org/drawingml/2006/spreadsheetDrawing">
      <xdr:col>73</xdr:col>
      <xdr:colOff>180975</xdr:colOff>
      <xdr:row>57</xdr:row>
      <xdr:rowOff>60325</xdr:rowOff>
    </xdr:to>
    <xdr:cxnSp macro="">
      <xdr:nvCxnSpPr>
        <xdr:cNvPr id="259" name="直線コネクタ 258"/>
        <xdr:cNvCxnSpPr/>
      </xdr:nvCxnSpPr>
      <xdr:spPr>
        <a:xfrm>
          <a:off x="13893800" y="980440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47625</xdr:rowOff>
    </xdr:from>
    <xdr:to xmlns:xdr="http://schemas.openxmlformats.org/drawingml/2006/spreadsheetDrawing">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133985</xdr:rowOff>
    </xdr:from>
    <xdr:ext cx="762000" cy="249555"/>
    <xdr:sp macro="" textlink="">
      <xdr:nvSpPr>
        <xdr:cNvPr id="261" name="テキスト ボックス 260"/>
        <xdr:cNvSpPr txBox="1"/>
      </xdr:nvSpPr>
      <xdr:spPr>
        <a:xfrm>
          <a:off x="14401800" y="100780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22225</xdr:rowOff>
    </xdr:from>
    <xdr:to xmlns:xdr="http://schemas.openxmlformats.org/drawingml/2006/spreadsheetDrawing">
      <xdr:col>69</xdr:col>
      <xdr:colOff>92075</xdr:colOff>
      <xdr:row>57</xdr:row>
      <xdr:rowOff>31750</xdr:rowOff>
    </xdr:to>
    <xdr:cxnSp macro="">
      <xdr:nvCxnSpPr>
        <xdr:cNvPr id="262" name="直線コネクタ 261"/>
        <xdr:cNvCxnSpPr/>
      </xdr:nvCxnSpPr>
      <xdr:spPr>
        <a:xfrm>
          <a:off x="13004800" y="97948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76200</xdr:rowOff>
    </xdr:from>
    <xdr:to xmlns:xdr="http://schemas.openxmlformats.org/drawingml/2006/spreadsheetDrawing">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162560</xdr:rowOff>
    </xdr:from>
    <xdr:ext cx="751205" cy="259080"/>
    <xdr:sp macro="" textlink="">
      <xdr:nvSpPr>
        <xdr:cNvPr id="264" name="テキスト ボックス 263"/>
        <xdr:cNvSpPr txBox="1"/>
      </xdr:nvSpPr>
      <xdr:spPr>
        <a:xfrm>
          <a:off x="13512800" y="101066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86360</xdr:rowOff>
    </xdr:from>
    <xdr:to xmlns:xdr="http://schemas.openxmlformats.org/drawingml/2006/spreadsheetDrawing">
      <xdr:col>65</xdr:col>
      <xdr:colOff>53975</xdr:colOff>
      <xdr:row>59</xdr:row>
      <xdr:rowOff>15875</xdr:rowOff>
    </xdr:to>
    <xdr:sp macro="" textlink="">
      <xdr:nvSpPr>
        <xdr:cNvPr id="265" name="フローチャート: 判断 264"/>
        <xdr:cNvSpPr/>
      </xdr:nvSpPr>
      <xdr:spPr>
        <a:xfrm>
          <a:off x="12954000" y="10030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635</xdr:rowOff>
    </xdr:from>
    <xdr:ext cx="762000" cy="259080"/>
    <xdr:sp macro="" textlink="">
      <xdr:nvSpPr>
        <xdr:cNvPr id="266" name="テキスト ボックス 265"/>
        <xdr:cNvSpPr txBox="1"/>
      </xdr:nvSpPr>
      <xdr:spPr>
        <a:xfrm>
          <a:off x="12623800" y="10116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1205" cy="259080"/>
    <xdr:sp macro="" textlink="">
      <xdr:nvSpPr>
        <xdr:cNvPr id="268" name="テキスト ボックス 267"/>
        <xdr:cNvSpPr txBox="1"/>
      </xdr:nvSpPr>
      <xdr:spPr>
        <a:xfrm>
          <a:off x="15455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1205" cy="259080"/>
    <xdr:sp macro="" textlink="">
      <xdr:nvSpPr>
        <xdr:cNvPr id="269" name="テキスト ボックス 268"/>
        <xdr:cNvSpPr txBox="1"/>
      </xdr:nvSpPr>
      <xdr:spPr>
        <a:xfrm>
          <a:off x="14566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1205" cy="259080"/>
    <xdr:sp macro="" textlink="">
      <xdr:nvSpPr>
        <xdr:cNvPr id="271" name="テキスト ボックス 270"/>
        <xdr:cNvSpPr txBox="1"/>
      </xdr:nvSpPr>
      <xdr:spPr>
        <a:xfrm>
          <a:off x="12788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123825</xdr:rowOff>
    </xdr:from>
    <xdr:to xmlns:xdr="http://schemas.openxmlformats.org/drawingml/2006/spreadsheetDrawing">
      <xdr:col>82</xdr:col>
      <xdr:colOff>158750</xdr:colOff>
      <xdr:row>57</xdr:row>
      <xdr:rowOff>53975</xdr:rowOff>
    </xdr:to>
    <xdr:sp macro="" textlink="">
      <xdr:nvSpPr>
        <xdr:cNvPr id="272" name="楕円 271"/>
        <xdr:cNvSpPr/>
      </xdr:nvSpPr>
      <xdr:spPr>
        <a:xfrm>
          <a:off x="164592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140335</xdr:rowOff>
    </xdr:from>
    <xdr:ext cx="762000" cy="259080"/>
    <xdr:sp macro="" textlink="">
      <xdr:nvSpPr>
        <xdr:cNvPr id="273" name="その他該当値テキスト"/>
        <xdr:cNvSpPr txBox="1"/>
      </xdr:nvSpPr>
      <xdr:spPr>
        <a:xfrm>
          <a:off x="16598900" y="9570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0</xdr:rowOff>
    </xdr:from>
    <xdr:to xmlns:xdr="http://schemas.openxmlformats.org/drawingml/2006/spreadsheetDrawing">
      <xdr:col>78</xdr:col>
      <xdr:colOff>120650</xdr:colOff>
      <xdr:row>57</xdr:row>
      <xdr:rowOff>101600</xdr:rowOff>
    </xdr:to>
    <xdr:sp macro="" textlink="">
      <xdr:nvSpPr>
        <xdr:cNvPr id="274" name="楕円 273"/>
        <xdr:cNvSpPr/>
      </xdr:nvSpPr>
      <xdr:spPr>
        <a:xfrm>
          <a:off x="15621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111760</xdr:rowOff>
    </xdr:from>
    <xdr:ext cx="736600" cy="248920"/>
    <xdr:sp macro="" textlink="">
      <xdr:nvSpPr>
        <xdr:cNvPr id="275" name="テキスト ボックス 274"/>
        <xdr:cNvSpPr txBox="1"/>
      </xdr:nvSpPr>
      <xdr:spPr>
        <a:xfrm>
          <a:off x="15290800" y="954151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9525</xdr:rowOff>
    </xdr:from>
    <xdr:to xmlns:xdr="http://schemas.openxmlformats.org/drawingml/2006/spreadsheetDrawing">
      <xdr:col>74</xdr:col>
      <xdr:colOff>31750</xdr:colOff>
      <xdr:row>57</xdr:row>
      <xdr:rowOff>111125</xdr:rowOff>
    </xdr:to>
    <xdr:sp macro="" textlink="">
      <xdr:nvSpPr>
        <xdr:cNvPr id="276" name="楕円 275"/>
        <xdr:cNvSpPr/>
      </xdr:nvSpPr>
      <xdr:spPr>
        <a:xfrm>
          <a:off x="147320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121285</xdr:rowOff>
    </xdr:from>
    <xdr:ext cx="762000" cy="250825"/>
    <xdr:sp macro="" textlink="">
      <xdr:nvSpPr>
        <xdr:cNvPr id="277" name="テキスト ボックス 276"/>
        <xdr:cNvSpPr txBox="1"/>
      </xdr:nvSpPr>
      <xdr:spPr>
        <a:xfrm>
          <a:off x="14401800" y="95510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152400</xdr:rowOff>
    </xdr:from>
    <xdr:to xmlns:xdr="http://schemas.openxmlformats.org/drawingml/2006/spreadsheetDrawing">
      <xdr:col>69</xdr:col>
      <xdr:colOff>142875</xdr:colOff>
      <xdr:row>57</xdr:row>
      <xdr:rowOff>82550</xdr:rowOff>
    </xdr:to>
    <xdr:sp macro="" textlink="">
      <xdr:nvSpPr>
        <xdr:cNvPr id="278" name="楕円 277"/>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92710</xdr:rowOff>
    </xdr:from>
    <xdr:ext cx="751205" cy="259080"/>
    <xdr:sp macro="" textlink="">
      <xdr:nvSpPr>
        <xdr:cNvPr id="279" name="テキスト ボックス 278"/>
        <xdr:cNvSpPr txBox="1"/>
      </xdr:nvSpPr>
      <xdr:spPr>
        <a:xfrm>
          <a:off x="13512800" y="95224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143510</xdr:rowOff>
    </xdr:from>
    <xdr:to xmlns:xdr="http://schemas.openxmlformats.org/drawingml/2006/spreadsheetDrawing">
      <xdr:col>65</xdr:col>
      <xdr:colOff>53975</xdr:colOff>
      <xdr:row>57</xdr:row>
      <xdr:rowOff>73025</xdr:rowOff>
    </xdr:to>
    <xdr:sp macro="" textlink="">
      <xdr:nvSpPr>
        <xdr:cNvPr id="280" name="楕円 279"/>
        <xdr:cNvSpPr/>
      </xdr:nvSpPr>
      <xdr:spPr>
        <a:xfrm>
          <a:off x="12954000" y="9744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83185</xdr:rowOff>
    </xdr:from>
    <xdr:ext cx="762000" cy="259080"/>
    <xdr:sp macro="" textlink="">
      <xdr:nvSpPr>
        <xdr:cNvPr id="281" name="テキスト ボックス 280"/>
        <xdr:cNvSpPr txBox="1"/>
      </xdr:nvSpPr>
      <xdr:spPr>
        <a:xfrm>
          <a:off x="12623800" y="9512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公営企業会計への移行に伴う農業集落排水事業会計への基準内繰出金等により増となったものの、経常一般財源等も増となったことから、横ばいとなった。</a:t>
          </a:r>
        </a:p>
        <a:p>
          <a:r>
            <a:rPr kumimoji="1" lang="ja-JP" altLang="en-US" sz="1300">
              <a:latin typeface="ＭＳ Ｐゴシック"/>
              <a:ea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類似団体と比較して6</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ポイント下回っているものの、今後も社会状況等の変化を踏まえながら、補助金の必要性やその効果などを精査し、補助金の見直しを図っていく。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7655" cy="225425"/>
    <xdr:sp macro="" textlink="">
      <xdr:nvSpPr>
        <xdr:cNvPr id="293" name="テキスト ボックス 292"/>
        <xdr:cNvSpPr txBox="1"/>
      </xdr:nvSpPr>
      <xdr:spPr>
        <a:xfrm>
          <a:off x="12407900" y="5080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7205" cy="250190"/>
    <xdr:sp macro="" textlink="">
      <xdr:nvSpPr>
        <xdr:cNvPr id="295" name="テキスト ボックス 294"/>
        <xdr:cNvSpPr txBox="1"/>
      </xdr:nvSpPr>
      <xdr:spPr>
        <a:xfrm>
          <a:off x="11938000" y="7414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7205" cy="250190"/>
    <xdr:sp macro="" textlink="">
      <xdr:nvSpPr>
        <xdr:cNvPr id="297" name="テキスト ボックス 296"/>
        <xdr:cNvSpPr txBox="1"/>
      </xdr:nvSpPr>
      <xdr:spPr>
        <a:xfrm>
          <a:off x="11938000" y="69570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7205" cy="250190"/>
    <xdr:sp macro="" textlink="">
      <xdr:nvSpPr>
        <xdr:cNvPr id="299" name="テキスト ボックス 298"/>
        <xdr:cNvSpPr txBox="1"/>
      </xdr:nvSpPr>
      <xdr:spPr>
        <a:xfrm>
          <a:off x="11938000" y="64998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7205" cy="250190"/>
    <xdr:sp macro="" textlink="">
      <xdr:nvSpPr>
        <xdr:cNvPr id="301" name="テキスト ボックス 300"/>
        <xdr:cNvSpPr txBox="1"/>
      </xdr:nvSpPr>
      <xdr:spPr>
        <a:xfrm>
          <a:off x="11938000" y="60426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7205" cy="250190"/>
    <xdr:sp macro="" textlink="">
      <xdr:nvSpPr>
        <xdr:cNvPr id="303" name="テキスト ボックス 302"/>
        <xdr:cNvSpPr txBox="1"/>
      </xdr:nvSpPr>
      <xdr:spPr>
        <a:xfrm>
          <a:off x="11938000" y="55854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127000</xdr:rowOff>
    </xdr:from>
    <xdr:to xmlns:xdr="http://schemas.openxmlformats.org/drawingml/2006/spreadsheetDrawing">
      <xdr:col>82</xdr:col>
      <xdr:colOff>107950</xdr:colOff>
      <xdr:row>40</xdr:row>
      <xdr:rowOff>122555</xdr:rowOff>
    </xdr:to>
    <xdr:cxnSp macro="">
      <xdr:nvCxnSpPr>
        <xdr:cNvPr id="306" name="直線コネクタ 305"/>
        <xdr:cNvCxnSpPr/>
      </xdr:nvCxnSpPr>
      <xdr:spPr>
        <a:xfrm flipV="1">
          <a:off x="16510000" y="5956300"/>
          <a:ext cx="0" cy="1024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94615</xdr:rowOff>
    </xdr:from>
    <xdr:ext cx="762000" cy="259080"/>
    <xdr:sp macro="" textlink="">
      <xdr:nvSpPr>
        <xdr:cNvPr id="307" name="補助費等最小値テキスト"/>
        <xdr:cNvSpPr txBox="1"/>
      </xdr:nvSpPr>
      <xdr:spPr>
        <a:xfrm>
          <a:off x="16598900" y="6952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122555</xdr:rowOff>
    </xdr:from>
    <xdr:to xmlns:xdr="http://schemas.openxmlformats.org/drawingml/2006/spreadsheetDrawing">
      <xdr:col>82</xdr:col>
      <xdr:colOff>196850</xdr:colOff>
      <xdr:row>40</xdr:row>
      <xdr:rowOff>122555</xdr:rowOff>
    </xdr:to>
    <xdr:cxnSp macro="">
      <xdr:nvCxnSpPr>
        <xdr:cNvPr id="308" name="直線コネクタ 307"/>
        <xdr:cNvCxnSpPr/>
      </xdr:nvCxnSpPr>
      <xdr:spPr>
        <a:xfrm>
          <a:off x="16421100" y="698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41910</xdr:rowOff>
    </xdr:from>
    <xdr:ext cx="762000" cy="250190"/>
    <xdr:sp macro="" textlink="">
      <xdr:nvSpPr>
        <xdr:cNvPr id="309" name="補助費等最大値テキスト"/>
        <xdr:cNvSpPr txBox="1"/>
      </xdr:nvSpPr>
      <xdr:spPr>
        <a:xfrm>
          <a:off x="16598900" y="5699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127000</xdr:rowOff>
    </xdr:from>
    <xdr:to xmlns:xdr="http://schemas.openxmlformats.org/drawingml/2006/spreadsheetDrawing">
      <xdr:col>82</xdr:col>
      <xdr:colOff>196850</xdr:colOff>
      <xdr:row>34</xdr:row>
      <xdr:rowOff>127000</xdr:rowOff>
    </xdr:to>
    <xdr:cxnSp macro="">
      <xdr:nvCxnSpPr>
        <xdr:cNvPr id="310" name="直線コネクタ 309"/>
        <xdr:cNvCxnSpPr/>
      </xdr:nvCxnSpPr>
      <xdr:spPr>
        <a:xfrm>
          <a:off x="16421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46990</xdr:rowOff>
    </xdr:from>
    <xdr:to xmlns:xdr="http://schemas.openxmlformats.org/drawingml/2006/spreadsheetDrawing">
      <xdr:col>82</xdr:col>
      <xdr:colOff>107950</xdr:colOff>
      <xdr:row>35</xdr:row>
      <xdr:rowOff>46990</xdr:rowOff>
    </xdr:to>
    <xdr:cxnSp macro="">
      <xdr:nvCxnSpPr>
        <xdr:cNvPr id="311" name="直線コネクタ 310"/>
        <xdr:cNvCxnSpPr/>
      </xdr:nvCxnSpPr>
      <xdr:spPr>
        <a:xfrm>
          <a:off x="15671800" y="60477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80010</xdr:rowOff>
    </xdr:from>
    <xdr:ext cx="762000" cy="259080"/>
    <xdr:sp macro="" textlink="">
      <xdr:nvSpPr>
        <xdr:cNvPr id="312" name="補助費等平均値テキスト"/>
        <xdr:cNvSpPr txBox="1"/>
      </xdr:nvSpPr>
      <xdr:spPr>
        <a:xfrm>
          <a:off x="16598900" y="6252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313" name="フローチャート: 判断 312"/>
        <xdr:cNvSpPr/>
      </xdr:nvSpPr>
      <xdr:spPr>
        <a:xfrm>
          <a:off x="16459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46990</xdr:rowOff>
    </xdr:from>
    <xdr:to xmlns:xdr="http://schemas.openxmlformats.org/drawingml/2006/spreadsheetDrawing">
      <xdr:col>78</xdr:col>
      <xdr:colOff>69850</xdr:colOff>
      <xdr:row>35</xdr:row>
      <xdr:rowOff>88265</xdr:rowOff>
    </xdr:to>
    <xdr:cxnSp macro="">
      <xdr:nvCxnSpPr>
        <xdr:cNvPr id="314" name="直線コネクタ 313"/>
        <xdr:cNvCxnSpPr/>
      </xdr:nvCxnSpPr>
      <xdr:spPr>
        <a:xfrm flipV="1">
          <a:off x="14782800" y="604774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62230</xdr:rowOff>
    </xdr:from>
    <xdr:to xmlns:xdr="http://schemas.openxmlformats.org/drawingml/2006/spreadsheetDrawing">
      <xdr:col>78</xdr:col>
      <xdr:colOff>120650</xdr:colOff>
      <xdr:row>36</xdr:row>
      <xdr:rowOff>163830</xdr:rowOff>
    </xdr:to>
    <xdr:sp macro="" textlink="">
      <xdr:nvSpPr>
        <xdr:cNvPr id="315" name="フローチャート: 判断 314"/>
        <xdr:cNvSpPr/>
      </xdr:nvSpPr>
      <xdr:spPr>
        <a:xfrm>
          <a:off x="15621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148590</xdr:rowOff>
    </xdr:from>
    <xdr:ext cx="736600" cy="259080"/>
    <xdr:sp macro="" textlink="">
      <xdr:nvSpPr>
        <xdr:cNvPr id="316" name="テキスト ボックス 315"/>
        <xdr:cNvSpPr txBox="1"/>
      </xdr:nvSpPr>
      <xdr:spPr>
        <a:xfrm>
          <a:off x="15290800" y="6320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60960</xdr:rowOff>
    </xdr:from>
    <xdr:to xmlns:xdr="http://schemas.openxmlformats.org/drawingml/2006/spreadsheetDrawing">
      <xdr:col>73</xdr:col>
      <xdr:colOff>180975</xdr:colOff>
      <xdr:row>35</xdr:row>
      <xdr:rowOff>88265</xdr:rowOff>
    </xdr:to>
    <xdr:cxnSp macro="">
      <xdr:nvCxnSpPr>
        <xdr:cNvPr id="317" name="直線コネクタ 316"/>
        <xdr:cNvCxnSpPr/>
      </xdr:nvCxnSpPr>
      <xdr:spPr>
        <a:xfrm>
          <a:off x="13893800" y="606171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39370</xdr:rowOff>
    </xdr:from>
    <xdr:to xmlns:xdr="http://schemas.openxmlformats.org/drawingml/2006/spreadsheetDrawing">
      <xdr:col>74</xdr:col>
      <xdr:colOff>31750</xdr:colOff>
      <xdr:row>36</xdr:row>
      <xdr:rowOff>140970</xdr:rowOff>
    </xdr:to>
    <xdr:sp macro="" textlink="">
      <xdr:nvSpPr>
        <xdr:cNvPr id="318" name="フローチャート: 判断 317"/>
        <xdr:cNvSpPr/>
      </xdr:nvSpPr>
      <xdr:spPr>
        <a:xfrm>
          <a:off x="14732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125730</xdr:rowOff>
    </xdr:from>
    <xdr:ext cx="762000" cy="259080"/>
    <xdr:sp macro="" textlink="">
      <xdr:nvSpPr>
        <xdr:cNvPr id="319" name="テキスト ボックス 318"/>
        <xdr:cNvSpPr txBox="1"/>
      </xdr:nvSpPr>
      <xdr:spPr>
        <a:xfrm>
          <a:off x="14401800" y="6297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60960</xdr:rowOff>
    </xdr:from>
    <xdr:to xmlns:xdr="http://schemas.openxmlformats.org/drawingml/2006/spreadsheetDrawing">
      <xdr:col>69</xdr:col>
      <xdr:colOff>92075</xdr:colOff>
      <xdr:row>35</xdr:row>
      <xdr:rowOff>83820</xdr:rowOff>
    </xdr:to>
    <xdr:cxnSp macro="">
      <xdr:nvCxnSpPr>
        <xdr:cNvPr id="320" name="直線コネクタ 319"/>
        <xdr:cNvCxnSpPr/>
      </xdr:nvCxnSpPr>
      <xdr:spPr>
        <a:xfrm flipV="1">
          <a:off x="13004800" y="60617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39370</xdr:rowOff>
    </xdr:from>
    <xdr:to xmlns:xdr="http://schemas.openxmlformats.org/drawingml/2006/spreadsheetDrawing">
      <xdr:col>69</xdr:col>
      <xdr:colOff>142875</xdr:colOff>
      <xdr:row>36</xdr:row>
      <xdr:rowOff>140970</xdr:rowOff>
    </xdr:to>
    <xdr:sp macro="" textlink="">
      <xdr:nvSpPr>
        <xdr:cNvPr id="321" name="フローチャート: 判断 320"/>
        <xdr:cNvSpPr/>
      </xdr:nvSpPr>
      <xdr:spPr>
        <a:xfrm>
          <a:off x="13843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125730</xdr:rowOff>
    </xdr:from>
    <xdr:ext cx="751205" cy="259080"/>
    <xdr:sp macro="" textlink="">
      <xdr:nvSpPr>
        <xdr:cNvPr id="322" name="テキスト ボックス 321"/>
        <xdr:cNvSpPr txBox="1"/>
      </xdr:nvSpPr>
      <xdr:spPr>
        <a:xfrm>
          <a:off x="13512800" y="629793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16510</xdr:rowOff>
    </xdr:from>
    <xdr:to xmlns:xdr="http://schemas.openxmlformats.org/drawingml/2006/spreadsheetDrawing">
      <xdr:col>65</xdr:col>
      <xdr:colOff>53975</xdr:colOff>
      <xdr:row>36</xdr:row>
      <xdr:rowOff>118110</xdr:rowOff>
    </xdr:to>
    <xdr:sp macro="" textlink="">
      <xdr:nvSpPr>
        <xdr:cNvPr id="323" name="フローチャート: 判断 322"/>
        <xdr:cNvSpPr/>
      </xdr:nvSpPr>
      <xdr:spPr>
        <a:xfrm>
          <a:off x="12954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102870</xdr:rowOff>
    </xdr:from>
    <xdr:ext cx="762000" cy="259080"/>
    <xdr:sp macro="" textlink="">
      <xdr:nvSpPr>
        <xdr:cNvPr id="324" name="テキスト ボックス 323"/>
        <xdr:cNvSpPr txBox="1"/>
      </xdr:nvSpPr>
      <xdr:spPr>
        <a:xfrm>
          <a:off x="12623800" y="627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1205" cy="259080"/>
    <xdr:sp macro="" textlink="">
      <xdr:nvSpPr>
        <xdr:cNvPr id="326" name="テキスト ボックス 325"/>
        <xdr:cNvSpPr txBox="1"/>
      </xdr:nvSpPr>
      <xdr:spPr>
        <a:xfrm>
          <a:off x="15455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1205" cy="259080"/>
    <xdr:sp macro="" textlink="">
      <xdr:nvSpPr>
        <xdr:cNvPr id="327" name="テキスト ボックス 326"/>
        <xdr:cNvSpPr txBox="1"/>
      </xdr:nvSpPr>
      <xdr:spPr>
        <a:xfrm>
          <a:off x="14566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1205" cy="259080"/>
    <xdr:sp macro="" textlink="">
      <xdr:nvSpPr>
        <xdr:cNvPr id="329" name="テキスト ボックス 328"/>
        <xdr:cNvSpPr txBox="1"/>
      </xdr:nvSpPr>
      <xdr:spPr>
        <a:xfrm>
          <a:off x="12788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167640</xdr:rowOff>
    </xdr:from>
    <xdr:to xmlns:xdr="http://schemas.openxmlformats.org/drawingml/2006/spreadsheetDrawing">
      <xdr:col>82</xdr:col>
      <xdr:colOff>158750</xdr:colOff>
      <xdr:row>35</xdr:row>
      <xdr:rowOff>97790</xdr:rowOff>
    </xdr:to>
    <xdr:sp macro="" textlink="">
      <xdr:nvSpPr>
        <xdr:cNvPr id="330" name="楕円 329"/>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76200</xdr:rowOff>
    </xdr:from>
    <xdr:ext cx="762000" cy="250190"/>
    <xdr:sp macro="" textlink="">
      <xdr:nvSpPr>
        <xdr:cNvPr id="331" name="補助費等該当値テキスト"/>
        <xdr:cNvSpPr txBox="1"/>
      </xdr:nvSpPr>
      <xdr:spPr>
        <a:xfrm>
          <a:off x="16598900" y="59055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167640</xdr:rowOff>
    </xdr:from>
    <xdr:to xmlns:xdr="http://schemas.openxmlformats.org/drawingml/2006/spreadsheetDrawing">
      <xdr:col>78</xdr:col>
      <xdr:colOff>120650</xdr:colOff>
      <xdr:row>35</xdr:row>
      <xdr:rowOff>97790</xdr:rowOff>
    </xdr:to>
    <xdr:sp macro="" textlink="">
      <xdr:nvSpPr>
        <xdr:cNvPr id="332" name="楕円 331"/>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107950</xdr:rowOff>
    </xdr:from>
    <xdr:ext cx="736600" cy="259080"/>
    <xdr:sp macro="" textlink="">
      <xdr:nvSpPr>
        <xdr:cNvPr id="333" name="テキスト ボックス 332"/>
        <xdr:cNvSpPr txBox="1"/>
      </xdr:nvSpPr>
      <xdr:spPr>
        <a:xfrm>
          <a:off x="15290800" y="5765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37465</xdr:rowOff>
    </xdr:from>
    <xdr:to xmlns:xdr="http://schemas.openxmlformats.org/drawingml/2006/spreadsheetDrawing">
      <xdr:col>74</xdr:col>
      <xdr:colOff>31750</xdr:colOff>
      <xdr:row>35</xdr:row>
      <xdr:rowOff>139065</xdr:rowOff>
    </xdr:to>
    <xdr:sp macro="" textlink="">
      <xdr:nvSpPr>
        <xdr:cNvPr id="334" name="楕円 333"/>
        <xdr:cNvSpPr/>
      </xdr:nvSpPr>
      <xdr:spPr>
        <a:xfrm>
          <a:off x="147320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149225</xdr:rowOff>
    </xdr:from>
    <xdr:ext cx="762000" cy="259080"/>
    <xdr:sp macro="" textlink="">
      <xdr:nvSpPr>
        <xdr:cNvPr id="335" name="テキスト ボックス 334"/>
        <xdr:cNvSpPr txBox="1"/>
      </xdr:nvSpPr>
      <xdr:spPr>
        <a:xfrm>
          <a:off x="14401800" y="580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10160</xdr:rowOff>
    </xdr:from>
    <xdr:to xmlns:xdr="http://schemas.openxmlformats.org/drawingml/2006/spreadsheetDrawing">
      <xdr:col>69</xdr:col>
      <xdr:colOff>142875</xdr:colOff>
      <xdr:row>35</xdr:row>
      <xdr:rowOff>111760</xdr:rowOff>
    </xdr:to>
    <xdr:sp macro="" textlink="">
      <xdr:nvSpPr>
        <xdr:cNvPr id="336" name="楕円 335"/>
        <xdr:cNvSpPr/>
      </xdr:nvSpPr>
      <xdr:spPr>
        <a:xfrm>
          <a:off x="138430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121920</xdr:rowOff>
    </xdr:from>
    <xdr:ext cx="751205" cy="250190"/>
    <xdr:sp macro="" textlink="">
      <xdr:nvSpPr>
        <xdr:cNvPr id="337" name="テキスト ボックス 336"/>
        <xdr:cNvSpPr txBox="1"/>
      </xdr:nvSpPr>
      <xdr:spPr>
        <a:xfrm>
          <a:off x="13512800" y="5779770"/>
          <a:ext cx="751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33020</xdr:rowOff>
    </xdr:from>
    <xdr:to xmlns:xdr="http://schemas.openxmlformats.org/drawingml/2006/spreadsheetDrawing">
      <xdr:col>65</xdr:col>
      <xdr:colOff>53975</xdr:colOff>
      <xdr:row>35</xdr:row>
      <xdr:rowOff>134620</xdr:rowOff>
    </xdr:to>
    <xdr:sp macro="" textlink="">
      <xdr:nvSpPr>
        <xdr:cNvPr id="338" name="楕円 337"/>
        <xdr:cNvSpPr/>
      </xdr:nvSpPr>
      <xdr:spPr>
        <a:xfrm>
          <a:off x="129540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144780</xdr:rowOff>
    </xdr:from>
    <xdr:ext cx="762000" cy="250190"/>
    <xdr:sp macro="" textlink="">
      <xdr:nvSpPr>
        <xdr:cNvPr id="339" name="テキスト ボックス 338"/>
        <xdr:cNvSpPr txBox="1"/>
      </xdr:nvSpPr>
      <xdr:spPr>
        <a:xfrm>
          <a:off x="12623800" y="58026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利率見直し等により利子の償還額は減となったものの、平成28年度の新庁舎建設に伴う市債の据置期間が終了し償還が始まったことなどから、前年度と比較して0.5ポイントの増となった。</a:t>
          </a:r>
        </a:p>
        <a:p>
          <a:r>
            <a:rPr kumimoji="1" lang="ja-JP" altLang="en-US" sz="1300">
              <a:latin typeface="ＭＳ Ｐゴシック"/>
              <a:ea typeface="ＭＳ Ｐゴシック"/>
            </a:rPr>
            <a:t>　引き続き、新庁舎建設にかかる償還増が見込まれることから、普通建設事業の選択と集中を図り、公債費の抑制に努める。</a:t>
          </a:r>
        </a:p>
      </xdr:txBody>
    </xdr:sp>
    <xdr:clientData/>
  </xdr:twoCellAnchor>
  <xdr:oneCellAnchor>
    <xdr:from xmlns:xdr="http://schemas.openxmlformats.org/drawingml/2006/spreadsheetDrawing">
      <xdr:col>3</xdr:col>
      <xdr:colOff>123825</xdr:colOff>
      <xdr:row>69</xdr:row>
      <xdr:rowOff>107950</xdr:rowOff>
    </xdr:from>
    <xdr:ext cx="287655" cy="225425"/>
    <xdr:sp macro="" textlink="">
      <xdr:nvSpPr>
        <xdr:cNvPr id="351" name="テキスト ボックス 350"/>
        <xdr:cNvSpPr txBox="1"/>
      </xdr:nvSpPr>
      <xdr:spPr>
        <a:xfrm>
          <a:off x="723900" y="11938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7205" cy="250190"/>
    <xdr:sp macro="" textlink="">
      <xdr:nvSpPr>
        <xdr:cNvPr id="353" name="テキスト ボックス 352"/>
        <xdr:cNvSpPr txBox="1"/>
      </xdr:nvSpPr>
      <xdr:spPr>
        <a:xfrm>
          <a:off x="254000" y="14272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4" name="直線コネクタ 353"/>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497205" cy="250190"/>
    <xdr:sp macro="" textlink="">
      <xdr:nvSpPr>
        <xdr:cNvPr id="355" name="テキスト ボックス 354"/>
        <xdr:cNvSpPr txBox="1"/>
      </xdr:nvSpPr>
      <xdr:spPr>
        <a:xfrm>
          <a:off x="254000" y="138150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6" name="直線コネクタ 355"/>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497205" cy="250190"/>
    <xdr:sp macro="" textlink="">
      <xdr:nvSpPr>
        <xdr:cNvPr id="357" name="テキスト ボックス 356"/>
        <xdr:cNvSpPr txBox="1"/>
      </xdr:nvSpPr>
      <xdr:spPr>
        <a:xfrm>
          <a:off x="254000" y="133578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8" name="直線コネクタ 357"/>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497205" cy="250190"/>
    <xdr:sp macro="" textlink="">
      <xdr:nvSpPr>
        <xdr:cNvPr id="359" name="テキスト ボックス 358"/>
        <xdr:cNvSpPr txBox="1"/>
      </xdr:nvSpPr>
      <xdr:spPr>
        <a:xfrm>
          <a:off x="254000" y="129006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0" name="直線コネクタ 359"/>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497205" cy="250190"/>
    <xdr:sp macro="" textlink="">
      <xdr:nvSpPr>
        <xdr:cNvPr id="361" name="テキスト ボックス 360"/>
        <xdr:cNvSpPr txBox="1"/>
      </xdr:nvSpPr>
      <xdr:spPr>
        <a:xfrm>
          <a:off x="254000" y="124434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86360</xdr:rowOff>
    </xdr:from>
    <xdr:to xmlns:xdr="http://schemas.openxmlformats.org/drawingml/2006/spreadsheetDrawing">
      <xdr:col>24</xdr:col>
      <xdr:colOff>25400</xdr:colOff>
      <xdr:row>80</xdr:row>
      <xdr:rowOff>145415</xdr:rowOff>
    </xdr:to>
    <xdr:cxnSp macro="">
      <xdr:nvCxnSpPr>
        <xdr:cNvPr id="364" name="直線コネクタ 363"/>
        <xdr:cNvCxnSpPr/>
      </xdr:nvCxnSpPr>
      <xdr:spPr>
        <a:xfrm flipV="1">
          <a:off x="4826000" y="12773660"/>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117475</xdr:rowOff>
    </xdr:from>
    <xdr:ext cx="762000" cy="259080"/>
    <xdr:sp macro="" textlink="">
      <xdr:nvSpPr>
        <xdr:cNvPr id="365" name="公債費最小値テキスト"/>
        <xdr:cNvSpPr txBox="1"/>
      </xdr:nvSpPr>
      <xdr:spPr>
        <a:xfrm>
          <a:off x="4914900" y="13833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145415</xdr:rowOff>
    </xdr:from>
    <xdr:to xmlns:xdr="http://schemas.openxmlformats.org/drawingml/2006/spreadsheetDrawing">
      <xdr:col>24</xdr:col>
      <xdr:colOff>114300</xdr:colOff>
      <xdr:row>80</xdr:row>
      <xdr:rowOff>145415</xdr:rowOff>
    </xdr:to>
    <xdr:cxnSp macro="">
      <xdr:nvCxnSpPr>
        <xdr:cNvPr id="366" name="直線コネクタ 365"/>
        <xdr:cNvCxnSpPr/>
      </xdr:nvCxnSpPr>
      <xdr:spPr>
        <a:xfrm>
          <a:off x="4737100" y="13861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635</xdr:rowOff>
    </xdr:from>
    <xdr:ext cx="762000" cy="259080"/>
    <xdr:sp macro="" textlink="">
      <xdr:nvSpPr>
        <xdr:cNvPr id="367" name="公債費最大値テキスト"/>
        <xdr:cNvSpPr txBox="1"/>
      </xdr:nvSpPr>
      <xdr:spPr>
        <a:xfrm>
          <a:off x="4914900" y="1251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86360</xdr:rowOff>
    </xdr:from>
    <xdr:to xmlns:xdr="http://schemas.openxmlformats.org/drawingml/2006/spreadsheetDrawing">
      <xdr:col>24</xdr:col>
      <xdr:colOff>114300</xdr:colOff>
      <xdr:row>74</xdr:row>
      <xdr:rowOff>86360</xdr:rowOff>
    </xdr:to>
    <xdr:cxnSp macro="">
      <xdr:nvCxnSpPr>
        <xdr:cNvPr id="368" name="直線コネクタ 367"/>
        <xdr:cNvCxnSpPr/>
      </xdr:nvCxnSpPr>
      <xdr:spPr>
        <a:xfrm>
          <a:off x="4737100" y="1277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118110</xdr:rowOff>
    </xdr:from>
    <xdr:to xmlns:xdr="http://schemas.openxmlformats.org/drawingml/2006/spreadsheetDrawing">
      <xdr:col>24</xdr:col>
      <xdr:colOff>25400</xdr:colOff>
      <xdr:row>78</xdr:row>
      <xdr:rowOff>140970</xdr:rowOff>
    </xdr:to>
    <xdr:cxnSp macro="">
      <xdr:nvCxnSpPr>
        <xdr:cNvPr id="369" name="直線コネクタ 368"/>
        <xdr:cNvCxnSpPr/>
      </xdr:nvCxnSpPr>
      <xdr:spPr>
        <a:xfrm>
          <a:off x="3987800" y="1349121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53975</xdr:rowOff>
    </xdr:from>
    <xdr:ext cx="762000" cy="249555"/>
    <xdr:sp macro="" textlink="">
      <xdr:nvSpPr>
        <xdr:cNvPr id="370" name="公債費平均値テキスト"/>
        <xdr:cNvSpPr txBox="1"/>
      </xdr:nvSpPr>
      <xdr:spPr>
        <a:xfrm>
          <a:off x="4914900" y="1308417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37465</xdr:rowOff>
    </xdr:from>
    <xdr:to xmlns:xdr="http://schemas.openxmlformats.org/drawingml/2006/spreadsheetDrawing">
      <xdr:col>24</xdr:col>
      <xdr:colOff>76200</xdr:colOff>
      <xdr:row>77</xdr:row>
      <xdr:rowOff>139065</xdr:rowOff>
    </xdr:to>
    <xdr:sp macro="" textlink="">
      <xdr:nvSpPr>
        <xdr:cNvPr id="371" name="フローチャート: 判断 370"/>
        <xdr:cNvSpPr/>
      </xdr:nvSpPr>
      <xdr:spPr>
        <a:xfrm>
          <a:off x="47752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113030</xdr:rowOff>
    </xdr:from>
    <xdr:to xmlns:xdr="http://schemas.openxmlformats.org/drawingml/2006/spreadsheetDrawing">
      <xdr:col>19</xdr:col>
      <xdr:colOff>187325</xdr:colOff>
      <xdr:row>78</xdr:row>
      <xdr:rowOff>118110</xdr:rowOff>
    </xdr:to>
    <xdr:cxnSp macro="">
      <xdr:nvCxnSpPr>
        <xdr:cNvPr id="372" name="直線コネクタ 371"/>
        <xdr:cNvCxnSpPr/>
      </xdr:nvCxnSpPr>
      <xdr:spPr>
        <a:xfrm>
          <a:off x="3098800" y="134861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46355</xdr:rowOff>
    </xdr:from>
    <xdr:to xmlns:xdr="http://schemas.openxmlformats.org/drawingml/2006/spreadsheetDrawing">
      <xdr:col>20</xdr:col>
      <xdr:colOff>38100</xdr:colOff>
      <xdr:row>77</xdr:row>
      <xdr:rowOff>147955</xdr:rowOff>
    </xdr:to>
    <xdr:sp macro="" textlink="">
      <xdr:nvSpPr>
        <xdr:cNvPr id="373" name="フローチャート: 判断 372"/>
        <xdr:cNvSpPr/>
      </xdr:nvSpPr>
      <xdr:spPr>
        <a:xfrm>
          <a:off x="3937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158115</xdr:rowOff>
    </xdr:from>
    <xdr:ext cx="725805" cy="248285"/>
    <xdr:sp macro="" textlink="">
      <xdr:nvSpPr>
        <xdr:cNvPr id="374" name="テキスト ボックス 373"/>
        <xdr:cNvSpPr txBox="1"/>
      </xdr:nvSpPr>
      <xdr:spPr>
        <a:xfrm>
          <a:off x="3606800" y="13016865"/>
          <a:ext cx="725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113030</xdr:rowOff>
    </xdr:from>
    <xdr:to xmlns:xdr="http://schemas.openxmlformats.org/drawingml/2006/spreadsheetDrawing">
      <xdr:col>15</xdr:col>
      <xdr:colOff>98425</xdr:colOff>
      <xdr:row>78</xdr:row>
      <xdr:rowOff>145415</xdr:rowOff>
    </xdr:to>
    <xdr:cxnSp macro="">
      <xdr:nvCxnSpPr>
        <xdr:cNvPr id="375" name="直線コネクタ 374"/>
        <xdr:cNvCxnSpPr/>
      </xdr:nvCxnSpPr>
      <xdr:spPr>
        <a:xfrm flipV="1">
          <a:off x="2209800" y="134861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55880</xdr:rowOff>
    </xdr:from>
    <xdr:to xmlns:xdr="http://schemas.openxmlformats.org/drawingml/2006/spreadsheetDrawing">
      <xdr:col>15</xdr:col>
      <xdr:colOff>149225</xdr:colOff>
      <xdr:row>77</xdr:row>
      <xdr:rowOff>157480</xdr:rowOff>
    </xdr:to>
    <xdr:sp macro="" textlink="">
      <xdr:nvSpPr>
        <xdr:cNvPr id="376" name="フローチャート: 判断 375"/>
        <xdr:cNvSpPr/>
      </xdr:nvSpPr>
      <xdr:spPr>
        <a:xfrm>
          <a:off x="3048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167640</xdr:rowOff>
    </xdr:from>
    <xdr:ext cx="762000" cy="250190"/>
    <xdr:sp macro="" textlink="">
      <xdr:nvSpPr>
        <xdr:cNvPr id="377" name="テキスト ボックス 376"/>
        <xdr:cNvSpPr txBox="1"/>
      </xdr:nvSpPr>
      <xdr:spPr>
        <a:xfrm>
          <a:off x="2717800" y="130263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145415</xdr:rowOff>
    </xdr:from>
    <xdr:to xmlns:xdr="http://schemas.openxmlformats.org/drawingml/2006/spreadsheetDrawing">
      <xdr:col>11</xdr:col>
      <xdr:colOff>9525</xdr:colOff>
      <xdr:row>79</xdr:row>
      <xdr:rowOff>1270</xdr:rowOff>
    </xdr:to>
    <xdr:cxnSp macro="">
      <xdr:nvCxnSpPr>
        <xdr:cNvPr id="378" name="直線コネクタ 377"/>
        <xdr:cNvCxnSpPr/>
      </xdr:nvCxnSpPr>
      <xdr:spPr>
        <a:xfrm flipV="1">
          <a:off x="1320800" y="135185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69215</xdr:rowOff>
    </xdr:from>
    <xdr:to xmlns:xdr="http://schemas.openxmlformats.org/drawingml/2006/spreadsheetDrawing">
      <xdr:col>11</xdr:col>
      <xdr:colOff>60325</xdr:colOff>
      <xdr:row>77</xdr:row>
      <xdr:rowOff>170815</xdr:rowOff>
    </xdr:to>
    <xdr:sp macro="" textlink="">
      <xdr:nvSpPr>
        <xdr:cNvPr id="379" name="フローチャート: 判断 378"/>
        <xdr:cNvSpPr/>
      </xdr:nvSpPr>
      <xdr:spPr>
        <a:xfrm>
          <a:off x="21590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9525</xdr:rowOff>
    </xdr:from>
    <xdr:ext cx="751205" cy="248285"/>
    <xdr:sp macro="" textlink="">
      <xdr:nvSpPr>
        <xdr:cNvPr id="380" name="テキスト ボックス 379"/>
        <xdr:cNvSpPr txBox="1"/>
      </xdr:nvSpPr>
      <xdr:spPr>
        <a:xfrm>
          <a:off x="1828800" y="13039725"/>
          <a:ext cx="751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73660</xdr:rowOff>
    </xdr:from>
    <xdr:to xmlns:xdr="http://schemas.openxmlformats.org/drawingml/2006/spreadsheetDrawing">
      <xdr:col>6</xdr:col>
      <xdr:colOff>171450</xdr:colOff>
      <xdr:row>78</xdr:row>
      <xdr:rowOff>3810</xdr:rowOff>
    </xdr:to>
    <xdr:sp macro="" textlink="">
      <xdr:nvSpPr>
        <xdr:cNvPr id="381" name="フローチャート: 判断 380"/>
        <xdr:cNvSpPr/>
      </xdr:nvSpPr>
      <xdr:spPr>
        <a:xfrm>
          <a:off x="1270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13970</xdr:rowOff>
    </xdr:from>
    <xdr:ext cx="751205" cy="259080"/>
    <xdr:sp macro="" textlink="">
      <xdr:nvSpPr>
        <xdr:cNvPr id="382" name="テキスト ボックス 381"/>
        <xdr:cNvSpPr txBox="1"/>
      </xdr:nvSpPr>
      <xdr:spPr>
        <a:xfrm>
          <a:off x="939800" y="1304417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1205" cy="259080"/>
    <xdr:sp macro="" textlink="">
      <xdr:nvSpPr>
        <xdr:cNvPr id="385" name="テキスト ボックス 384"/>
        <xdr:cNvSpPr txBox="1"/>
      </xdr:nvSpPr>
      <xdr:spPr>
        <a:xfrm>
          <a:off x="2882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90170</xdr:rowOff>
    </xdr:from>
    <xdr:to xmlns:xdr="http://schemas.openxmlformats.org/drawingml/2006/spreadsheetDrawing">
      <xdr:col>24</xdr:col>
      <xdr:colOff>76200</xdr:colOff>
      <xdr:row>79</xdr:row>
      <xdr:rowOff>20320</xdr:rowOff>
    </xdr:to>
    <xdr:sp macro="" textlink="">
      <xdr:nvSpPr>
        <xdr:cNvPr id="388" name="楕円 387"/>
        <xdr:cNvSpPr/>
      </xdr:nvSpPr>
      <xdr:spPr>
        <a:xfrm>
          <a:off x="47752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62230</xdr:rowOff>
    </xdr:from>
    <xdr:ext cx="762000" cy="259080"/>
    <xdr:sp macro="" textlink="">
      <xdr:nvSpPr>
        <xdr:cNvPr id="389" name="公債費該当値テキスト"/>
        <xdr:cNvSpPr txBox="1"/>
      </xdr:nvSpPr>
      <xdr:spPr>
        <a:xfrm>
          <a:off x="4914900" y="1343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67310</xdr:rowOff>
    </xdr:from>
    <xdr:to xmlns:xdr="http://schemas.openxmlformats.org/drawingml/2006/spreadsheetDrawing">
      <xdr:col>20</xdr:col>
      <xdr:colOff>38100</xdr:colOff>
      <xdr:row>78</xdr:row>
      <xdr:rowOff>168910</xdr:rowOff>
    </xdr:to>
    <xdr:sp macro="" textlink="">
      <xdr:nvSpPr>
        <xdr:cNvPr id="390" name="楕円 389"/>
        <xdr:cNvSpPr/>
      </xdr:nvSpPr>
      <xdr:spPr>
        <a:xfrm>
          <a:off x="39370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153670</xdr:rowOff>
    </xdr:from>
    <xdr:ext cx="725805" cy="259080"/>
    <xdr:sp macro="" textlink="">
      <xdr:nvSpPr>
        <xdr:cNvPr id="391" name="テキスト ボックス 390"/>
        <xdr:cNvSpPr txBox="1"/>
      </xdr:nvSpPr>
      <xdr:spPr>
        <a:xfrm>
          <a:off x="3606800" y="1352677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62230</xdr:rowOff>
    </xdr:from>
    <xdr:to xmlns:xdr="http://schemas.openxmlformats.org/drawingml/2006/spreadsheetDrawing">
      <xdr:col>15</xdr:col>
      <xdr:colOff>149225</xdr:colOff>
      <xdr:row>78</xdr:row>
      <xdr:rowOff>163830</xdr:rowOff>
    </xdr:to>
    <xdr:sp macro="" textlink="">
      <xdr:nvSpPr>
        <xdr:cNvPr id="392" name="楕円 391"/>
        <xdr:cNvSpPr/>
      </xdr:nvSpPr>
      <xdr:spPr>
        <a:xfrm>
          <a:off x="30480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148590</xdr:rowOff>
    </xdr:from>
    <xdr:ext cx="762000" cy="259080"/>
    <xdr:sp macro="" textlink="">
      <xdr:nvSpPr>
        <xdr:cNvPr id="393" name="テキスト ボックス 392"/>
        <xdr:cNvSpPr txBox="1"/>
      </xdr:nvSpPr>
      <xdr:spPr>
        <a:xfrm>
          <a:off x="2717800" y="1352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94615</xdr:rowOff>
    </xdr:from>
    <xdr:to xmlns:xdr="http://schemas.openxmlformats.org/drawingml/2006/spreadsheetDrawing">
      <xdr:col>11</xdr:col>
      <xdr:colOff>60325</xdr:colOff>
      <xdr:row>79</xdr:row>
      <xdr:rowOff>24765</xdr:rowOff>
    </xdr:to>
    <xdr:sp macro="" textlink="">
      <xdr:nvSpPr>
        <xdr:cNvPr id="394" name="楕円 393"/>
        <xdr:cNvSpPr/>
      </xdr:nvSpPr>
      <xdr:spPr>
        <a:xfrm>
          <a:off x="21590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9525</xdr:rowOff>
    </xdr:from>
    <xdr:ext cx="751205" cy="248285"/>
    <xdr:sp macro="" textlink="">
      <xdr:nvSpPr>
        <xdr:cNvPr id="395" name="テキスト ボックス 394"/>
        <xdr:cNvSpPr txBox="1"/>
      </xdr:nvSpPr>
      <xdr:spPr>
        <a:xfrm>
          <a:off x="1828800" y="13554075"/>
          <a:ext cx="751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121920</xdr:rowOff>
    </xdr:from>
    <xdr:to xmlns:xdr="http://schemas.openxmlformats.org/drawingml/2006/spreadsheetDrawing">
      <xdr:col>6</xdr:col>
      <xdr:colOff>171450</xdr:colOff>
      <xdr:row>79</xdr:row>
      <xdr:rowOff>52070</xdr:rowOff>
    </xdr:to>
    <xdr:sp macro="" textlink="">
      <xdr:nvSpPr>
        <xdr:cNvPr id="396" name="楕円 395"/>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36830</xdr:rowOff>
    </xdr:from>
    <xdr:ext cx="751205" cy="259080"/>
    <xdr:sp macro="" textlink="">
      <xdr:nvSpPr>
        <xdr:cNvPr id="397" name="テキスト ボックス 396"/>
        <xdr:cNvSpPr txBox="1"/>
      </xdr:nvSpPr>
      <xdr:spPr>
        <a:xfrm>
          <a:off x="939800" y="1358138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人件費や物件費の増及び特定財源の減があったものの、市税や地方消費税交付金等の増により経常一般財源も増となったことから、前年度と比較して0.8ポイントの減となった。</a:t>
          </a:r>
        </a:p>
        <a:p>
          <a:r>
            <a:rPr kumimoji="1" lang="ja-JP" altLang="en-US" sz="1300">
              <a:latin typeface="ＭＳ Ｐゴシック"/>
              <a:ea typeface="ＭＳ Ｐゴシック"/>
            </a:rPr>
            <a:t>　今後も、行財政改革大綱に基づく経常経費の削減や自主財源の確保など、持続可能な財源基盤の強化に努める。</a:t>
          </a:r>
        </a:p>
      </xdr:txBody>
    </xdr:sp>
    <xdr:clientData/>
  </xdr:twoCellAnchor>
  <xdr:oneCellAnchor>
    <xdr:from xmlns:xdr="http://schemas.openxmlformats.org/drawingml/2006/spreadsheetDrawing">
      <xdr:col>62</xdr:col>
      <xdr:colOff>6350</xdr:colOff>
      <xdr:row>69</xdr:row>
      <xdr:rowOff>107950</xdr:rowOff>
    </xdr:from>
    <xdr:ext cx="287655" cy="225425"/>
    <xdr:sp macro="" textlink="">
      <xdr:nvSpPr>
        <xdr:cNvPr id="409" name="テキスト ボックス 408"/>
        <xdr:cNvSpPr txBox="1"/>
      </xdr:nvSpPr>
      <xdr:spPr>
        <a:xfrm>
          <a:off x="12407900" y="11938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7205" cy="250190"/>
    <xdr:sp macro="" textlink="">
      <xdr:nvSpPr>
        <xdr:cNvPr id="411" name="テキスト ボックス 410"/>
        <xdr:cNvSpPr txBox="1"/>
      </xdr:nvSpPr>
      <xdr:spPr>
        <a:xfrm>
          <a:off x="11938000" y="14272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7205" cy="250190"/>
    <xdr:sp macro="" textlink="">
      <xdr:nvSpPr>
        <xdr:cNvPr id="413" name="テキスト ボックス 412"/>
        <xdr:cNvSpPr txBox="1"/>
      </xdr:nvSpPr>
      <xdr:spPr>
        <a:xfrm>
          <a:off x="11938000" y="138150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7205" cy="250190"/>
    <xdr:sp macro="" textlink="">
      <xdr:nvSpPr>
        <xdr:cNvPr id="415" name="テキスト ボックス 414"/>
        <xdr:cNvSpPr txBox="1"/>
      </xdr:nvSpPr>
      <xdr:spPr>
        <a:xfrm>
          <a:off x="11938000" y="133578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7205" cy="250190"/>
    <xdr:sp macro="" textlink="">
      <xdr:nvSpPr>
        <xdr:cNvPr id="417" name="テキスト ボックス 416"/>
        <xdr:cNvSpPr txBox="1"/>
      </xdr:nvSpPr>
      <xdr:spPr>
        <a:xfrm>
          <a:off x="11938000" y="129006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7205" cy="250190"/>
    <xdr:sp macro="" textlink="">
      <xdr:nvSpPr>
        <xdr:cNvPr id="419" name="テキスト ボックス 418"/>
        <xdr:cNvSpPr txBox="1"/>
      </xdr:nvSpPr>
      <xdr:spPr>
        <a:xfrm>
          <a:off x="11938000" y="124434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7205" cy="250190"/>
    <xdr:sp macro="" textlink="">
      <xdr:nvSpPr>
        <xdr:cNvPr id="421" name="テキスト ボックス 420"/>
        <xdr:cNvSpPr txBox="1"/>
      </xdr:nvSpPr>
      <xdr:spPr>
        <a:xfrm>
          <a:off x="11938000" y="11986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154940</xdr:rowOff>
    </xdr:from>
    <xdr:to xmlns:xdr="http://schemas.openxmlformats.org/drawingml/2006/spreadsheetDrawing">
      <xdr:col>82</xdr:col>
      <xdr:colOff>107950</xdr:colOff>
      <xdr:row>81</xdr:row>
      <xdr:rowOff>147320</xdr:rowOff>
    </xdr:to>
    <xdr:cxnSp macro="">
      <xdr:nvCxnSpPr>
        <xdr:cNvPr id="423" name="直線コネクタ 422"/>
        <xdr:cNvCxnSpPr/>
      </xdr:nvCxnSpPr>
      <xdr:spPr>
        <a:xfrm flipV="1">
          <a:off x="16510000" y="12842240"/>
          <a:ext cx="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119380</xdr:rowOff>
    </xdr:from>
    <xdr:ext cx="762000" cy="259080"/>
    <xdr:sp macro="" textlink="">
      <xdr:nvSpPr>
        <xdr:cNvPr id="424" name="公債費以外最小値テキスト"/>
        <xdr:cNvSpPr txBox="1"/>
      </xdr:nvSpPr>
      <xdr:spPr>
        <a:xfrm>
          <a:off x="16598900" y="14006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147320</xdr:rowOff>
    </xdr:from>
    <xdr:to xmlns:xdr="http://schemas.openxmlformats.org/drawingml/2006/spreadsheetDrawing">
      <xdr:col>82</xdr:col>
      <xdr:colOff>196850</xdr:colOff>
      <xdr:row>81</xdr:row>
      <xdr:rowOff>147320</xdr:rowOff>
    </xdr:to>
    <xdr:cxnSp macro="">
      <xdr:nvCxnSpPr>
        <xdr:cNvPr id="425" name="直線コネクタ 424"/>
        <xdr:cNvCxnSpPr/>
      </xdr:nvCxnSpPr>
      <xdr:spPr>
        <a:xfrm>
          <a:off x="16421100" y="1403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69215</xdr:rowOff>
    </xdr:from>
    <xdr:ext cx="762000" cy="259080"/>
    <xdr:sp macro="" textlink="">
      <xdr:nvSpPr>
        <xdr:cNvPr id="426" name="公債費以外最大値テキスト"/>
        <xdr:cNvSpPr txBox="1"/>
      </xdr:nvSpPr>
      <xdr:spPr>
        <a:xfrm>
          <a:off x="16598900" y="1258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154940</xdr:rowOff>
    </xdr:from>
    <xdr:to xmlns:xdr="http://schemas.openxmlformats.org/drawingml/2006/spreadsheetDrawing">
      <xdr:col>82</xdr:col>
      <xdr:colOff>196850</xdr:colOff>
      <xdr:row>74</xdr:row>
      <xdr:rowOff>154940</xdr:rowOff>
    </xdr:to>
    <xdr:cxnSp macro="">
      <xdr:nvCxnSpPr>
        <xdr:cNvPr id="427" name="直線コネクタ 426"/>
        <xdr:cNvCxnSpPr/>
      </xdr:nvCxnSpPr>
      <xdr:spPr>
        <a:xfrm>
          <a:off x="16421100" y="1284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33020</xdr:rowOff>
    </xdr:from>
    <xdr:to xmlns:xdr="http://schemas.openxmlformats.org/drawingml/2006/spreadsheetDrawing">
      <xdr:col>82</xdr:col>
      <xdr:colOff>107950</xdr:colOff>
      <xdr:row>77</xdr:row>
      <xdr:rowOff>69850</xdr:rowOff>
    </xdr:to>
    <xdr:cxnSp macro="">
      <xdr:nvCxnSpPr>
        <xdr:cNvPr id="428" name="直線コネクタ 427"/>
        <xdr:cNvCxnSpPr/>
      </xdr:nvCxnSpPr>
      <xdr:spPr>
        <a:xfrm flipV="1">
          <a:off x="15671800" y="1323467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55245</xdr:rowOff>
    </xdr:from>
    <xdr:ext cx="762000" cy="248285"/>
    <xdr:sp macro="" textlink="">
      <xdr:nvSpPr>
        <xdr:cNvPr id="429" name="公債費以外平均値テキスト"/>
        <xdr:cNvSpPr txBox="1"/>
      </xdr:nvSpPr>
      <xdr:spPr>
        <a:xfrm>
          <a:off x="16598900" y="1325689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83185</xdr:rowOff>
    </xdr:from>
    <xdr:to xmlns:xdr="http://schemas.openxmlformats.org/drawingml/2006/spreadsheetDrawing">
      <xdr:col>82</xdr:col>
      <xdr:colOff>158750</xdr:colOff>
      <xdr:row>78</xdr:row>
      <xdr:rowOff>13335</xdr:rowOff>
    </xdr:to>
    <xdr:sp macro="" textlink="">
      <xdr:nvSpPr>
        <xdr:cNvPr id="430" name="フローチャート: 判断 429"/>
        <xdr:cNvSpPr/>
      </xdr:nvSpPr>
      <xdr:spPr>
        <a:xfrm>
          <a:off x="164592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69850</xdr:rowOff>
    </xdr:from>
    <xdr:to xmlns:xdr="http://schemas.openxmlformats.org/drawingml/2006/spreadsheetDrawing">
      <xdr:col>78</xdr:col>
      <xdr:colOff>69850</xdr:colOff>
      <xdr:row>77</xdr:row>
      <xdr:rowOff>120650</xdr:rowOff>
    </xdr:to>
    <xdr:cxnSp macro="">
      <xdr:nvCxnSpPr>
        <xdr:cNvPr id="431" name="直線コネクタ 430"/>
        <xdr:cNvCxnSpPr/>
      </xdr:nvCxnSpPr>
      <xdr:spPr>
        <a:xfrm flipV="1">
          <a:off x="14782800" y="132715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83185</xdr:rowOff>
    </xdr:from>
    <xdr:to xmlns:xdr="http://schemas.openxmlformats.org/drawingml/2006/spreadsheetDrawing">
      <xdr:col>78</xdr:col>
      <xdr:colOff>120650</xdr:colOff>
      <xdr:row>78</xdr:row>
      <xdr:rowOff>13335</xdr:rowOff>
    </xdr:to>
    <xdr:sp macro="" textlink="">
      <xdr:nvSpPr>
        <xdr:cNvPr id="432" name="フローチャート: 判断 431"/>
        <xdr:cNvSpPr/>
      </xdr:nvSpPr>
      <xdr:spPr>
        <a:xfrm>
          <a:off x="15621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169545</xdr:rowOff>
    </xdr:from>
    <xdr:ext cx="736600" cy="248285"/>
    <xdr:sp macro="" textlink="">
      <xdr:nvSpPr>
        <xdr:cNvPr id="433" name="テキスト ボックス 432"/>
        <xdr:cNvSpPr txBox="1"/>
      </xdr:nvSpPr>
      <xdr:spPr>
        <a:xfrm>
          <a:off x="15290800" y="1337119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1270</xdr:rowOff>
    </xdr:from>
    <xdr:to xmlns:xdr="http://schemas.openxmlformats.org/drawingml/2006/spreadsheetDrawing">
      <xdr:col>73</xdr:col>
      <xdr:colOff>180975</xdr:colOff>
      <xdr:row>77</xdr:row>
      <xdr:rowOff>120650</xdr:rowOff>
    </xdr:to>
    <xdr:cxnSp macro="">
      <xdr:nvCxnSpPr>
        <xdr:cNvPr id="434" name="直線コネクタ 433"/>
        <xdr:cNvCxnSpPr/>
      </xdr:nvCxnSpPr>
      <xdr:spPr>
        <a:xfrm>
          <a:off x="13893800" y="1320292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46355</xdr:rowOff>
    </xdr:from>
    <xdr:to xmlns:xdr="http://schemas.openxmlformats.org/drawingml/2006/spreadsheetDrawing">
      <xdr:col>74</xdr:col>
      <xdr:colOff>31750</xdr:colOff>
      <xdr:row>77</xdr:row>
      <xdr:rowOff>147955</xdr:rowOff>
    </xdr:to>
    <xdr:sp macro="" textlink="">
      <xdr:nvSpPr>
        <xdr:cNvPr id="435" name="フローチャート: 判断 434"/>
        <xdr:cNvSpPr/>
      </xdr:nvSpPr>
      <xdr:spPr>
        <a:xfrm>
          <a:off x="14732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158115</xdr:rowOff>
    </xdr:from>
    <xdr:ext cx="762000" cy="248285"/>
    <xdr:sp macro="" textlink="">
      <xdr:nvSpPr>
        <xdr:cNvPr id="436" name="テキスト ボックス 435"/>
        <xdr:cNvSpPr txBox="1"/>
      </xdr:nvSpPr>
      <xdr:spPr>
        <a:xfrm>
          <a:off x="14401800" y="130168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1270</xdr:rowOff>
    </xdr:from>
    <xdr:to xmlns:xdr="http://schemas.openxmlformats.org/drawingml/2006/spreadsheetDrawing">
      <xdr:col>69</xdr:col>
      <xdr:colOff>92075</xdr:colOff>
      <xdr:row>77</xdr:row>
      <xdr:rowOff>1270</xdr:rowOff>
    </xdr:to>
    <xdr:cxnSp macro="">
      <xdr:nvCxnSpPr>
        <xdr:cNvPr id="437" name="直線コネクタ 436"/>
        <xdr:cNvCxnSpPr/>
      </xdr:nvCxnSpPr>
      <xdr:spPr>
        <a:xfrm>
          <a:off x="13004800" y="13202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41910</xdr:rowOff>
    </xdr:from>
    <xdr:to xmlns:xdr="http://schemas.openxmlformats.org/drawingml/2006/spreadsheetDrawing">
      <xdr:col>69</xdr:col>
      <xdr:colOff>142875</xdr:colOff>
      <xdr:row>77</xdr:row>
      <xdr:rowOff>143510</xdr:rowOff>
    </xdr:to>
    <xdr:sp macro="" textlink="">
      <xdr:nvSpPr>
        <xdr:cNvPr id="438" name="フローチャート: 判断 437"/>
        <xdr:cNvSpPr/>
      </xdr:nvSpPr>
      <xdr:spPr>
        <a:xfrm>
          <a:off x="13843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128270</xdr:rowOff>
    </xdr:from>
    <xdr:ext cx="751205" cy="259080"/>
    <xdr:sp macro="" textlink="">
      <xdr:nvSpPr>
        <xdr:cNvPr id="439" name="テキスト ボックス 438"/>
        <xdr:cNvSpPr txBox="1"/>
      </xdr:nvSpPr>
      <xdr:spPr>
        <a:xfrm>
          <a:off x="13512800" y="1332992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19050</xdr:rowOff>
    </xdr:from>
    <xdr:to xmlns:xdr="http://schemas.openxmlformats.org/drawingml/2006/spreadsheetDrawing">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105410</xdr:rowOff>
    </xdr:from>
    <xdr:ext cx="762000" cy="259080"/>
    <xdr:sp macro="" textlink="">
      <xdr:nvSpPr>
        <xdr:cNvPr id="441" name="テキスト ボックス 440"/>
        <xdr:cNvSpPr txBox="1"/>
      </xdr:nvSpPr>
      <xdr:spPr>
        <a:xfrm>
          <a:off x="12623800" y="1330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1205" cy="259080"/>
    <xdr:sp macro="" textlink="">
      <xdr:nvSpPr>
        <xdr:cNvPr id="443" name="テキスト ボックス 442"/>
        <xdr:cNvSpPr txBox="1"/>
      </xdr:nvSpPr>
      <xdr:spPr>
        <a:xfrm>
          <a:off x="15455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1205" cy="259080"/>
    <xdr:sp macro="" textlink="">
      <xdr:nvSpPr>
        <xdr:cNvPr id="444" name="テキスト ボックス 443"/>
        <xdr:cNvSpPr txBox="1"/>
      </xdr:nvSpPr>
      <xdr:spPr>
        <a:xfrm>
          <a:off x="14566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1205" cy="259080"/>
    <xdr:sp macro="" textlink="">
      <xdr:nvSpPr>
        <xdr:cNvPr id="446" name="テキスト ボックス 445"/>
        <xdr:cNvSpPr txBox="1"/>
      </xdr:nvSpPr>
      <xdr:spPr>
        <a:xfrm>
          <a:off x="12788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153670</xdr:rowOff>
    </xdr:from>
    <xdr:to xmlns:xdr="http://schemas.openxmlformats.org/drawingml/2006/spreadsheetDrawing">
      <xdr:col>82</xdr:col>
      <xdr:colOff>158750</xdr:colOff>
      <xdr:row>77</xdr:row>
      <xdr:rowOff>83820</xdr:rowOff>
    </xdr:to>
    <xdr:sp macro="" textlink="">
      <xdr:nvSpPr>
        <xdr:cNvPr id="447" name="楕円 446"/>
        <xdr:cNvSpPr/>
      </xdr:nvSpPr>
      <xdr:spPr>
        <a:xfrm>
          <a:off x="164592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170180</xdr:rowOff>
    </xdr:from>
    <xdr:ext cx="762000" cy="259080"/>
    <xdr:sp macro="" textlink="">
      <xdr:nvSpPr>
        <xdr:cNvPr id="448" name="公債費以外該当値テキスト"/>
        <xdr:cNvSpPr txBox="1"/>
      </xdr:nvSpPr>
      <xdr:spPr>
        <a:xfrm>
          <a:off x="16598900" y="1302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19050</xdr:rowOff>
    </xdr:from>
    <xdr:to xmlns:xdr="http://schemas.openxmlformats.org/drawingml/2006/spreadsheetDrawing">
      <xdr:col>78</xdr:col>
      <xdr:colOff>120650</xdr:colOff>
      <xdr:row>77</xdr:row>
      <xdr:rowOff>120650</xdr:rowOff>
    </xdr:to>
    <xdr:sp macro="" textlink="">
      <xdr:nvSpPr>
        <xdr:cNvPr id="449" name="楕円 448"/>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130810</xdr:rowOff>
    </xdr:from>
    <xdr:ext cx="736600" cy="259080"/>
    <xdr:sp macro="" textlink="">
      <xdr:nvSpPr>
        <xdr:cNvPr id="450" name="テキスト ボックス 449"/>
        <xdr:cNvSpPr txBox="1"/>
      </xdr:nvSpPr>
      <xdr:spPr>
        <a:xfrm>
          <a:off x="15290800" y="12989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69215</xdr:rowOff>
    </xdr:from>
    <xdr:to xmlns:xdr="http://schemas.openxmlformats.org/drawingml/2006/spreadsheetDrawing">
      <xdr:col>74</xdr:col>
      <xdr:colOff>31750</xdr:colOff>
      <xdr:row>77</xdr:row>
      <xdr:rowOff>170815</xdr:rowOff>
    </xdr:to>
    <xdr:sp macro="" textlink="">
      <xdr:nvSpPr>
        <xdr:cNvPr id="451" name="楕円 450"/>
        <xdr:cNvSpPr/>
      </xdr:nvSpPr>
      <xdr:spPr>
        <a:xfrm>
          <a:off x="147320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155575</xdr:rowOff>
    </xdr:from>
    <xdr:ext cx="762000" cy="250825"/>
    <xdr:sp macro="" textlink="">
      <xdr:nvSpPr>
        <xdr:cNvPr id="452" name="テキスト ボックス 451"/>
        <xdr:cNvSpPr txBox="1"/>
      </xdr:nvSpPr>
      <xdr:spPr>
        <a:xfrm>
          <a:off x="14401800" y="133572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121920</xdr:rowOff>
    </xdr:from>
    <xdr:to xmlns:xdr="http://schemas.openxmlformats.org/drawingml/2006/spreadsheetDrawing">
      <xdr:col>69</xdr:col>
      <xdr:colOff>142875</xdr:colOff>
      <xdr:row>77</xdr:row>
      <xdr:rowOff>52070</xdr:rowOff>
    </xdr:to>
    <xdr:sp macro="" textlink="">
      <xdr:nvSpPr>
        <xdr:cNvPr id="453" name="楕円 452"/>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62230</xdr:rowOff>
    </xdr:from>
    <xdr:ext cx="751205" cy="259080"/>
    <xdr:sp macro="" textlink="">
      <xdr:nvSpPr>
        <xdr:cNvPr id="454" name="テキスト ボックス 453"/>
        <xdr:cNvSpPr txBox="1"/>
      </xdr:nvSpPr>
      <xdr:spPr>
        <a:xfrm>
          <a:off x="13512800" y="1292098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121920</xdr:rowOff>
    </xdr:from>
    <xdr:to xmlns:xdr="http://schemas.openxmlformats.org/drawingml/2006/spreadsheetDrawing">
      <xdr:col>65</xdr:col>
      <xdr:colOff>53975</xdr:colOff>
      <xdr:row>77</xdr:row>
      <xdr:rowOff>52070</xdr:rowOff>
    </xdr:to>
    <xdr:sp macro="" textlink="">
      <xdr:nvSpPr>
        <xdr:cNvPr id="455" name="楕円 454"/>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62230</xdr:rowOff>
    </xdr:from>
    <xdr:ext cx="762000" cy="259080"/>
    <xdr:sp macro="" textlink="">
      <xdr:nvSpPr>
        <xdr:cNvPr id="456" name="テキスト ボックス 455"/>
        <xdr:cNvSpPr txBox="1"/>
      </xdr:nvSpPr>
      <xdr:spPr>
        <a:xfrm>
          <a:off x="1262380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宮崎県日向市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0685" cy="269875"/>
    <xdr:sp macro="" textlink="">
      <xdr:nvSpPr>
        <xdr:cNvPr id="29" name="テキスト ボックス 28"/>
        <xdr:cNvSpPr txBox="1"/>
      </xdr:nvSpPr>
      <xdr:spPr>
        <a:xfrm>
          <a:off x="1676400" y="1270000"/>
          <a:ext cx="40068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285"/>
    <xdr:sp macro="" textlink="">
      <xdr:nvSpPr>
        <xdr:cNvPr id="45" name="テキスト ボックス 44"/>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13970</xdr:rowOff>
    </xdr:from>
    <xdr:to xmlns:xdr="http://schemas.openxmlformats.org/drawingml/2006/spreadsheetDrawing">
      <xdr:col>29</xdr:col>
      <xdr:colOff>127000</xdr:colOff>
      <xdr:row>20</xdr:row>
      <xdr:rowOff>20320</xdr:rowOff>
    </xdr:to>
    <xdr:cxnSp macro="">
      <xdr:nvCxnSpPr>
        <xdr:cNvPr id="47" name="直線コネクタ 46"/>
        <xdr:cNvCxnSpPr/>
      </xdr:nvCxnSpPr>
      <xdr:spPr>
        <a:xfrm flipV="1">
          <a:off x="5651500" y="1947545"/>
          <a:ext cx="0" cy="15494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163830</xdr:rowOff>
    </xdr:from>
    <xdr:ext cx="751205" cy="259080"/>
    <xdr:sp macro="" textlink="">
      <xdr:nvSpPr>
        <xdr:cNvPr id="48" name="人口1人当たり決算額の推移最小値テキスト130"/>
        <xdr:cNvSpPr txBox="1"/>
      </xdr:nvSpPr>
      <xdr:spPr>
        <a:xfrm>
          <a:off x="5740400" y="346900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20320</xdr:rowOff>
    </xdr:from>
    <xdr:to xmlns:xdr="http://schemas.openxmlformats.org/drawingml/2006/spreadsheetDrawing">
      <xdr:col>30</xdr:col>
      <xdr:colOff>25400</xdr:colOff>
      <xdr:row>20</xdr:row>
      <xdr:rowOff>20320</xdr:rowOff>
    </xdr:to>
    <xdr:cxnSp macro="">
      <xdr:nvCxnSpPr>
        <xdr:cNvPr id="49" name="直線コネクタ 48"/>
        <xdr:cNvCxnSpPr/>
      </xdr:nvCxnSpPr>
      <xdr:spPr>
        <a:xfrm>
          <a:off x="5562600" y="34969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100330</xdr:rowOff>
    </xdr:from>
    <xdr:ext cx="751205" cy="248920"/>
    <xdr:sp macro="" textlink="">
      <xdr:nvSpPr>
        <xdr:cNvPr id="50" name="人口1人当たり決算額の推移最大値テキスト130"/>
        <xdr:cNvSpPr txBox="1"/>
      </xdr:nvSpPr>
      <xdr:spPr>
        <a:xfrm>
          <a:off x="5740400" y="1691005"/>
          <a:ext cx="751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13970</xdr:rowOff>
    </xdr:from>
    <xdr:to xmlns:xdr="http://schemas.openxmlformats.org/drawingml/2006/spreadsheetDrawing">
      <xdr:col>30</xdr:col>
      <xdr:colOff>25400</xdr:colOff>
      <xdr:row>11</xdr:row>
      <xdr:rowOff>13970</xdr:rowOff>
    </xdr:to>
    <xdr:cxnSp macro="">
      <xdr:nvCxnSpPr>
        <xdr:cNvPr id="51" name="直線コネクタ 50"/>
        <xdr:cNvCxnSpPr/>
      </xdr:nvCxnSpPr>
      <xdr:spPr>
        <a:xfrm>
          <a:off x="5562600" y="19475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43180</xdr:rowOff>
    </xdr:from>
    <xdr:to xmlns:xdr="http://schemas.openxmlformats.org/drawingml/2006/spreadsheetDrawing">
      <xdr:col>29</xdr:col>
      <xdr:colOff>127000</xdr:colOff>
      <xdr:row>17</xdr:row>
      <xdr:rowOff>59055</xdr:rowOff>
    </xdr:to>
    <xdr:cxnSp macro="">
      <xdr:nvCxnSpPr>
        <xdr:cNvPr id="52" name="直線コネクタ 51"/>
        <xdr:cNvCxnSpPr/>
      </xdr:nvCxnSpPr>
      <xdr:spPr>
        <a:xfrm flipV="1">
          <a:off x="5003800" y="3005455"/>
          <a:ext cx="6477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1270</xdr:rowOff>
    </xdr:from>
    <xdr:ext cx="751205" cy="259080"/>
    <xdr:sp macro="" textlink="">
      <xdr:nvSpPr>
        <xdr:cNvPr id="53" name="人口1人当たり決算額の推移平均値テキスト130"/>
        <xdr:cNvSpPr txBox="1"/>
      </xdr:nvSpPr>
      <xdr:spPr>
        <a:xfrm>
          <a:off x="5740400" y="2792095"/>
          <a:ext cx="7512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156210</xdr:rowOff>
    </xdr:from>
    <xdr:to xmlns:xdr="http://schemas.openxmlformats.org/drawingml/2006/spreadsheetDrawing">
      <xdr:col>29</xdr:col>
      <xdr:colOff>177800</xdr:colOff>
      <xdr:row>17</xdr:row>
      <xdr:rowOff>86360</xdr:rowOff>
    </xdr:to>
    <xdr:sp macro="" textlink="">
      <xdr:nvSpPr>
        <xdr:cNvPr id="54" name="フローチャート: 判断 53"/>
        <xdr:cNvSpPr/>
      </xdr:nvSpPr>
      <xdr:spPr>
        <a:xfrm>
          <a:off x="5600700" y="294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59055</xdr:rowOff>
    </xdr:from>
    <xdr:to xmlns:xdr="http://schemas.openxmlformats.org/drawingml/2006/spreadsheetDrawing">
      <xdr:col>26</xdr:col>
      <xdr:colOff>50800</xdr:colOff>
      <xdr:row>17</xdr:row>
      <xdr:rowOff>73025</xdr:rowOff>
    </xdr:to>
    <xdr:cxnSp macro="">
      <xdr:nvCxnSpPr>
        <xdr:cNvPr id="55" name="直線コネクタ 54"/>
        <xdr:cNvCxnSpPr/>
      </xdr:nvCxnSpPr>
      <xdr:spPr>
        <a:xfrm flipV="1">
          <a:off x="4305300" y="3021330"/>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11430</xdr:rowOff>
    </xdr:from>
    <xdr:to xmlns:xdr="http://schemas.openxmlformats.org/drawingml/2006/spreadsheetDrawing">
      <xdr:col>26</xdr:col>
      <xdr:colOff>101600</xdr:colOff>
      <xdr:row>17</xdr:row>
      <xdr:rowOff>113030</xdr:rowOff>
    </xdr:to>
    <xdr:sp macro="" textlink="">
      <xdr:nvSpPr>
        <xdr:cNvPr id="56" name="フローチャート: 判断 55"/>
        <xdr:cNvSpPr/>
      </xdr:nvSpPr>
      <xdr:spPr>
        <a:xfrm>
          <a:off x="4953000" y="297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97790</xdr:rowOff>
    </xdr:from>
    <xdr:ext cx="736600" cy="251460"/>
    <xdr:sp macro="" textlink="">
      <xdr:nvSpPr>
        <xdr:cNvPr id="57" name="テキスト ボックス 56"/>
        <xdr:cNvSpPr txBox="1"/>
      </xdr:nvSpPr>
      <xdr:spPr>
        <a:xfrm>
          <a:off x="4622800" y="30600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73025</xdr:rowOff>
    </xdr:from>
    <xdr:to xmlns:xdr="http://schemas.openxmlformats.org/drawingml/2006/spreadsheetDrawing">
      <xdr:col>22</xdr:col>
      <xdr:colOff>114300</xdr:colOff>
      <xdr:row>17</xdr:row>
      <xdr:rowOff>80010</xdr:rowOff>
    </xdr:to>
    <xdr:cxnSp macro="">
      <xdr:nvCxnSpPr>
        <xdr:cNvPr id="58" name="直線コネクタ 57"/>
        <xdr:cNvCxnSpPr/>
      </xdr:nvCxnSpPr>
      <xdr:spPr>
        <a:xfrm flipV="1">
          <a:off x="3606800" y="3035300"/>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31750</xdr:rowOff>
    </xdr:from>
    <xdr:to xmlns:xdr="http://schemas.openxmlformats.org/drawingml/2006/spreadsheetDrawing">
      <xdr:col>22</xdr:col>
      <xdr:colOff>165100</xdr:colOff>
      <xdr:row>17</xdr:row>
      <xdr:rowOff>133350</xdr:rowOff>
    </xdr:to>
    <xdr:sp macro="" textlink="">
      <xdr:nvSpPr>
        <xdr:cNvPr id="59" name="フローチャート: 判断 58"/>
        <xdr:cNvSpPr/>
      </xdr:nvSpPr>
      <xdr:spPr>
        <a:xfrm>
          <a:off x="4254500" y="2994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118110</xdr:rowOff>
    </xdr:from>
    <xdr:ext cx="762000" cy="259080"/>
    <xdr:sp macro="" textlink="">
      <xdr:nvSpPr>
        <xdr:cNvPr id="60" name="テキスト ボックス 59"/>
        <xdr:cNvSpPr txBox="1"/>
      </xdr:nvSpPr>
      <xdr:spPr>
        <a:xfrm>
          <a:off x="3924300" y="3080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80010</xdr:rowOff>
    </xdr:from>
    <xdr:to xmlns:xdr="http://schemas.openxmlformats.org/drawingml/2006/spreadsheetDrawing">
      <xdr:col>18</xdr:col>
      <xdr:colOff>177800</xdr:colOff>
      <xdr:row>17</xdr:row>
      <xdr:rowOff>111760</xdr:rowOff>
    </xdr:to>
    <xdr:cxnSp macro="">
      <xdr:nvCxnSpPr>
        <xdr:cNvPr id="61" name="直線コネクタ 60"/>
        <xdr:cNvCxnSpPr/>
      </xdr:nvCxnSpPr>
      <xdr:spPr>
        <a:xfrm flipV="1">
          <a:off x="2908300" y="3042285"/>
          <a:ext cx="6985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49530</xdr:rowOff>
    </xdr:from>
    <xdr:to xmlns:xdr="http://schemas.openxmlformats.org/drawingml/2006/spreadsheetDrawing">
      <xdr:col>19</xdr:col>
      <xdr:colOff>38100</xdr:colOff>
      <xdr:row>17</xdr:row>
      <xdr:rowOff>151130</xdr:rowOff>
    </xdr:to>
    <xdr:sp macro="" textlink="">
      <xdr:nvSpPr>
        <xdr:cNvPr id="62" name="フローチャート: 判断 61"/>
        <xdr:cNvSpPr/>
      </xdr:nvSpPr>
      <xdr:spPr>
        <a:xfrm>
          <a:off x="3556000" y="3011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135890</xdr:rowOff>
    </xdr:from>
    <xdr:ext cx="762000" cy="259080"/>
    <xdr:sp macro="" textlink="">
      <xdr:nvSpPr>
        <xdr:cNvPr id="63" name="テキスト ボックス 62"/>
        <xdr:cNvSpPr txBox="1"/>
      </xdr:nvSpPr>
      <xdr:spPr>
        <a:xfrm>
          <a:off x="3225800" y="309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64135</xdr:rowOff>
    </xdr:from>
    <xdr:to xmlns:xdr="http://schemas.openxmlformats.org/drawingml/2006/spreadsheetDrawing">
      <xdr:col>15</xdr:col>
      <xdr:colOff>101600</xdr:colOff>
      <xdr:row>17</xdr:row>
      <xdr:rowOff>166370</xdr:rowOff>
    </xdr:to>
    <xdr:sp macro="" textlink="">
      <xdr:nvSpPr>
        <xdr:cNvPr id="64" name="フローチャート: 判断 63"/>
        <xdr:cNvSpPr/>
      </xdr:nvSpPr>
      <xdr:spPr>
        <a:xfrm>
          <a:off x="2857500" y="30264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150495</xdr:rowOff>
    </xdr:from>
    <xdr:ext cx="762000" cy="259080"/>
    <xdr:sp macro="" textlink="">
      <xdr:nvSpPr>
        <xdr:cNvPr id="65" name="テキスト ボックス 64"/>
        <xdr:cNvSpPr txBox="1"/>
      </xdr:nvSpPr>
      <xdr:spPr>
        <a:xfrm>
          <a:off x="2527300" y="311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1205" cy="259080"/>
    <xdr:sp macro="" textlink="">
      <xdr:nvSpPr>
        <xdr:cNvPr id="66" name="テキスト ボックス 65"/>
        <xdr:cNvSpPr txBox="1"/>
      </xdr:nvSpPr>
      <xdr:spPr>
        <a:xfrm>
          <a:off x="5473700" y="39598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163830</xdr:rowOff>
    </xdr:from>
    <xdr:to xmlns:xdr="http://schemas.openxmlformats.org/drawingml/2006/spreadsheetDrawing">
      <xdr:col>29</xdr:col>
      <xdr:colOff>177800</xdr:colOff>
      <xdr:row>17</xdr:row>
      <xdr:rowOff>93980</xdr:rowOff>
    </xdr:to>
    <xdr:sp macro="" textlink="">
      <xdr:nvSpPr>
        <xdr:cNvPr id="71" name="楕円 70"/>
        <xdr:cNvSpPr/>
      </xdr:nvSpPr>
      <xdr:spPr>
        <a:xfrm>
          <a:off x="5600700" y="2954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135890</xdr:rowOff>
    </xdr:from>
    <xdr:ext cx="751205" cy="259080"/>
    <xdr:sp macro="" textlink="">
      <xdr:nvSpPr>
        <xdr:cNvPr id="72" name="人口1人当たり決算額の推移該当値テキスト130"/>
        <xdr:cNvSpPr txBox="1"/>
      </xdr:nvSpPr>
      <xdr:spPr>
        <a:xfrm>
          <a:off x="5740400" y="292671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8255</xdr:rowOff>
    </xdr:from>
    <xdr:to xmlns:xdr="http://schemas.openxmlformats.org/drawingml/2006/spreadsheetDrawing">
      <xdr:col>26</xdr:col>
      <xdr:colOff>101600</xdr:colOff>
      <xdr:row>17</xdr:row>
      <xdr:rowOff>109855</xdr:rowOff>
    </xdr:to>
    <xdr:sp macro="" textlink="">
      <xdr:nvSpPr>
        <xdr:cNvPr id="73" name="楕円 72"/>
        <xdr:cNvSpPr/>
      </xdr:nvSpPr>
      <xdr:spPr>
        <a:xfrm>
          <a:off x="4953000" y="2970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120650</xdr:rowOff>
    </xdr:from>
    <xdr:ext cx="736600" cy="251460"/>
    <xdr:sp macro="" textlink="">
      <xdr:nvSpPr>
        <xdr:cNvPr id="74" name="テキスト ボックス 73"/>
        <xdr:cNvSpPr txBox="1"/>
      </xdr:nvSpPr>
      <xdr:spPr>
        <a:xfrm>
          <a:off x="4622800" y="274002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22225</xdr:rowOff>
    </xdr:from>
    <xdr:to xmlns:xdr="http://schemas.openxmlformats.org/drawingml/2006/spreadsheetDrawing">
      <xdr:col>22</xdr:col>
      <xdr:colOff>165100</xdr:colOff>
      <xdr:row>17</xdr:row>
      <xdr:rowOff>123825</xdr:rowOff>
    </xdr:to>
    <xdr:sp macro="" textlink="">
      <xdr:nvSpPr>
        <xdr:cNvPr id="75" name="楕円 74"/>
        <xdr:cNvSpPr/>
      </xdr:nvSpPr>
      <xdr:spPr>
        <a:xfrm>
          <a:off x="4254500" y="2984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133985</xdr:rowOff>
    </xdr:from>
    <xdr:ext cx="762000" cy="249555"/>
    <xdr:sp macro="" textlink="">
      <xdr:nvSpPr>
        <xdr:cNvPr id="76" name="テキスト ボックス 75"/>
        <xdr:cNvSpPr txBox="1"/>
      </xdr:nvSpPr>
      <xdr:spPr>
        <a:xfrm>
          <a:off x="3924300" y="2753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29210</xdr:rowOff>
    </xdr:from>
    <xdr:to xmlns:xdr="http://schemas.openxmlformats.org/drawingml/2006/spreadsheetDrawing">
      <xdr:col>19</xdr:col>
      <xdr:colOff>38100</xdr:colOff>
      <xdr:row>17</xdr:row>
      <xdr:rowOff>130810</xdr:rowOff>
    </xdr:to>
    <xdr:sp macro="" textlink="">
      <xdr:nvSpPr>
        <xdr:cNvPr id="77" name="楕円 76"/>
        <xdr:cNvSpPr/>
      </xdr:nvSpPr>
      <xdr:spPr>
        <a:xfrm>
          <a:off x="3556000" y="2991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140970</xdr:rowOff>
    </xdr:from>
    <xdr:ext cx="762000" cy="259080"/>
    <xdr:sp macro="" textlink="">
      <xdr:nvSpPr>
        <xdr:cNvPr id="78" name="テキスト ボックス 77"/>
        <xdr:cNvSpPr txBox="1"/>
      </xdr:nvSpPr>
      <xdr:spPr>
        <a:xfrm>
          <a:off x="3225800" y="2760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60960</xdr:rowOff>
    </xdr:from>
    <xdr:to xmlns:xdr="http://schemas.openxmlformats.org/drawingml/2006/spreadsheetDrawing">
      <xdr:col>15</xdr:col>
      <xdr:colOff>101600</xdr:colOff>
      <xdr:row>17</xdr:row>
      <xdr:rowOff>162560</xdr:rowOff>
    </xdr:to>
    <xdr:sp macro="" textlink="">
      <xdr:nvSpPr>
        <xdr:cNvPr id="79" name="楕円 78"/>
        <xdr:cNvSpPr/>
      </xdr:nvSpPr>
      <xdr:spPr>
        <a:xfrm>
          <a:off x="2857500" y="3023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1270</xdr:rowOff>
    </xdr:from>
    <xdr:ext cx="762000" cy="259080"/>
    <xdr:sp macro="" textlink="">
      <xdr:nvSpPr>
        <xdr:cNvPr id="80" name="テキスト ボックス 79"/>
        <xdr:cNvSpPr txBox="1"/>
      </xdr:nvSpPr>
      <xdr:spPr>
        <a:xfrm>
          <a:off x="2527300" y="2792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0685" cy="275590"/>
    <xdr:sp macro="" textlink="">
      <xdr:nvSpPr>
        <xdr:cNvPr id="94" name="テキスト ボックス 93"/>
        <xdr:cNvSpPr txBox="1"/>
      </xdr:nvSpPr>
      <xdr:spPr>
        <a:xfrm>
          <a:off x="1676400" y="5270500"/>
          <a:ext cx="40068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7" name="テキスト ボックス 96"/>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1" name="テキスト ボックス 100"/>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7" name="テキスト ボックス 106"/>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317500</xdr:rowOff>
    </xdr:from>
    <xdr:to xmlns:xdr="http://schemas.openxmlformats.org/drawingml/2006/spreadsheetDrawing">
      <xdr:col>29</xdr:col>
      <xdr:colOff>127000</xdr:colOff>
      <xdr:row>38</xdr:row>
      <xdr:rowOff>170815</xdr:rowOff>
    </xdr:to>
    <xdr:cxnSp macro="">
      <xdr:nvCxnSpPr>
        <xdr:cNvPr id="109" name="直線コネクタ 108"/>
        <xdr:cNvCxnSpPr/>
      </xdr:nvCxnSpPr>
      <xdr:spPr>
        <a:xfrm flipV="1">
          <a:off x="5651500" y="6242050"/>
          <a:ext cx="0" cy="13963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143510</xdr:rowOff>
    </xdr:from>
    <xdr:ext cx="751205" cy="256540"/>
    <xdr:sp macro="" textlink="">
      <xdr:nvSpPr>
        <xdr:cNvPr id="110" name="人口1人当たり決算額の推移最小値テキスト445"/>
        <xdr:cNvSpPr txBox="1"/>
      </xdr:nvSpPr>
      <xdr:spPr>
        <a:xfrm>
          <a:off x="5740400" y="7611110"/>
          <a:ext cx="7512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170815</xdr:rowOff>
    </xdr:from>
    <xdr:to xmlns:xdr="http://schemas.openxmlformats.org/drawingml/2006/spreadsheetDrawing">
      <xdr:col>30</xdr:col>
      <xdr:colOff>25400</xdr:colOff>
      <xdr:row>38</xdr:row>
      <xdr:rowOff>170815</xdr:rowOff>
    </xdr:to>
    <xdr:cxnSp macro="">
      <xdr:nvCxnSpPr>
        <xdr:cNvPr id="111" name="直線コネクタ 110"/>
        <xdr:cNvCxnSpPr/>
      </xdr:nvCxnSpPr>
      <xdr:spPr>
        <a:xfrm>
          <a:off x="5562600" y="76384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60325</xdr:rowOff>
    </xdr:from>
    <xdr:ext cx="751205" cy="259715"/>
    <xdr:sp macro="" textlink="">
      <xdr:nvSpPr>
        <xdr:cNvPr id="112" name="人口1人当たり決算額の推移最大値テキスト445"/>
        <xdr:cNvSpPr txBox="1"/>
      </xdr:nvSpPr>
      <xdr:spPr>
        <a:xfrm>
          <a:off x="5740400" y="5984875"/>
          <a:ext cx="75120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317500</xdr:rowOff>
    </xdr:from>
    <xdr:to xmlns:xdr="http://schemas.openxmlformats.org/drawingml/2006/spreadsheetDrawing">
      <xdr:col>30</xdr:col>
      <xdr:colOff>25400</xdr:colOff>
      <xdr:row>33</xdr:row>
      <xdr:rowOff>317500</xdr:rowOff>
    </xdr:to>
    <xdr:cxnSp macro="">
      <xdr:nvCxnSpPr>
        <xdr:cNvPr id="113" name="直線コネクタ 112"/>
        <xdr:cNvCxnSpPr/>
      </xdr:nvCxnSpPr>
      <xdr:spPr>
        <a:xfrm>
          <a:off x="5562600" y="62420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37465</xdr:rowOff>
    </xdr:from>
    <xdr:to xmlns:xdr="http://schemas.openxmlformats.org/drawingml/2006/spreadsheetDrawing">
      <xdr:col>29</xdr:col>
      <xdr:colOff>127000</xdr:colOff>
      <xdr:row>35</xdr:row>
      <xdr:rowOff>86360</xdr:rowOff>
    </xdr:to>
    <xdr:cxnSp macro="">
      <xdr:nvCxnSpPr>
        <xdr:cNvPr id="114" name="直線コネクタ 113"/>
        <xdr:cNvCxnSpPr/>
      </xdr:nvCxnSpPr>
      <xdr:spPr>
        <a:xfrm flipV="1">
          <a:off x="5003800" y="6647815"/>
          <a:ext cx="6477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26670</xdr:rowOff>
    </xdr:from>
    <xdr:ext cx="751205" cy="259080"/>
    <xdr:sp macro="" textlink="">
      <xdr:nvSpPr>
        <xdr:cNvPr id="115" name="人口1人当たり決算額の推移平均値テキスト445"/>
        <xdr:cNvSpPr txBox="1"/>
      </xdr:nvSpPr>
      <xdr:spPr>
        <a:xfrm>
          <a:off x="5740400" y="6979920"/>
          <a:ext cx="7512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54610</xdr:rowOff>
    </xdr:from>
    <xdr:to xmlns:xdr="http://schemas.openxmlformats.org/drawingml/2006/spreadsheetDrawing">
      <xdr:col>29</xdr:col>
      <xdr:colOff>177800</xdr:colOff>
      <xdr:row>36</xdr:row>
      <xdr:rowOff>156210</xdr:rowOff>
    </xdr:to>
    <xdr:sp macro="" textlink="">
      <xdr:nvSpPr>
        <xdr:cNvPr id="116" name="フローチャート: 判断 115"/>
        <xdr:cNvSpPr/>
      </xdr:nvSpPr>
      <xdr:spPr>
        <a:xfrm>
          <a:off x="5600700" y="7007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80645</xdr:rowOff>
    </xdr:from>
    <xdr:to xmlns:xdr="http://schemas.openxmlformats.org/drawingml/2006/spreadsheetDrawing">
      <xdr:col>26</xdr:col>
      <xdr:colOff>50800</xdr:colOff>
      <xdr:row>35</xdr:row>
      <xdr:rowOff>86360</xdr:rowOff>
    </xdr:to>
    <xdr:cxnSp macro="">
      <xdr:nvCxnSpPr>
        <xdr:cNvPr id="117" name="直線コネクタ 116"/>
        <xdr:cNvCxnSpPr/>
      </xdr:nvCxnSpPr>
      <xdr:spPr>
        <a:xfrm>
          <a:off x="4305300" y="6690995"/>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55245</xdr:rowOff>
    </xdr:from>
    <xdr:to xmlns:xdr="http://schemas.openxmlformats.org/drawingml/2006/spreadsheetDrawing">
      <xdr:col>26</xdr:col>
      <xdr:colOff>101600</xdr:colOff>
      <xdr:row>36</xdr:row>
      <xdr:rowOff>156845</xdr:rowOff>
    </xdr:to>
    <xdr:sp macro="" textlink="">
      <xdr:nvSpPr>
        <xdr:cNvPr id="118" name="フローチャート: 判断 117"/>
        <xdr:cNvSpPr/>
      </xdr:nvSpPr>
      <xdr:spPr>
        <a:xfrm>
          <a:off x="4953000" y="700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141605</xdr:rowOff>
    </xdr:from>
    <xdr:ext cx="736600" cy="258445"/>
    <xdr:sp macro="" textlink="">
      <xdr:nvSpPr>
        <xdr:cNvPr id="119" name="テキスト ボックス 118"/>
        <xdr:cNvSpPr txBox="1"/>
      </xdr:nvSpPr>
      <xdr:spPr>
        <a:xfrm>
          <a:off x="4622800" y="70948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50800</xdr:rowOff>
    </xdr:from>
    <xdr:to xmlns:xdr="http://schemas.openxmlformats.org/drawingml/2006/spreadsheetDrawing">
      <xdr:col>22</xdr:col>
      <xdr:colOff>114300</xdr:colOff>
      <xdr:row>35</xdr:row>
      <xdr:rowOff>80645</xdr:rowOff>
    </xdr:to>
    <xdr:cxnSp macro="">
      <xdr:nvCxnSpPr>
        <xdr:cNvPr id="120" name="直線コネクタ 119"/>
        <xdr:cNvCxnSpPr/>
      </xdr:nvCxnSpPr>
      <xdr:spPr>
        <a:xfrm>
          <a:off x="3606800" y="6661150"/>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38100</xdr:rowOff>
    </xdr:from>
    <xdr:to xmlns:xdr="http://schemas.openxmlformats.org/drawingml/2006/spreadsheetDrawing">
      <xdr:col>22</xdr:col>
      <xdr:colOff>165100</xdr:colOff>
      <xdr:row>36</xdr:row>
      <xdr:rowOff>139700</xdr:rowOff>
    </xdr:to>
    <xdr:sp macro="" textlink="">
      <xdr:nvSpPr>
        <xdr:cNvPr id="121" name="フローチャート: 判断 120"/>
        <xdr:cNvSpPr/>
      </xdr:nvSpPr>
      <xdr:spPr>
        <a:xfrm>
          <a:off x="4254500" y="699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124460</xdr:rowOff>
    </xdr:from>
    <xdr:ext cx="762000" cy="252730"/>
    <xdr:sp macro="" textlink="">
      <xdr:nvSpPr>
        <xdr:cNvPr id="122" name="テキスト ボックス 121"/>
        <xdr:cNvSpPr txBox="1"/>
      </xdr:nvSpPr>
      <xdr:spPr>
        <a:xfrm>
          <a:off x="3924300" y="70777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37465</xdr:rowOff>
    </xdr:from>
    <xdr:to xmlns:xdr="http://schemas.openxmlformats.org/drawingml/2006/spreadsheetDrawing">
      <xdr:col>18</xdr:col>
      <xdr:colOff>177800</xdr:colOff>
      <xdr:row>35</xdr:row>
      <xdr:rowOff>50800</xdr:rowOff>
    </xdr:to>
    <xdr:cxnSp macro="">
      <xdr:nvCxnSpPr>
        <xdr:cNvPr id="123" name="直線コネクタ 122"/>
        <xdr:cNvCxnSpPr/>
      </xdr:nvCxnSpPr>
      <xdr:spPr>
        <a:xfrm>
          <a:off x="2908300" y="6647815"/>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7620</xdr:rowOff>
    </xdr:from>
    <xdr:to xmlns:xdr="http://schemas.openxmlformats.org/drawingml/2006/spreadsheetDrawing">
      <xdr:col>19</xdr:col>
      <xdr:colOff>38100</xdr:colOff>
      <xdr:row>36</xdr:row>
      <xdr:rowOff>109220</xdr:rowOff>
    </xdr:to>
    <xdr:sp macro="" textlink="">
      <xdr:nvSpPr>
        <xdr:cNvPr id="124" name="フローチャート: 判断 123"/>
        <xdr:cNvSpPr/>
      </xdr:nvSpPr>
      <xdr:spPr>
        <a:xfrm>
          <a:off x="3556000" y="6960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93980</xdr:rowOff>
    </xdr:from>
    <xdr:ext cx="762000" cy="259080"/>
    <xdr:sp macro="" textlink="">
      <xdr:nvSpPr>
        <xdr:cNvPr id="125" name="テキスト ボックス 124"/>
        <xdr:cNvSpPr txBox="1"/>
      </xdr:nvSpPr>
      <xdr:spPr>
        <a:xfrm>
          <a:off x="3225800" y="7047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337820</xdr:rowOff>
    </xdr:from>
    <xdr:to xmlns:xdr="http://schemas.openxmlformats.org/drawingml/2006/spreadsheetDrawing">
      <xdr:col>15</xdr:col>
      <xdr:colOff>101600</xdr:colOff>
      <xdr:row>36</xdr:row>
      <xdr:rowOff>95885</xdr:rowOff>
    </xdr:to>
    <xdr:sp macro="" textlink="">
      <xdr:nvSpPr>
        <xdr:cNvPr id="126" name="フローチャート: 判断 125"/>
        <xdr:cNvSpPr/>
      </xdr:nvSpPr>
      <xdr:spPr>
        <a:xfrm>
          <a:off x="2857500" y="69481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80645</xdr:rowOff>
    </xdr:from>
    <xdr:ext cx="762000" cy="259080"/>
    <xdr:sp macro="" textlink="">
      <xdr:nvSpPr>
        <xdr:cNvPr id="127" name="テキスト ボックス 126"/>
        <xdr:cNvSpPr txBox="1"/>
      </xdr:nvSpPr>
      <xdr:spPr>
        <a:xfrm>
          <a:off x="2527300" y="7033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1205" cy="259080"/>
    <xdr:sp macro="" textlink="">
      <xdr:nvSpPr>
        <xdr:cNvPr id="128" name="テキスト ボックス 127"/>
        <xdr:cNvSpPr txBox="1"/>
      </xdr:nvSpPr>
      <xdr:spPr>
        <a:xfrm>
          <a:off x="5473700" y="79603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329565</xdr:rowOff>
    </xdr:from>
    <xdr:to xmlns:xdr="http://schemas.openxmlformats.org/drawingml/2006/spreadsheetDrawing">
      <xdr:col>29</xdr:col>
      <xdr:colOff>177800</xdr:colOff>
      <xdr:row>35</xdr:row>
      <xdr:rowOff>88900</xdr:rowOff>
    </xdr:to>
    <xdr:sp macro="" textlink="">
      <xdr:nvSpPr>
        <xdr:cNvPr id="133" name="楕円 132"/>
        <xdr:cNvSpPr/>
      </xdr:nvSpPr>
      <xdr:spPr>
        <a:xfrm>
          <a:off x="5600700" y="65970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174625</xdr:rowOff>
    </xdr:from>
    <xdr:ext cx="751205" cy="259715"/>
    <xdr:sp macro="" textlink="">
      <xdr:nvSpPr>
        <xdr:cNvPr id="134" name="人口1人当たり決算額の推移該当値テキスト445"/>
        <xdr:cNvSpPr txBox="1"/>
      </xdr:nvSpPr>
      <xdr:spPr>
        <a:xfrm>
          <a:off x="5740400" y="6442075"/>
          <a:ext cx="75120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34925</xdr:rowOff>
    </xdr:from>
    <xdr:to xmlns:xdr="http://schemas.openxmlformats.org/drawingml/2006/spreadsheetDrawing">
      <xdr:col>26</xdr:col>
      <xdr:colOff>101600</xdr:colOff>
      <xdr:row>35</xdr:row>
      <xdr:rowOff>137160</xdr:rowOff>
    </xdr:to>
    <xdr:sp macro="" textlink="">
      <xdr:nvSpPr>
        <xdr:cNvPr id="135" name="楕円 134"/>
        <xdr:cNvSpPr/>
      </xdr:nvSpPr>
      <xdr:spPr>
        <a:xfrm>
          <a:off x="4953000" y="66452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147955</xdr:rowOff>
    </xdr:from>
    <xdr:ext cx="736600" cy="258445"/>
    <xdr:sp macro="" textlink="">
      <xdr:nvSpPr>
        <xdr:cNvPr id="136" name="テキスト ボックス 135"/>
        <xdr:cNvSpPr txBox="1"/>
      </xdr:nvSpPr>
      <xdr:spPr>
        <a:xfrm>
          <a:off x="4622800" y="64154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29845</xdr:rowOff>
    </xdr:from>
    <xdr:to xmlns:xdr="http://schemas.openxmlformats.org/drawingml/2006/spreadsheetDrawing">
      <xdr:col>22</xdr:col>
      <xdr:colOff>165100</xdr:colOff>
      <xdr:row>35</xdr:row>
      <xdr:rowOff>132080</xdr:rowOff>
    </xdr:to>
    <xdr:sp macro="" textlink="">
      <xdr:nvSpPr>
        <xdr:cNvPr id="137" name="楕円 136"/>
        <xdr:cNvSpPr/>
      </xdr:nvSpPr>
      <xdr:spPr>
        <a:xfrm>
          <a:off x="4254500" y="66401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140970</xdr:rowOff>
    </xdr:from>
    <xdr:ext cx="762000" cy="259715"/>
    <xdr:sp macro="" textlink="">
      <xdr:nvSpPr>
        <xdr:cNvPr id="138" name="テキスト ボックス 137"/>
        <xdr:cNvSpPr txBox="1"/>
      </xdr:nvSpPr>
      <xdr:spPr>
        <a:xfrm>
          <a:off x="3924300" y="64084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0</xdr:rowOff>
    </xdr:from>
    <xdr:to xmlns:xdr="http://schemas.openxmlformats.org/drawingml/2006/spreadsheetDrawing">
      <xdr:col>19</xdr:col>
      <xdr:colOff>38100</xdr:colOff>
      <xdr:row>35</xdr:row>
      <xdr:rowOff>102235</xdr:rowOff>
    </xdr:to>
    <xdr:sp macro="" textlink="">
      <xdr:nvSpPr>
        <xdr:cNvPr id="139" name="楕円 138"/>
        <xdr:cNvSpPr/>
      </xdr:nvSpPr>
      <xdr:spPr>
        <a:xfrm>
          <a:off x="3556000" y="66103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113030</xdr:rowOff>
    </xdr:from>
    <xdr:ext cx="762000" cy="252730"/>
    <xdr:sp macro="" textlink="">
      <xdr:nvSpPr>
        <xdr:cNvPr id="140" name="テキスト ボックス 139"/>
        <xdr:cNvSpPr txBox="1"/>
      </xdr:nvSpPr>
      <xdr:spPr>
        <a:xfrm>
          <a:off x="3225800" y="63804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330835</xdr:rowOff>
    </xdr:from>
    <xdr:to xmlns:xdr="http://schemas.openxmlformats.org/drawingml/2006/spreadsheetDrawing">
      <xdr:col>15</xdr:col>
      <xdr:colOff>101600</xdr:colOff>
      <xdr:row>35</xdr:row>
      <xdr:rowOff>88900</xdr:rowOff>
    </xdr:to>
    <xdr:sp macro="" textlink="">
      <xdr:nvSpPr>
        <xdr:cNvPr id="141" name="楕円 140"/>
        <xdr:cNvSpPr/>
      </xdr:nvSpPr>
      <xdr:spPr>
        <a:xfrm>
          <a:off x="2857500" y="65982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99695</xdr:rowOff>
    </xdr:from>
    <xdr:ext cx="762000" cy="255270"/>
    <xdr:sp macro="" textlink="">
      <xdr:nvSpPr>
        <xdr:cNvPr id="142" name="テキスト ボックス 141"/>
        <xdr:cNvSpPr txBox="1"/>
      </xdr:nvSpPr>
      <xdr:spPr>
        <a:xfrm>
          <a:off x="2527300" y="63671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23,831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60,570
60,208
336.95
39,785,357
38,965,726
627,131
16,133,722
34,067,309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59.4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9090" cy="217170"/>
    <xdr:sp macro="" textlink="">
      <xdr:nvSpPr>
        <xdr:cNvPr id="40" name="テキスト ボックス 39"/>
        <xdr:cNvSpPr txBox="1"/>
      </xdr:nvSpPr>
      <xdr:spPr>
        <a:xfrm>
          <a:off x="723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48920"/>
    <xdr:sp macro="" textlink="">
      <xdr:nvSpPr>
        <xdr:cNvPr id="48" name="テキスト ボックス 47"/>
        <xdr:cNvSpPr txBox="1"/>
      </xdr:nvSpPr>
      <xdr:spPr>
        <a:xfrm>
          <a:off x="230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4835" cy="259080"/>
    <xdr:sp macro="" textlink="">
      <xdr:nvSpPr>
        <xdr:cNvPr id="50" name="テキスト ボックス 49"/>
        <xdr:cNvSpPr txBox="1"/>
      </xdr:nvSpPr>
      <xdr:spPr>
        <a:xfrm>
          <a:off x="166370" y="5445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4835" cy="259080"/>
    <xdr:sp macro="" textlink="">
      <xdr:nvSpPr>
        <xdr:cNvPr id="52" name="テキスト ボックス 51"/>
        <xdr:cNvSpPr txBox="1"/>
      </xdr:nvSpPr>
      <xdr:spPr>
        <a:xfrm>
          <a:off x="166370" y="506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4835" cy="248920"/>
    <xdr:sp macro="" textlink="">
      <xdr:nvSpPr>
        <xdr:cNvPr id="54" name="テキスト ボックス 53"/>
        <xdr:cNvSpPr txBox="1"/>
      </xdr:nvSpPr>
      <xdr:spPr>
        <a:xfrm>
          <a:off x="166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72390</xdr:rowOff>
    </xdr:from>
    <xdr:to xmlns:xdr="http://schemas.openxmlformats.org/drawingml/2006/spreadsheetDrawing">
      <xdr:col>24</xdr:col>
      <xdr:colOff>62865</xdr:colOff>
      <xdr:row>38</xdr:row>
      <xdr:rowOff>104140</xdr:rowOff>
    </xdr:to>
    <xdr:cxnSp macro="">
      <xdr:nvCxnSpPr>
        <xdr:cNvPr id="56" name="直線コネクタ 55"/>
        <xdr:cNvCxnSpPr/>
      </xdr:nvCxnSpPr>
      <xdr:spPr>
        <a:xfrm flipV="1">
          <a:off x="4633595" y="5387340"/>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107950</xdr:rowOff>
    </xdr:from>
    <xdr:ext cx="534670" cy="259080"/>
    <xdr:sp macro="" textlink="">
      <xdr:nvSpPr>
        <xdr:cNvPr id="57" name="人件費最小値テキスト"/>
        <xdr:cNvSpPr txBox="1"/>
      </xdr:nvSpPr>
      <xdr:spPr>
        <a:xfrm>
          <a:off x="4686300" y="6623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104140</xdr:rowOff>
    </xdr:from>
    <xdr:to xmlns:xdr="http://schemas.openxmlformats.org/drawingml/2006/spreadsheetDrawing">
      <xdr:col>24</xdr:col>
      <xdr:colOff>152400</xdr:colOff>
      <xdr:row>38</xdr:row>
      <xdr:rowOff>104140</xdr:rowOff>
    </xdr:to>
    <xdr:cxnSp macro="">
      <xdr:nvCxnSpPr>
        <xdr:cNvPr id="58" name="直線コネクタ 57"/>
        <xdr:cNvCxnSpPr/>
      </xdr:nvCxnSpPr>
      <xdr:spPr>
        <a:xfrm>
          <a:off x="4546600" y="661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19050</xdr:rowOff>
    </xdr:from>
    <xdr:ext cx="598805" cy="250190"/>
    <xdr:sp macro="" textlink="">
      <xdr:nvSpPr>
        <xdr:cNvPr id="59" name="人件費最大値テキスト"/>
        <xdr:cNvSpPr txBox="1"/>
      </xdr:nvSpPr>
      <xdr:spPr>
        <a:xfrm>
          <a:off x="4686300" y="516255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72390</xdr:rowOff>
    </xdr:from>
    <xdr:to xmlns:xdr="http://schemas.openxmlformats.org/drawingml/2006/spreadsheetDrawing">
      <xdr:col>24</xdr:col>
      <xdr:colOff>152400</xdr:colOff>
      <xdr:row>31</xdr:row>
      <xdr:rowOff>72390</xdr:rowOff>
    </xdr:to>
    <xdr:cxnSp macro="">
      <xdr:nvCxnSpPr>
        <xdr:cNvPr id="60" name="直線コネクタ 59"/>
        <xdr:cNvCxnSpPr/>
      </xdr:nvCxnSpPr>
      <xdr:spPr>
        <a:xfrm>
          <a:off x="4546600" y="5387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67945</xdr:rowOff>
    </xdr:from>
    <xdr:to xmlns:xdr="http://schemas.openxmlformats.org/drawingml/2006/spreadsheetDrawing">
      <xdr:col>24</xdr:col>
      <xdr:colOff>63500</xdr:colOff>
      <xdr:row>34</xdr:row>
      <xdr:rowOff>130175</xdr:rowOff>
    </xdr:to>
    <xdr:cxnSp macro="">
      <xdr:nvCxnSpPr>
        <xdr:cNvPr id="61" name="直線コネクタ 60"/>
        <xdr:cNvCxnSpPr/>
      </xdr:nvCxnSpPr>
      <xdr:spPr>
        <a:xfrm flipV="1">
          <a:off x="3797300" y="589724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74930</xdr:rowOff>
    </xdr:from>
    <xdr:ext cx="534670" cy="251460"/>
    <xdr:sp macro="" textlink="">
      <xdr:nvSpPr>
        <xdr:cNvPr id="62" name="人件費平均値テキスト"/>
        <xdr:cNvSpPr txBox="1"/>
      </xdr:nvSpPr>
      <xdr:spPr>
        <a:xfrm>
          <a:off x="4686300" y="607568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96520</xdr:rowOff>
    </xdr:from>
    <xdr:to xmlns:xdr="http://schemas.openxmlformats.org/drawingml/2006/spreadsheetDrawing">
      <xdr:col>24</xdr:col>
      <xdr:colOff>114300</xdr:colOff>
      <xdr:row>36</xdr:row>
      <xdr:rowOff>26670</xdr:rowOff>
    </xdr:to>
    <xdr:sp macro="" textlink="">
      <xdr:nvSpPr>
        <xdr:cNvPr id="63" name="フローチャート: 判断 62"/>
        <xdr:cNvSpPr/>
      </xdr:nvSpPr>
      <xdr:spPr>
        <a:xfrm>
          <a:off x="45847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130175</xdr:rowOff>
    </xdr:from>
    <xdr:to xmlns:xdr="http://schemas.openxmlformats.org/drawingml/2006/spreadsheetDrawing">
      <xdr:col>19</xdr:col>
      <xdr:colOff>177800</xdr:colOff>
      <xdr:row>35</xdr:row>
      <xdr:rowOff>26035</xdr:rowOff>
    </xdr:to>
    <xdr:cxnSp macro="">
      <xdr:nvCxnSpPr>
        <xdr:cNvPr id="64" name="直線コネクタ 63"/>
        <xdr:cNvCxnSpPr/>
      </xdr:nvCxnSpPr>
      <xdr:spPr>
        <a:xfrm flipV="1">
          <a:off x="2908300" y="595947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64135</xdr:rowOff>
    </xdr:from>
    <xdr:to xmlns:xdr="http://schemas.openxmlformats.org/drawingml/2006/spreadsheetDrawing">
      <xdr:col>20</xdr:col>
      <xdr:colOff>38100</xdr:colOff>
      <xdr:row>36</xdr:row>
      <xdr:rowOff>166370</xdr:rowOff>
    </xdr:to>
    <xdr:sp macro="" textlink="">
      <xdr:nvSpPr>
        <xdr:cNvPr id="65" name="フローチャート: 判断 64"/>
        <xdr:cNvSpPr/>
      </xdr:nvSpPr>
      <xdr:spPr>
        <a:xfrm>
          <a:off x="3746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156845</xdr:rowOff>
    </xdr:from>
    <xdr:ext cx="523875" cy="249555"/>
    <xdr:sp macro="" textlink="">
      <xdr:nvSpPr>
        <xdr:cNvPr id="66" name="テキスト ボックス 65"/>
        <xdr:cNvSpPr txBox="1"/>
      </xdr:nvSpPr>
      <xdr:spPr>
        <a:xfrm>
          <a:off x="3529965" y="632904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26035</xdr:rowOff>
    </xdr:from>
    <xdr:to xmlns:xdr="http://schemas.openxmlformats.org/drawingml/2006/spreadsheetDrawing">
      <xdr:col>15</xdr:col>
      <xdr:colOff>50800</xdr:colOff>
      <xdr:row>35</xdr:row>
      <xdr:rowOff>83185</xdr:rowOff>
    </xdr:to>
    <xdr:cxnSp macro="">
      <xdr:nvCxnSpPr>
        <xdr:cNvPr id="67" name="直線コネクタ 66"/>
        <xdr:cNvCxnSpPr/>
      </xdr:nvCxnSpPr>
      <xdr:spPr>
        <a:xfrm flipV="1">
          <a:off x="2019300" y="602678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76835</xdr:rowOff>
    </xdr:from>
    <xdr:to xmlns:xdr="http://schemas.openxmlformats.org/drawingml/2006/spreadsheetDrawing">
      <xdr:col>15</xdr:col>
      <xdr:colOff>101600</xdr:colOff>
      <xdr:row>37</xdr:row>
      <xdr:rowOff>6985</xdr:rowOff>
    </xdr:to>
    <xdr:sp macro="" textlink="">
      <xdr:nvSpPr>
        <xdr:cNvPr id="68" name="フローチャート: 判断 67"/>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169545</xdr:rowOff>
    </xdr:from>
    <xdr:ext cx="523875" cy="248285"/>
    <xdr:sp macro="" textlink="">
      <xdr:nvSpPr>
        <xdr:cNvPr id="69" name="テキスト ボックス 68"/>
        <xdr:cNvSpPr txBox="1"/>
      </xdr:nvSpPr>
      <xdr:spPr>
        <a:xfrm>
          <a:off x="2640965" y="634174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83185</xdr:rowOff>
    </xdr:from>
    <xdr:to xmlns:xdr="http://schemas.openxmlformats.org/drawingml/2006/spreadsheetDrawing">
      <xdr:col>10</xdr:col>
      <xdr:colOff>114300</xdr:colOff>
      <xdr:row>35</xdr:row>
      <xdr:rowOff>88265</xdr:rowOff>
    </xdr:to>
    <xdr:cxnSp macro="">
      <xdr:nvCxnSpPr>
        <xdr:cNvPr id="70" name="直線コネクタ 69"/>
        <xdr:cNvCxnSpPr/>
      </xdr:nvCxnSpPr>
      <xdr:spPr>
        <a:xfrm flipV="1">
          <a:off x="1130300" y="608393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92075</xdr:rowOff>
    </xdr:from>
    <xdr:to xmlns:xdr="http://schemas.openxmlformats.org/drawingml/2006/spreadsheetDrawing">
      <xdr:col>10</xdr:col>
      <xdr:colOff>165100</xdr:colOff>
      <xdr:row>37</xdr:row>
      <xdr:rowOff>22225</xdr:rowOff>
    </xdr:to>
    <xdr:sp macro="" textlink="">
      <xdr:nvSpPr>
        <xdr:cNvPr id="71" name="フローチャート: 判断 70"/>
        <xdr:cNvSpPr/>
      </xdr:nvSpPr>
      <xdr:spPr>
        <a:xfrm>
          <a:off x="1968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13335</xdr:rowOff>
    </xdr:from>
    <xdr:ext cx="523875" cy="259080"/>
    <xdr:sp macro="" textlink="">
      <xdr:nvSpPr>
        <xdr:cNvPr id="72" name="テキスト ボックス 71"/>
        <xdr:cNvSpPr txBox="1"/>
      </xdr:nvSpPr>
      <xdr:spPr>
        <a:xfrm>
          <a:off x="1751965" y="63569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87630</xdr:rowOff>
    </xdr:from>
    <xdr:to xmlns:xdr="http://schemas.openxmlformats.org/drawingml/2006/spreadsheetDrawing">
      <xdr:col>6</xdr:col>
      <xdr:colOff>38100</xdr:colOff>
      <xdr:row>37</xdr:row>
      <xdr:rowOff>17780</xdr:rowOff>
    </xdr:to>
    <xdr:sp macro="" textlink="">
      <xdr:nvSpPr>
        <xdr:cNvPr id="73" name="フローチャート: 判断 72"/>
        <xdr:cNvSpPr/>
      </xdr:nvSpPr>
      <xdr:spPr>
        <a:xfrm>
          <a:off x="1079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8890</xdr:rowOff>
    </xdr:from>
    <xdr:ext cx="523875" cy="248920"/>
    <xdr:sp macro="" textlink="">
      <xdr:nvSpPr>
        <xdr:cNvPr id="74" name="テキスト ボックス 73"/>
        <xdr:cNvSpPr txBox="1"/>
      </xdr:nvSpPr>
      <xdr:spPr>
        <a:xfrm>
          <a:off x="862965" y="635254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17780</xdr:rowOff>
    </xdr:from>
    <xdr:to xmlns:xdr="http://schemas.openxmlformats.org/drawingml/2006/spreadsheetDrawing">
      <xdr:col>24</xdr:col>
      <xdr:colOff>114300</xdr:colOff>
      <xdr:row>34</xdr:row>
      <xdr:rowOff>118745</xdr:rowOff>
    </xdr:to>
    <xdr:sp macro="" textlink="">
      <xdr:nvSpPr>
        <xdr:cNvPr id="80" name="楕円 79"/>
        <xdr:cNvSpPr/>
      </xdr:nvSpPr>
      <xdr:spPr>
        <a:xfrm>
          <a:off x="4584700" y="5847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40640</xdr:rowOff>
    </xdr:from>
    <xdr:ext cx="534670" cy="251460"/>
    <xdr:sp macro="" textlink="">
      <xdr:nvSpPr>
        <xdr:cNvPr id="81" name="人件費該当値テキスト"/>
        <xdr:cNvSpPr txBox="1"/>
      </xdr:nvSpPr>
      <xdr:spPr>
        <a:xfrm>
          <a:off x="4686300" y="56984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79375</xdr:rowOff>
    </xdr:from>
    <xdr:to xmlns:xdr="http://schemas.openxmlformats.org/drawingml/2006/spreadsheetDrawing">
      <xdr:col>20</xdr:col>
      <xdr:colOff>38100</xdr:colOff>
      <xdr:row>35</xdr:row>
      <xdr:rowOff>9525</xdr:rowOff>
    </xdr:to>
    <xdr:sp macro="" textlink="">
      <xdr:nvSpPr>
        <xdr:cNvPr id="82" name="楕円 81"/>
        <xdr:cNvSpPr/>
      </xdr:nvSpPr>
      <xdr:spPr>
        <a:xfrm>
          <a:off x="3746500" y="59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26035</xdr:rowOff>
    </xdr:from>
    <xdr:ext cx="523875" cy="259080"/>
    <xdr:sp macro="" textlink="">
      <xdr:nvSpPr>
        <xdr:cNvPr id="83" name="テキスト ボックス 82"/>
        <xdr:cNvSpPr txBox="1"/>
      </xdr:nvSpPr>
      <xdr:spPr>
        <a:xfrm>
          <a:off x="3529965" y="56838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146685</xdr:rowOff>
    </xdr:from>
    <xdr:to xmlns:xdr="http://schemas.openxmlformats.org/drawingml/2006/spreadsheetDrawing">
      <xdr:col>15</xdr:col>
      <xdr:colOff>101600</xdr:colOff>
      <xdr:row>35</xdr:row>
      <xdr:rowOff>76835</xdr:rowOff>
    </xdr:to>
    <xdr:sp macro="" textlink="">
      <xdr:nvSpPr>
        <xdr:cNvPr id="84" name="楕円 83"/>
        <xdr:cNvSpPr/>
      </xdr:nvSpPr>
      <xdr:spPr>
        <a:xfrm>
          <a:off x="2857500" y="59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93345</xdr:rowOff>
    </xdr:from>
    <xdr:ext cx="523875" cy="259080"/>
    <xdr:sp macro="" textlink="">
      <xdr:nvSpPr>
        <xdr:cNvPr id="85" name="テキスト ボックス 84"/>
        <xdr:cNvSpPr txBox="1"/>
      </xdr:nvSpPr>
      <xdr:spPr>
        <a:xfrm>
          <a:off x="2640965" y="57511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32385</xdr:rowOff>
    </xdr:from>
    <xdr:to xmlns:xdr="http://schemas.openxmlformats.org/drawingml/2006/spreadsheetDrawing">
      <xdr:col>10</xdr:col>
      <xdr:colOff>165100</xdr:colOff>
      <xdr:row>35</xdr:row>
      <xdr:rowOff>133985</xdr:rowOff>
    </xdr:to>
    <xdr:sp macro="" textlink="">
      <xdr:nvSpPr>
        <xdr:cNvPr id="86" name="楕円 85"/>
        <xdr:cNvSpPr/>
      </xdr:nvSpPr>
      <xdr:spPr>
        <a:xfrm>
          <a:off x="1968500" y="60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150495</xdr:rowOff>
    </xdr:from>
    <xdr:ext cx="523875" cy="259080"/>
    <xdr:sp macro="" textlink="">
      <xdr:nvSpPr>
        <xdr:cNvPr id="87" name="テキスト ボックス 86"/>
        <xdr:cNvSpPr txBox="1"/>
      </xdr:nvSpPr>
      <xdr:spPr>
        <a:xfrm>
          <a:off x="1751965" y="580834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37465</xdr:rowOff>
    </xdr:from>
    <xdr:to xmlns:xdr="http://schemas.openxmlformats.org/drawingml/2006/spreadsheetDrawing">
      <xdr:col>6</xdr:col>
      <xdr:colOff>38100</xdr:colOff>
      <xdr:row>35</xdr:row>
      <xdr:rowOff>139065</xdr:rowOff>
    </xdr:to>
    <xdr:sp macro="" textlink="">
      <xdr:nvSpPr>
        <xdr:cNvPr id="88" name="楕円 87"/>
        <xdr:cNvSpPr/>
      </xdr:nvSpPr>
      <xdr:spPr>
        <a:xfrm>
          <a:off x="10795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155575</xdr:rowOff>
    </xdr:from>
    <xdr:ext cx="523875" cy="250825"/>
    <xdr:sp macro="" textlink="">
      <xdr:nvSpPr>
        <xdr:cNvPr id="89" name="テキスト ボックス 88"/>
        <xdr:cNvSpPr txBox="1"/>
      </xdr:nvSpPr>
      <xdr:spPr>
        <a:xfrm>
          <a:off x="862965" y="581342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9090" cy="217170"/>
    <xdr:sp macro="" textlink="">
      <xdr:nvSpPr>
        <xdr:cNvPr id="98" name="テキスト ボックス 97"/>
        <xdr:cNvSpPr txBox="1"/>
      </xdr:nvSpPr>
      <xdr:spPr>
        <a:xfrm>
          <a:off x="723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38125" cy="248920"/>
    <xdr:sp macro="" textlink="">
      <xdr:nvSpPr>
        <xdr:cNvPr id="100" name="テキスト ボックス 99"/>
        <xdr:cNvSpPr txBox="1"/>
      </xdr:nvSpPr>
      <xdr:spPr>
        <a:xfrm>
          <a:off x="513080" y="10398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48920"/>
    <xdr:sp macro="" textlink="">
      <xdr:nvSpPr>
        <xdr:cNvPr id="102" name="テキスト ボックス 101"/>
        <xdr:cNvSpPr txBox="1"/>
      </xdr:nvSpPr>
      <xdr:spPr>
        <a:xfrm>
          <a:off x="230505" y="9941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4835" cy="248920"/>
    <xdr:sp macro="" textlink="">
      <xdr:nvSpPr>
        <xdr:cNvPr id="104" name="テキスト ボックス 103"/>
        <xdr:cNvSpPr txBox="1"/>
      </xdr:nvSpPr>
      <xdr:spPr>
        <a:xfrm>
          <a:off x="166370" y="94843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4835" cy="248920"/>
    <xdr:sp macro="" textlink="">
      <xdr:nvSpPr>
        <xdr:cNvPr id="106" name="テキスト ボックス 105"/>
        <xdr:cNvSpPr txBox="1"/>
      </xdr:nvSpPr>
      <xdr:spPr>
        <a:xfrm>
          <a:off x="166370" y="9027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4835" cy="248920"/>
    <xdr:sp macro="" textlink="">
      <xdr:nvSpPr>
        <xdr:cNvPr id="108" name="テキスト ボックス 107"/>
        <xdr:cNvSpPr txBox="1"/>
      </xdr:nvSpPr>
      <xdr:spPr>
        <a:xfrm>
          <a:off x="166370" y="8569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4835" cy="248920"/>
    <xdr:sp macro="" textlink="">
      <xdr:nvSpPr>
        <xdr:cNvPr id="110" name="テキスト ボックス 109"/>
        <xdr:cNvSpPr txBox="1"/>
      </xdr:nvSpPr>
      <xdr:spPr>
        <a:xfrm>
          <a:off x="166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57150</xdr:rowOff>
    </xdr:from>
    <xdr:to xmlns:xdr="http://schemas.openxmlformats.org/drawingml/2006/spreadsheetDrawing">
      <xdr:col>24</xdr:col>
      <xdr:colOff>62865</xdr:colOff>
      <xdr:row>59</xdr:row>
      <xdr:rowOff>78740</xdr:rowOff>
    </xdr:to>
    <xdr:cxnSp macro="">
      <xdr:nvCxnSpPr>
        <xdr:cNvPr id="112" name="直線コネクタ 111"/>
        <xdr:cNvCxnSpPr/>
      </xdr:nvCxnSpPr>
      <xdr:spPr>
        <a:xfrm flipV="1">
          <a:off x="4633595" y="8801100"/>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82550</xdr:rowOff>
    </xdr:from>
    <xdr:ext cx="534670" cy="259080"/>
    <xdr:sp macro="" textlink="">
      <xdr:nvSpPr>
        <xdr:cNvPr id="113" name="物件費最小値テキスト"/>
        <xdr:cNvSpPr txBox="1"/>
      </xdr:nvSpPr>
      <xdr:spPr>
        <a:xfrm>
          <a:off x="4686300" y="10198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78740</xdr:rowOff>
    </xdr:from>
    <xdr:to xmlns:xdr="http://schemas.openxmlformats.org/drawingml/2006/spreadsheetDrawing">
      <xdr:col>24</xdr:col>
      <xdr:colOff>152400</xdr:colOff>
      <xdr:row>59</xdr:row>
      <xdr:rowOff>78740</xdr:rowOff>
    </xdr:to>
    <xdr:cxnSp macro="">
      <xdr:nvCxnSpPr>
        <xdr:cNvPr id="114" name="直線コネクタ 113"/>
        <xdr:cNvCxnSpPr/>
      </xdr:nvCxnSpPr>
      <xdr:spPr>
        <a:xfrm>
          <a:off x="4546600" y="1019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3810</xdr:rowOff>
    </xdr:from>
    <xdr:ext cx="598805" cy="259080"/>
    <xdr:sp macro="" textlink="">
      <xdr:nvSpPr>
        <xdr:cNvPr id="115" name="物件費最大値テキスト"/>
        <xdr:cNvSpPr txBox="1"/>
      </xdr:nvSpPr>
      <xdr:spPr>
        <a:xfrm>
          <a:off x="4686300" y="8576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57150</xdr:rowOff>
    </xdr:from>
    <xdr:to xmlns:xdr="http://schemas.openxmlformats.org/drawingml/2006/spreadsheetDrawing">
      <xdr:col>24</xdr:col>
      <xdr:colOff>152400</xdr:colOff>
      <xdr:row>51</xdr:row>
      <xdr:rowOff>57150</xdr:rowOff>
    </xdr:to>
    <xdr:cxnSp macro="">
      <xdr:nvCxnSpPr>
        <xdr:cNvPr id="116" name="直線コネクタ 115"/>
        <xdr:cNvCxnSpPr/>
      </xdr:nvCxnSpPr>
      <xdr:spPr>
        <a:xfrm>
          <a:off x="4546600" y="880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23495</xdr:rowOff>
    </xdr:from>
    <xdr:to xmlns:xdr="http://schemas.openxmlformats.org/drawingml/2006/spreadsheetDrawing">
      <xdr:col>24</xdr:col>
      <xdr:colOff>63500</xdr:colOff>
      <xdr:row>58</xdr:row>
      <xdr:rowOff>88900</xdr:rowOff>
    </xdr:to>
    <xdr:cxnSp macro="">
      <xdr:nvCxnSpPr>
        <xdr:cNvPr id="117" name="直線コネクタ 116"/>
        <xdr:cNvCxnSpPr/>
      </xdr:nvCxnSpPr>
      <xdr:spPr>
        <a:xfrm flipV="1">
          <a:off x="3797300" y="996759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137795</xdr:rowOff>
    </xdr:from>
    <xdr:ext cx="534670" cy="259080"/>
    <xdr:sp macro="" textlink="">
      <xdr:nvSpPr>
        <xdr:cNvPr id="118" name="物件費平均値テキスト"/>
        <xdr:cNvSpPr txBox="1"/>
      </xdr:nvSpPr>
      <xdr:spPr>
        <a:xfrm>
          <a:off x="4686300" y="97389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114935</xdr:rowOff>
    </xdr:from>
    <xdr:to xmlns:xdr="http://schemas.openxmlformats.org/drawingml/2006/spreadsheetDrawing">
      <xdr:col>24</xdr:col>
      <xdr:colOff>114300</xdr:colOff>
      <xdr:row>58</xdr:row>
      <xdr:rowOff>45085</xdr:rowOff>
    </xdr:to>
    <xdr:sp macro="" textlink="">
      <xdr:nvSpPr>
        <xdr:cNvPr id="119" name="フローチャート: 判断 118"/>
        <xdr:cNvSpPr/>
      </xdr:nvSpPr>
      <xdr:spPr>
        <a:xfrm>
          <a:off x="45847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88900</xdr:rowOff>
    </xdr:from>
    <xdr:to xmlns:xdr="http://schemas.openxmlformats.org/drawingml/2006/spreadsheetDrawing">
      <xdr:col>19</xdr:col>
      <xdr:colOff>177800</xdr:colOff>
      <xdr:row>58</xdr:row>
      <xdr:rowOff>122555</xdr:rowOff>
    </xdr:to>
    <xdr:cxnSp macro="">
      <xdr:nvCxnSpPr>
        <xdr:cNvPr id="120" name="直線コネクタ 119"/>
        <xdr:cNvCxnSpPr/>
      </xdr:nvCxnSpPr>
      <xdr:spPr>
        <a:xfrm flipV="1">
          <a:off x="2908300" y="1003300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127635</xdr:rowOff>
    </xdr:from>
    <xdr:to xmlns:xdr="http://schemas.openxmlformats.org/drawingml/2006/spreadsheetDrawing">
      <xdr:col>20</xdr:col>
      <xdr:colOff>38100</xdr:colOff>
      <xdr:row>58</xdr:row>
      <xdr:rowOff>57785</xdr:rowOff>
    </xdr:to>
    <xdr:sp macro="" textlink="">
      <xdr:nvSpPr>
        <xdr:cNvPr id="121" name="フローチャート: 判断 120"/>
        <xdr:cNvSpPr/>
      </xdr:nvSpPr>
      <xdr:spPr>
        <a:xfrm>
          <a:off x="37465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74930</xdr:rowOff>
    </xdr:from>
    <xdr:ext cx="523875" cy="251460"/>
    <xdr:sp macro="" textlink="">
      <xdr:nvSpPr>
        <xdr:cNvPr id="122" name="テキスト ボックス 121"/>
        <xdr:cNvSpPr txBox="1"/>
      </xdr:nvSpPr>
      <xdr:spPr>
        <a:xfrm>
          <a:off x="3529965" y="967613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122555</xdr:rowOff>
    </xdr:from>
    <xdr:to xmlns:xdr="http://schemas.openxmlformats.org/drawingml/2006/spreadsheetDrawing">
      <xdr:col>15</xdr:col>
      <xdr:colOff>50800</xdr:colOff>
      <xdr:row>58</xdr:row>
      <xdr:rowOff>130175</xdr:rowOff>
    </xdr:to>
    <xdr:cxnSp macro="">
      <xdr:nvCxnSpPr>
        <xdr:cNvPr id="123" name="直線コネクタ 122"/>
        <xdr:cNvCxnSpPr/>
      </xdr:nvCxnSpPr>
      <xdr:spPr>
        <a:xfrm flipV="1">
          <a:off x="2019300" y="100666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153035</xdr:rowOff>
    </xdr:from>
    <xdr:to xmlns:xdr="http://schemas.openxmlformats.org/drawingml/2006/spreadsheetDrawing">
      <xdr:col>15</xdr:col>
      <xdr:colOff>101600</xdr:colOff>
      <xdr:row>58</xdr:row>
      <xdr:rowOff>83185</xdr:rowOff>
    </xdr:to>
    <xdr:sp macro="" textlink="">
      <xdr:nvSpPr>
        <xdr:cNvPr id="124" name="フローチャート: 判断 123"/>
        <xdr:cNvSpPr/>
      </xdr:nvSpPr>
      <xdr:spPr>
        <a:xfrm>
          <a:off x="2857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100330</xdr:rowOff>
    </xdr:from>
    <xdr:ext cx="523875" cy="248920"/>
    <xdr:sp macro="" textlink="">
      <xdr:nvSpPr>
        <xdr:cNvPr id="125" name="テキスト ボックス 124"/>
        <xdr:cNvSpPr txBox="1"/>
      </xdr:nvSpPr>
      <xdr:spPr>
        <a:xfrm>
          <a:off x="2640965" y="970153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130175</xdr:rowOff>
    </xdr:from>
    <xdr:to xmlns:xdr="http://schemas.openxmlformats.org/drawingml/2006/spreadsheetDrawing">
      <xdr:col>10</xdr:col>
      <xdr:colOff>114300</xdr:colOff>
      <xdr:row>58</xdr:row>
      <xdr:rowOff>147320</xdr:rowOff>
    </xdr:to>
    <xdr:cxnSp macro="">
      <xdr:nvCxnSpPr>
        <xdr:cNvPr id="126" name="直線コネクタ 125"/>
        <xdr:cNvCxnSpPr/>
      </xdr:nvCxnSpPr>
      <xdr:spPr>
        <a:xfrm flipV="1">
          <a:off x="1130300" y="100742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154940</xdr:rowOff>
    </xdr:from>
    <xdr:to xmlns:xdr="http://schemas.openxmlformats.org/drawingml/2006/spreadsheetDrawing">
      <xdr:col>10</xdr:col>
      <xdr:colOff>165100</xdr:colOff>
      <xdr:row>58</xdr:row>
      <xdr:rowOff>85090</xdr:rowOff>
    </xdr:to>
    <xdr:sp macro="" textlink="">
      <xdr:nvSpPr>
        <xdr:cNvPr id="127" name="フローチャート: 判断 126"/>
        <xdr:cNvSpPr/>
      </xdr:nvSpPr>
      <xdr:spPr>
        <a:xfrm>
          <a:off x="1968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101600</xdr:rowOff>
    </xdr:from>
    <xdr:ext cx="523875" cy="259080"/>
    <xdr:sp macro="" textlink="">
      <xdr:nvSpPr>
        <xdr:cNvPr id="128" name="テキスト ボックス 127"/>
        <xdr:cNvSpPr txBox="1"/>
      </xdr:nvSpPr>
      <xdr:spPr>
        <a:xfrm>
          <a:off x="1751965" y="97028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102235</xdr:rowOff>
    </xdr:from>
    <xdr:to xmlns:xdr="http://schemas.openxmlformats.org/drawingml/2006/spreadsheetDrawing">
      <xdr:col>6</xdr:col>
      <xdr:colOff>38100</xdr:colOff>
      <xdr:row>58</xdr:row>
      <xdr:rowOff>32385</xdr:rowOff>
    </xdr:to>
    <xdr:sp macro="" textlink="">
      <xdr:nvSpPr>
        <xdr:cNvPr id="129" name="フローチャート: 判断 128"/>
        <xdr:cNvSpPr/>
      </xdr:nvSpPr>
      <xdr:spPr>
        <a:xfrm>
          <a:off x="1079500" y="987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48895</xdr:rowOff>
    </xdr:from>
    <xdr:ext cx="523875" cy="259080"/>
    <xdr:sp macro="" textlink="">
      <xdr:nvSpPr>
        <xdr:cNvPr id="130" name="テキスト ボックス 129"/>
        <xdr:cNvSpPr txBox="1"/>
      </xdr:nvSpPr>
      <xdr:spPr>
        <a:xfrm>
          <a:off x="862965" y="96500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144145</xdr:rowOff>
    </xdr:from>
    <xdr:to xmlns:xdr="http://schemas.openxmlformats.org/drawingml/2006/spreadsheetDrawing">
      <xdr:col>24</xdr:col>
      <xdr:colOff>114300</xdr:colOff>
      <xdr:row>58</xdr:row>
      <xdr:rowOff>74930</xdr:rowOff>
    </xdr:to>
    <xdr:sp macro="" textlink="">
      <xdr:nvSpPr>
        <xdr:cNvPr id="136" name="楕円 135"/>
        <xdr:cNvSpPr/>
      </xdr:nvSpPr>
      <xdr:spPr>
        <a:xfrm>
          <a:off x="4584700" y="9916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122555</xdr:rowOff>
    </xdr:from>
    <xdr:ext cx="534670" cy="249555"/>
    <xdr:sp macro="" textlink="">
      <xdr:nvSpPr>
        <xdr:cNvPr id="137" name="物件費該当値テキスト"/>
        <xdr:cNvSpPr txBox="1"/>
      </xdr:nvSpPr>
      <xdr:spPr>
        <a:xfrm>
          <a:off x="4686300" y="98952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38100</xdr:rowOff>
    </xdr:from>
    <xdr:to xmlns:xdr="http://schemas.openxmlformats.org/drawingml/2006/spreadsheetDrawing">
      <xdr:col>20</xdr:col>
      <xdr:colOff>38100</xdr:colOff>
      <xdr:row>58</xdr:row>
      <xdr:rowOff>139700</xdr:rowOff>
    </xdr:to>
    <xdr:sp macro="" textlink="">
      <xdr:nvSpPr>
        <xdr:cNvPr id="138" name="楕円 137"/>
        <xdr:cNvSpPr/>
      </xdr:nvSpPr>
      <xdr:spPr>
        <a:xfrm>
          <a:off x="37465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130810</xdr:rowOff>
    </xdr:from>
    <xdr:ext cx="523875" cy="259080"/>
    <xdr:sp macro="" textlink="">
      <xdr:nvSpPr>
        <xdr:cNvPr id="139" name="テキスト ボックス 138"/>
        <xdr:cNvSpPr txBox="1"/>
      </xdr:nvSpPr>
      <xdr:spPr>
        <a:xfrm>
          <a:off x="3529965" y="100749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71755</xdr:rowOff>
    </xdr:from>
    <xdr:to xmlns:xdr="http://schemas.openxmlformats.org/drawingml/2006/spreadsheetDrawing">
      <xdr:col>15</xdr:col>
      <xdr:colOff>101600</xdr:colOff>
      <xdr:row>59</xdr:row>
      <xdr:rowOff>1905</xdr:rowOff>
    </xdr:to>
    <xdr:sp macro="" textlink="">
      <xdr:nvSpPr>
        <xdr:cNvPr id="140" name="楕円 139"/>
        <xdr:cNvSpPr/>
      </xdr:nvSpPr>
      <xdr:spPr>
        <a:xfrm>
          <a:off x="2857500" y="100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164465</xdr:rowOff>
    </xdr:from>
    <xdr:ext cx="523875" cy="259080"/>
    <xdr:sp macro="" textlink="">
      <xdr:nvSpPr>
        <xdr:cNvPr id="141" name="テキスト ボックス 140"/>
        <xdr:cNvSpPr txBox="1"/>
      </xdr:nvSpPr>
      <xdr:spPr>
        <a:xfrm>
          <a:off x="2640965" y="101085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79375</xdr:rowOff>
    </xdr:from>
    <xdr:to xmlns:xdr="http://schemas.openxmlformats.org/drawingml/2006/spreadsheetDrawing">
      <xdr:col>10</xdr:col>
      <xdr:colOff>165100</xdr:colOff>
      <xdr:row>59</xdr:row>
      <xdr:rowOff>9525</xdr:rowOff>
    </xdr:to>
    <xdr:sp macro="" textlink="">
      <xdr:nvSpPr>
        <xdr:cNvPr id="142" name="楕円 141"/>
        <xdr:cNvSpPr/>
      </xdr:nvSpPr>
      <xdr:spPr>
        <a:xfrm>
          <a:off x="1968500" y="100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635</xdr:rowOff>
    </xdr:from>
    <xdr:ext cx="523875" cy="259080"/>
    <xdr:sp macro="" textlink="">
      <xdr:nvSpPr>
        <xdr:cNvPr id="143" name="テキスト ボックス 142"/>
        <xdr:cNvSpPr txBox="1"/>
      </xdr:nvSpPr>
      <xdr:spPr>
        <a:xfrm>
          <a:off x="1751965" y="101161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96520</xdr:rowOff>
    </xdr:from>
    <xdr:to xmlns:xdr="http://schemas.openxmlformats.org/drawingml/2006/spreadsheetDrawing">
      <xdr:col>6</xdr:col>
      <xdr:colOff>38100</xdr:colOff>
      <xdr:row>59</xdr:row>
      <xdr:rowOff>26670</xdr:rowOff>
    </xdr:to>
    <xdr:sp macro="" textlink="">
      <xdr:nvSpPr>
        <xdr:cNvPr id="144" name="楕円 143"/>
        <xdr:cNvSpPr/>
      </xdr:nvSpPr>
      <xdr:spPr>
        <a:xfrm>
          <a:off x="1079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17780</xdr:rowOff>
    </xdr:from>
    <xdr:ext cx="523875" cy="251460"/>
    <xdr:sp macro="" textlink="">
      <xdr:nvSpPr>
        <xdr:cNvPr id="145" name="テキスト ボックス 144"/>
        <xdr:cNvSpPr txBox="1"/>
      </xdr:nvSpPr>
      <xdr:spPr>
        <a:xfrm>
          <a:off x="862965" y="1013333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9090" cy="217170"/>
    <xdr:sp macro="" textlink="">
      <xdr:nvSpPr>
        <xdr:cNvPr id="154" name="テキスト ボックス 153"/>
        <xdr:cNvSpPr txBox="1"/>
      </xdr:nvSpPr>
      <xdr:spPr>
        <a:xfrm>
          <a:off x="723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6" name="直線コネクタ 155"/>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54610</xdr:rowOff>
    </xdr:from>
    <xdr:ext cx="238125" cy="248920"/>
    <xdr:sp macro="" textlink="">
      <xdr:nvSpPr>
        <xdr:cNvPr id="157" name="テキスト ボックス 156"/>
        <xdr:cNvSpPr txBox="1"/>
      </xdr:nvSpPr>
      <xdr:spPr>
        <a:xfrm>
          <a:off x="513080" y="132562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48920"/>
    <xdr:sp macro="" textlink="">
      <xdr:nvSpPr>
        <xdr:cNvPr id="159" name="テキスト ボックス 158"/>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0" name="直線コネクタ 159"/>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70</xdr:row>
      <xdr:rowOff>111760</xdr:rowOff>
    </xdr:from>
    <xdr:ext cx="531495" cy="248920"/>
    <xdr:sp macro="" textlink="">
      <xdr:nvSpPr>
        <xdr:cNvPr id="161" name="テキスト ボックス 160"/>
        <xdr:cNvSpPr txBox="1"/>
      </xdr:nvSpPr>
      <xdr:spPr>
        <a:xfrm>
          <a:off x="230505" y="12113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48920"/>
    <xdr:sp macro="" textlink="">
      <xdr:nvSpPr>
        <xdr:cNvPr id="163" name="テキスト ボックス 162"/>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23495</xdr:rowOff>
    </xdr:from>
    <xdr:to xmlns:xdr="http://schemas.openxmlformats.org/drawingml/2006/spreadsheetDrawing">
      <xdr:col>24</xdr:col>
      <xdr:colOff>62865</xdr:colOff>
      <xdr:row>78</xdr:row>
      <xdr:rowOff>635</xdr:rowOff>
    </xdr:to>
    <xdr:cxnSp macro="">
      <xdr:nvCxnSpPr>
        <xdr:cNvPr id="165" name="直線コネクタ 164"/>
        <xdr:cNvCxnSpPr/>
      </xdr:nvCxnSpPr>
      <xdr:spPr>
        <a:xfrm flipV="1">
          <a:off x="4633595" y="12196445"/>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4445</xdr:rowOff>
    </xdr:from>
    <xdr:ext cx="378460" cy="259080"/>
    <xdr:sp macro="" textlink="">
      <xdr:nvSpPr>
        <xdr:cNvPr id="166" name="維持補修費最小値テキスト"/>
        <xdr:cNvSpPr txBox="1"/>
      </xdr:nvSpPr>
      <xdr:spPr>
        <a:xfrm>
          <a:off x="4686300" y="133775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635</xdr:rowOff>
    </xdr:from>
    <xdr:to xmlns:xdr="http://schemas.openxmlformats.org/drawingml/2006/spreadsheetDrawing">
      <xdr:col>24</xdr:col>
      <xdr:colOff>152400</xdr:colOff>
      <xdr:row>78</xdr:row>
      <xdr:rowOff>635</xdr:rowOff>
    </xdr:to>
    <xdr:cxnSp macro="">
      <xdr:nvCxnSpPr>
        <xdr:cNvPr id="167" name="直線コネクタ 166"/>
        <xdr:cNvCxnSpPr/>
      </xdr:nvCxnSpPr>
      <xdr:spPr>
        <a:xfrm>
          <a:off x="4546600" y="13373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141605</xdr:rowOff>
    </xdr:from>
    <xdr:ext cx="534670" cy="259080"/>
    <xdr:sp macro="" textlink="">
      <xdr:nvSpPr>
        <xdr:cNvPr id="168" name="維持補修費最大値テキスト"/>
        <xdr:cNvSpPr txBox="1"/>
      </xdr:nvSpPr>
      <xdr:spPr>
        <a:xfrm>
          <a:off x="4686300" y="11971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23495</xdr:rowOff>
    </xdr:from>
    <xdr:to xmlns:xdr="http://schemas.openxmlformats.org/drawingml/2006/spreadsheetDrawing">
      <xdr:col>24</xdr:col>
      <xdr:colOff>152400</xdr:colOff>
      <xdr:row>71</xdr:row>
      <xdr:rowOff>23495</xdr:rowOff>
    </xdr:to>
    <xdr:cxnSp macro="">
      <xdr:nvCxnSpPr>
        <xdr:cNvPr id="169" name="直線コネクタ 168"/>
        <xdr:cNvCxnSpPr/>
      </xdr:nvCxnSpPr>
      <xdr:spPr>
        <a:xfrm>
          <a:off x="4546600" y="1219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52705</xdr:rowOff>
    </xdr:from>
    <xdr:to xmlns:xdr="http://schemas.openxmlformats.org/drawingml/2006/spreadsheetDrawing">
      <xdr:col>24</xdr:col>
      <xdr:colOff>63500</xdr:colOff>
      <xdr:row>77</xdr:row>
      <xdr:rowOff>78105</xdr:rowOff>
    </xdr:to>
    <xdr:cxnSp macro="">
      <xdr:nvCxnSpPr>
        <xdr:cNvPr id="170" name="直線コネクタ 169"/>
        <xdr:cNvCxnSpPr/>
      </xdr:nvCxnSpPr>
      <xdr:spPr>
        <a:xfrm>
          <a:off x="3797300" y="1325435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61595</xdr:rowOff>
    </xdr:from>
    <xdr:ext cx="469900" cy="259080"/>
    <xdr:sp macro="" textlink="">
      <xdr:nvSpPr>
        <xdr:cNvPr id="171" name="維持補修費平均値テキスト"/>
        <xdr:cNvSpPr txBox="1"/>
      </xdr:nvSpPr>
      <xdr:spPr>
        <a:xfrm>
          <a:off x="4686300" y="129203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38735</xdr:rowOff>
    </xdr:from>
    <xdr:to xmlns:xdr="http://schemas.openxmlformats.org/drawingml/2006/spreadsheetDrawing">
      <xdr:col>24</xdr:col>
      <xdr:colOff>114300</xdr:colOff>
      <xdr:row>76</xdr:row>
      <xdr:rowOff>140335</xdr:rowOff>
    </xdr:to>
    <xdr:sp macro="" textlink="">
      <xdr:nvSpPr>
        <xdr:cNvPr id="172" name="フローチャート: 判断 171"/>
        <xdr:cNvSpPr/>
      </xdr:nvSpPr>
      <xdr:spPr>
        <a:xfrm>
          <a:off x="4584700" y="1306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3810</xdr:rowOff>
    </xdr:from>
    <xdr:to xmlns:xdr="http://schemas.openxmlformats.org/drawingml/2006/spreadsheetDrawing">
      <xdr:col>19</xdr:col>
      <xdr:colOff>177800</xdr:colOff>
      <xdr:row>77</xdr:row>
      <xdr:rowOff>52705</xdr:rowOff>
    </xdr:to>
    <xdr:cxnSp macro="">
      <xdr:nvCxnSpPr>
        <xdr:cNvPr id="173" name="直線コネクタ 172"/>
        <xdr:cNvCxnSpPr/>
      </xdr:nvCxnSpPr>
      <xdr:spPr>
        <a:xfrm>
          <a:off x="2908300" y="1320546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95250</xdr:rowOff>
    </xdr:from>
    <xdr:to xmlns:xdr="http://schemas.openxmlformats.org/drawingml/2006/spreadsheetDrawing">
      <xdr:col>20</xdr:col>
      <xdr:colOff>38100</xdr:colOff>
      <xdr:row>77</xdr:row>
      <xdr:rowOff>25400</xdr:rowOff>
    </xdr:to>
    <xdr:sp macro="" textlink="">
      <xdr:nvSpPr>
        <xdr:cNvPr id="174" name="フローチャート: 判断 173"/>
        <xdr:cNvSpPr/>
      </xdr:nvSpPr>
      <xdr:spPr>
        <a:xfrm>
          <a:off x="37465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41910</xdr:rowOff>
    </xdr:from>
    <xdr:ext cx="459105" cy="250190"/>
    <xdr:sp macro="" textlink="">
      <xdr:nvSpPr>
        <xdr:cNvPr id="175" name="テキスト ボックス 174"/>
        <xdr:cNvSpPr txBox="1"/>
      </xdr:nvSpPr>
      <xdr:spPr>
        <a:xfrm>
          <a:off x="3562350" y="1290066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3810</xdr:rowOff>
    </xdr:from>
    <xdr:to xmlns:xdr="http://schemas.openxmlformats.org/drawingml/2006/spreadsheetDrawing">
      <xdr:col>15</xdr:col>
      <xdr:colOff>50800</xdr:colOff>
      <xdr:row>77</xdr:row>
      <xdr:rowOff>52070</xdr:rowOff>
    </xdr:to>
    <xdr:cxnSp macro="">
      <xdr:nvCxnSpPr>
        <xdr:cNvPr id="176" name="直線コネクタ 175"/>
        <xdr:cNvCxnSpPr/>
      </xdr:nvCxnSpPr>
      <xdr:spPr>
        <a:xfrm flipV="1">
          <a:off x="2019300" y="1320546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84455</xdr:rowOff>
    </xdr:from>
    <xdr:to xmlns:xdr="http://schemas.openxmlformats.org/drawingml/2006/spreadsheetDrawing">
      <xdr:col>15</xdr:col>
      <xdr:colOff>101600</xdr:colOff>
      <xdr:row>77</xdr:row>
      <xdr:rowOff>14605</xdr:rowOff>
    </xdr:to>
    <xdr:sp macro="" textlink="">
      <xdr:nvSpPr>
        <xdr:cNvPr id="177" name="フローチャート: 判断 176"/>
        <xdr:cNvSpPr/>
      </xdr:nvSpPr>
      <xdr:spPr>
        <a:xfrm>
          <a:off x="2857500"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31115</xdr:rowOff>
    </xdr:from>
    <xdr:ext cx="459105" cy="249555"/>
    <xdr:sp macro="" textlink="">
      <xdr:nvSpPr>
        <xdr:cNvPr id="178" name="テキスト ボックス 177"/>
        <xdr:cNvSpPr txBox="1"/>
      </xdr:nvSpPr>
      <xdr:spPr>
        <a:xfrm>
          <a:off x="2673350" y="1288986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52070</xdr:rowOff>
    </xdr:from>
    <xdr:to xmlns:xdr="http://schemas.openxmlformats.org/drawingml/2006/spreadsheetDrawing">
      <xdr:col>10</xdr:col>
      <xdr:colOff>114300</xdr:colOff>
      <xdr:row>77</xdr:row>
      <xdr:rowOff>57785</xdr:rowOff>
    </xdr:to>
    <xdr:cxnSp macro="">
      <xdr:nvCxnSpPr>
        <xdr:cNvPr id="179" name="直線コネクタ 178"/>
        <xdr:cNvCxnSpPr/>
      </xdr:nvCxnSpPr>
      <xdr:spPr>
        <a:xfrm flipV="1">
          <a:off x="1130300" y="132537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34925</xdr:rowOff>
    </xdr:from>
    <xdr:to xmlns:xdr="http://schemas.openxmlformats.org/drawingml/2006/spreadsheetDrawing">
      <xdr:col>10</xdr:col>
      <xdr:colOff>165100</xdr:colOff>
      <xdr:row>76</xdr:row>
      <xdr:rowOff>136525</xdr:rowOff>
    </xdr:to>
    <xdr:sp macro="" textlink="">
      <xdr:nvSpPr>
        <xdr:cNvPr id="180" name="フローチャート: 判断 179"/>
        <xdr:cNvSpPr/>
      </xdr:nvSpPr>
      <xdr:spPr>
        <a:xfrm>
          <a:off x="1968500" y="1306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74</xdr:row>
      <xdr:rowOff>153670</xdr:rowOff>
    </xdr:from>
    <xdr:ext cx="459105" cy="259080"/>
    <xdr:sp macro="" textlink="">
      <xdr:nvSpPr>
        <xdr:cNvPr id="181" name="テキスト ボックス 180"/>
        <xdr:cNvSpPr txBox="1"/>
      </xdr:nvSpPr>
      <xdr:spPr>
        <a:xfrm>
          <a:off x="1784350" y="1284097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89535</xdr:rowOff>
    </xdr:from>
    <xdr:to xmlns:xdr="http://schemas.openxmlformats.org/drawingml/2006/spreadsheetDrawing">
      <xdr:col>6</xdr:col>
      <xdr:colOff>38100</xdr:colOff>
      <xdr:row>77</xdr:row>
      <xdr:rowOff>19685</xdr:rowOff>
    </xdr:to>
    <xdr:sp macro="" textlink="">
      <xdr:nvSpPr>
        <xdr:cNvPr id="182" name="フローチャート: 判断 181"/>
        <xdr:cNvSpPr/>
      </xdr:nvSpPr>
      <xdr:spPr>
        <a:xfrm>
          <a:off x="1079500" y="131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36195</xdr:rowOff>
    </xdr:from>
    <xdr:ext cx="459105" cy="259080"/>
    <xdr:sp macro="" textlink="">
      <xdr:nvSpPr>
        <xdr:cNvPr id="183" name="テキスト ボックス 182"/>
        <xdr:cNvSpPr txBox="1"/>
      </xdr:nvSpPr>
      <xdr:spPr>
        <a:xfrm>
          <a:off x="895350" y="1289494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27305</xdr:rowOff>
    </xdr:from>
    <xdr:to xmlns:xdr="http://schemas.openxmlformats.org/drawingml/2006/spreadsheetDrawing">
      <xdr:col>24</xdr:col>
      <xdr:colOff>114300</xdr:colOff>
      <xdr:row>77</xdr:row>
      <xdr:rowOff>128905</xdr:rowOff>
    </xdr:to>
    <xdr:sp macro="" textlink="">
      <xdr:nvSpPr>
        <xdr:cNvPr id="189" name="楕円 188"/>
        <xdr:cNvSpPr/>
      </xdr:nvSpPr>
      <xdr:spPr>
        <a:xfrm>
          <a:off x="4584700" y="132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113665</xdr:rowOff>
    </xdr:from>
    <xdr:ext cx="469900" cy="258445"/>
    <xdr:sp macro="" textlink="">
      <xdr:nvSpPr>
        <xdr:cNvPr id="190" name="維持補修費該当値テキスト"/>
        <xdr:cNvSpPr txBox="1"/>
      </xdr:nvSpPr>
      <xdr:spPr>
        <a:xfrm>
          <a:off x="4686300" y="13143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1905</xdr:rowOff>
    </xdr:from>
    <xdr:to xmlns:xdr="http://schemas.openxmlformats.org/drawingml/2006/spreadsheetDrawing">
      <xdr:col>20</xdr:col>
      <xdr:colOff>38100</xdr:colOff>
      <xdr:row>77</xdr:row>
      <xdr:rowOff>103505</xdr:rowOff>
    </xdr:to>
    <xdr:sp macro="" textlink="">
      <xdr:nvSpPr>
        <xdr:cNvPr id="191" name="楕円 190"/>
        <xdr:cNvSpPr/>
      </xdr:nvSpPr>
      <xdr:spPr>
        <a:xfrm>
          <a:off x="37465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94615</xdr:rowOff>
    </xdr:from>
    <xdr:ext cx="459105" cy="259080"/>
    <xdr:sp macro="" textlink="">
      <xdr:nvSpPr>
        <xdr:cNvPr id="192" name="テキスト ボックス 191"/>
        <xdr:cNvSpPr txBox="1"/>
      </xdr:nvSpPr>
      <xdr:spPr>
        <a:xfrm>
          <a:off x="3562350" y="1329626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124460</xdr:rowOff>
    </xdr:from>
    <xdr:to xmlns:xdr="http://schemas.openxmlformats.org/drawingml/2006/spreadsheetDrawing">
      <xdr:col>15</xdr:col>
      <xdr:colOff>101600</xdr:colOff>
      <xdr:row>77</xdr:row>
      <xdr:rowOff>54610</xdr:rowOff>
    </xdr:to>
    <xdr:sp macro="" textlink="">
      <xdr:nvSpPr>
        <xdr:cNvPr id="193" name="楕円 192"/>
        <xdr:cNvSpPr/>
      </xdr:nvSpPr>
      <xdr:spPr>
        <a:xfrm>
          <a:off x="2857500" y="1315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45720</xdr:rowOff>
    </xdr:from>
    <xdr:ext cx="459105" cy="259080"/>
    <xdr:sp macro="" textlink="">
      <xdr:nvSpPr>
        <xdr:cNvPr id="194" name="テキスト ボックス 193"/>
        <xdr:cNvSpPr txBox="1"/>
      </xdr:nvSpPr>
      <xdr:spPr>
        <a:xfrm>
          <a:off x="2673350" y="1324737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1270</xdr:rowOff>
    </xdr:from>
    <xdr:to xmlns:xdr="http://schemas.openxmlformats.org/drawingml/2006/spreadsheetDrawing">
      <xdr:col>10</xdr:col>
      <xdr:colOff>165100</xdr:colOff>
      <xdr:row>77</xdr:row>
      <xdr:rowOff>102870</xdr:rowOff>
    </xdr:to>
    <xdr:sp macro="" textlink="">
      <xdr:nvSpPr>
        <xdr:cNvPr id="195" name="楕円 194"/>
        <xdr:cNvSpPr/>
      </xdr:nvSpPr>
      <xdr:spPr>
        <a:xfrm>
          <a:off x="1968500" y="132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93980</xdr:rowOff>
    </xdr:from>
    <xdr:ext cx="459105" cy="259080"/>
    <xdr:sp macro="" textlink="">
      <xdr:nvSpPr>
        <xdr:cNvPr id="196" name="テキスト ボックス 195"/>
        <xdr:cNvSpPr txBox="1"/>
      </xdr:nvSpPr>
      <xdr:spPr>
        <a:xfrm>
          <a:off x="1784350" y="1329563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6985</xdr:rowOff>
    </xdr:from>
    <xdr:to xmlns:xdr="http://schemas.openxmlformats.org/drawingml/2006/spreadsheetDrawing">
      <xdr:col>6</xdr:col>
      <xdr:colOff>38100</xdr:colOff>
      <xdr:row>77</xdr:row>
      <xdr:rowOff>109220</xdr:rowOff>
    </xdr:to>
    <xdr:sp macro="" textlink="">
      <xdr:nvSpPr>
        <xdr:cNvPr id="197" name="楕円 196"/>
        <xdr:cNvSpPr/>
      </xdr:nvSpPr>
      <xdr:spPr>
        <a:xfrm>
          <a:off x="1079500" y="13208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99695</xdr:rowOff>
    </xdr:from>
    <xdr:ext cx="459105" cy="249555"/>
    <xdr:sp macro="" textlink="">
      <xdr:nvSpPr>
        <xdr:cNvPr id="198" name="テキスト ボックス 197"/>
        <xdr:cNvSpPr txBox="1"/>
      </xdr:nvSpPr>
      <xdr:spPr>
        <a:xfrm>
          <a:off x="895350" y="1330134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9090" cy="217170"/>
    <xdr:sp macro="" textlink="">
      <xdr:nvSpPr>
        <xdr:cNvPr id="207" name="テキスト ボックス 206"/>
        <xdr:cNvSpPr txBox="1"/>
      </xdr:nvSpPr>
      <xdr:spPr>
        <a:xfrm>
          <a:off x="723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8920"/>
    <xdr:sp macro="" textlink="">
      <xdr:nvSpPr>
        <xdr:cNvPr id="209" name="テキスト ボックス 208"/>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0" name="直線コネクタ 20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1" name="テキスト ボックス 21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2" name="直線コネクタ 21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3" name="テキスト ボックス 212"/>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4" name="直線コネクタ 21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4835" cy="248920"/>
    <xdr:sp macro="" textlink="">
      <xdr:nvSpPr>
        <xdr:cNvPr id="215" name="テキスト ボックス 214"/>
        <xdr:cNvSpPr txBox="1"/>
      </xdr:nvSpPr>
      <xdr:spPr>
        <a:xfrm>
          <a:off x="166370" y="1611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6" name="直線コネクタ 21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4835" cy="259080"/>
    <xdr:sp macro="" textlink="">
      <xdr:nvSpPr>
        <xdr:cNvPr id="217" name="テキスト ボックス 216"/>
        <xdr:cNvSpPr txBox="1"/>
      </xdr:nvSpPr>
      <xdr:spPr>
        <a:xfrm>
          <a:off x="166370" y="1573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8" name="直線コネクタ 21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4835" cy="259080"/>
    <xdr:sp macro="" textlink="">
      <xdr:nvSpPr>
        <xdr:cNvPr id="219" name="テキスト ボックス 218"/>
        <xdr:cNvSpPr txBox="1"/>
      </xdr:nvSpPr>
      <xdr:spPr>
        <a:xfrm>
          <a:off x="166370" y="15351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0" name="直線コネクタ 21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4835" cy="248920"/>
    <xdr:sp macro="" textlink="">
      <xdr:nvSpPr>
        <xdr:cNvPr id="221" name="テキスト ボックス 220"/>
        <xdr:cNvSpPr txBox="1"/>
      </xdr:nvSpPr>
      <xdr:spPr>
        <a:xfrm>
          <a:off x="166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17780</xdr:rowOff>
    </xdr:from>
    <xdr:to xmlns:xdr="http://schemas.openxmlformats.org/drawingml/2006/spreadsheetDrawing">
      <xdr:col>24</xdr:col>
      <xdr:colOff>62865</xdr:colOff>
      <xdr:row>99</xdr:row>
      <xdr:rowOff>82550</xdr:rowOff>
    </xdr:to>
    <xdr:cxnSp macro="">
      <xdr:nvCxnSpPr>
        <xdr:cNvPr id="223" name="直線コネクタ 222"/>
        <xdr:cNvCxnSpPr/>
      </xdr:nvCxnSpPr>
      <xdr:spPr>
        <a:xfrm flipV="1">
          <a:off x="4633595" y="156197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86360</xdr:rowOff>
    </xdr:from>
    <xdr:ext cx="534670" cy="251460"/>
    <xdr:sp macro="" textlink="">
      <xdr:nvSpPr>
        <xdr:cNvPr id="224" name="扶助費最小値テキスト"/>
        <xdr:cNvSpPr txBox="1"/>
      </xdr:nvSpPr>
      <xdr:spPr>
        <a:xfrm>
          <a:off x="4686300" y="170599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82550</xdr:rowOff>
    </xdr:from>
    <xdr:to xmlns:xdr="http://schemas.openxmlformats.org/drawingml/2006/spreadsheetDrawing">
      <xdr:col>24</xdr:col>
      <xdr:colOff>152400</xdr:colOff>
      <xdr:row>99</xdr:row>
      <xdr:rowOff>82550</xdr:rowOff>
    </xdr:to>
    <xdr:cxnSp macro="">
      <xdr:nvCxnSpPr>
        <xdr:cNvPr id="225" name="直線コネクタ 224"/>
        <xdr:cNvCxnSpPr/>
      </xdr:nvCxnSpPr>
      <xdr:spPr>
        <a:xfrm>
          <a:off x="4546600" y="17056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135890</xdr:rowOff>
    </xdr:from>
    <xdr:ext cx="598805" cy="259080"/>
    <xdr:sp macro="" textlink="">
      <xdr:nvSpPr>
        <xdr:cNvPr id="226" name="扶助費最大値テキスト"/>
        <xdr:cNvSpPr txBox="1"/>
      </xdr:nvSpPr>
      <xdr:spPr>
        <a:xfrm>
          <a:off x="4686300" y="15394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170,090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17780</xdr:rowOff>
    </xdr:from>
    <xdr:to xmlns:xdr="http://schemas.openxmlformats.org/drawingml/2006/spreadsheetDrawing">
      <xdr:col>24</xdr:col>
      <xdr:colOff>152400</xdr:colOff>
      <xdr:row>91</xdr:row>
      <xdr:rowOff>17780</xdr:rowOff>
    </xdr:to>
    <xdr:cxnSp macro="">
      <xdr:nvCxnSpPr>
        <xdr:cNvPr id="227" name="直線コネクタ 226"/>
        <xdr:cNvCxnSpPr/>
      </xdr:nvCxnSpPr>
      <xdr:spPr>
        <a:xfrm>
          <a:off x="4546600" y="1561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93</xdr:row>
      <xdr:rowOff>43815</xdr:rowOff>
    </xdr:from>
    <xdr:to xmlns:xdr="http://schemas.openxmlformats.org/drawingml/2006/spreadsheetDrawing">
      <xdr:col>24</xdr:col>
      <xdr:colOff>63500</xdr:colOff>
      <xdr:row>93</xdr:row>
      <xdr:rowOff>109220</xdr:rowOff>
    </xdr:to>
    <xdr:cxnSp macro="">
      <xdr:nvCxnSpPr>
        <xdr:cNvPr id="228" name="直線コネクタ 227"/>
        <xdr:cNvCxnSpPr/>
      </xdr:nvCxnSpPr>
      <xdr:spPr>
        <a:xfrm flipV="1">
          <a:off x="3797300" y="1598866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136525</xdr:rowOff>
    </xdr:from>
    <xdr:ext cx="534670" cy="258445"/>
    <xdr:sp macro="" textlink="">
      <xdr:nvSpPr>
        <xdr:cNvPr id="229" name="扶助費平均値テキスト"/>
        <xdr:cNvSpPr txBox="1"/>
      </xdr:nvSpPr>
      <xdr:spPr>
        <a:xfrm>
          <a:off x="4686300" y="165957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158115</xdr:rowOff>
    </xdr:from>
    <xdr:to xmlns:xdr="http://schemas.openxmlformats.org/drawingml/2006/spreadsheetDrawing">
      <xdr:col>24</xdr:col>
      <xdr:colOff>114300</xdr:colOff>
      <xdr:row>97</xdr:row>
      <xdr:rowOff>88265</xdr:rowOff>
    </xdr:to>
    <xdr:sp macro="" textlink="">
      <xdr:nvSpPr>
        <xdr:cNvPr id="230" name="フローチャート: 判断 229"/>
        <xdr:cNvSpPr/>
      </xdr:nvSpPr>
      <xdr:spPr>
        <a:xfrm>
          <a:off x="4584700" y="166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109220</xdr:rowOff>
    </xdr:from>
    <xdr:to xmlns:xdr="http://schemas.openxmlformats.org/drawingml/2006/spreadsheetDrawing">
      <xdr:col>19</xdr:col>
      <xdr:colOff>177800</xdr:colOff>
      <xdr:row>94</xdr:row>
      <xdr:rowOff>635</xdr:rowOff>
    </xdr:to>
    <xdr:cxnSp macro="">
      <xdr:nvCxnSpPr>
        <xdr:cNvPr id="231" name="直線コネクタ 230"/>
        <xdr:cNvCxnSpPr/>
      </xdr:nvCxnSpPr>
      <xdr:spPr>
        <a:xfrm flipV="1">
          <a:off x="2908300" y="1605407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31750</xdr:rowOff>
    </xdr:from>
    <xdr:to xmlns:xdr="http://schemas.openxmlformats.org/drawingml/2006/spreadsheetDrawing">
      <xdr:col>20</xdr:col>
      <xdr:colOff>38100</xdr:colOff>
      <xdr:row>97</xdr:row>
      <xdr:rowOff>133350</xdr:rowOff>
    </xdr:to>
    <xdr:sp macro="" textlink="">
      <xdr:nvSpPr>
        <xdr:cNvPr id="232" name="フローチャート: 判断 231"/>
        <xdr:cNvSpPr/>
      </xdr:nvSpPr>
      <xdr:spPr>
        <a:xfrm>
          <a:off x="3746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124460</xdr:rowOff>
    </xdr:from>
    <xdr:ext cx="523875" cy="259080"/>
    <xdr:sp macro="" textlink="">
      <xdr:nvSpPr>
        <xdr:cNvPr id="233" name="テキスト ボックス 232"/>
        <xdr:cNvSpPr txBox="1"/>
      </xdr:nvSpPr>
      <xdr:spPr>
        <a:xfrm>
          <a:off x="3529965" y="167551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635</xdr:rowOff>
    </xdr:from>
    <xdr:to xmlns:xdr="http://schemas.openxmlformats.org/drawingml/2006/spreadsheetDrawing">
      <xdr:col>15</xdr:col>
      <xdr:colOff>50800</xdr:colOff>
      <xdr:row>94</xdr:row>
      <xdr:rowOff>27305</xdr:rowOff>
    </xdr:to>
    <xdr:cxnSp macro="">
      <xdr:nvCxnSpPr>
        <xdr:cNvPr id="234" name="直線コネクタ 233"/>
        <xdr:cNvCxnSpPr/>
      </xdr:nvCxnSpPr>
      <xdr:spPr>
        <a:xfrm flipV="1">
          <a:off x="2019300" y="1611693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81280</xdr:rowOff>
    </xdr:from>
    <xdr:to xmlns:xdr="http://schemas.openxmlformats.org/drawingml/2006/spreadsheetDrawing">
      <xdr:col>15</xdr:col>
      <xdr:colOff>101600</xdr:colOff>
      <xdr:row>98</xdr:row>
      <xdr:rowOff>11430</xdr:rowOff>
    </xdr:to>
    <xdr:sp macro="" textlink="">
      <xdr:nvSpPr>
        <xdr:cNvPr id="235" name="フローチャート: 判断 234"/>
        <xdr:cNvSpPr/>
      </xdr:nvSpPr>
      <xdr:spPr>
        <a:xfrm>
          <a:off x="2857500" y="167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2540</xdr:rowOff>
    </xdr:from>
    <xdr:ext cx="523875" cy="259080"/>
    <xdr:sp macro="" textlink="">
      <xdr:nvSpPr>
        <xdr:cNvPr id="236" name="テキスト ボックス 235"/>
        <xdr:cNvSpPr txBox="1"/>
      </xdr:nvSpPr>
      <xdr:spPr>
        <a:xfrm>
          <a:off x="2640965" y="168046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93</xdr:row>
      <xdr:rowOff>147320</xdr:rowOff>
    </xdr:from>
    <xdr:to xmlns:xdr="http://schemas.openxmlformats.org/drawingml/2006/spreadsheetDrawing">
      <xdr:col>10</xdr:col>
      <xdr:colOff>114300</xdr:colOff>
      <xdr:row>94</xdr:row>
      <xdr:rowOff>27305</xdr:rowOff>
    </xdr:to>
    <xdr:cxnSp macro="">
      <xdr:nvCxnSpPr>
        <xdr:cNvPr id="237" name="直線コネクタ 236"/>
        <xdr:cNvCxnSpPr/>
      </xdr:nvCxnSpPr>
      <xdr:spPr>
        <a:xfrm>
          <a:off x="1130300" y="1609217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84455</xdr:rowOff>
    </xdr:from>
    <xdr:to xmlns:xdr="http://schemas.openxmlformats.org/drawingml/2006/spreadsheetDrawing">
      <xdr:col>10</xdr:col>
      <xdr:colOff>165100</xdr:colOff>
      <xdr:row>98</xdr:row>
      <xdr:rowOff>14605</xdr:rowOff>
    </xdr:to>
    <xdr:sp macro="" textlink="">
      <xdr:nvSpPr>
        <xdr:cNvPr id="238" name="フローチャート: 判断 237"/>
        <xdr:cNvSpPr/>
      </xdr:nvSpPr>
      <xdr:spPr>
        <a:xfrm>
          <a:off x="19685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6350</xdr:rowOff>
    </xdr:from>
    <xdr:ext cx="523875" cy="251460"/>
    <xdr:sp macro="" textlink="">
      <xdr:nvSpPr>
        <xdr:cNvPr id="239" name="テキスト ボックス 238"/>
        <xdr:cNvSpPr txBox="1"/>
      </xdr:nvSpPr>
      <xdr:spPr>
        <a:xfrm>
          <a:off x="1751965" y="1680845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92710</xdr:rowOff>
    </xdr:from>
    <xdr:to xmlns:xdr="http://schemas.openxmlformats.org/drawingml/2006/spreadsheetDrawing">
      <xdr:col>6</xdr:col>
      <xdr:colOff>38100</xdr:colOff>
      <xdr:row>98</xdr:row>
      <xdr:rowOff>22860</xdr:rowOff>
    </xdr:to>
    <xdr:sp macro="" textlink="">
      <xdr:nvSpPr>
        <xdr:cNvPr id="240" name="フローチャート: 判断 239"/>
        <xdr:cNvSpPr/>
      </xdr:nvSpPr>
      <xdr:spPr>
        <a:xfrm>
          <a:off x="1079500" y="1672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13970</xdr:rowOff>
    </xdr:from>
    <xdr:ext cx="523875" cy="259080"/>
    <xdr:sp macro="" textlink="">
      <xdr:nvSpPr>
        <xdr:cNvPr id="241" name="テキスト ボックス 240"/>
        <xdr:cNvSpPr txBox="1"/>
      </xdr:nvSpPr>
      <xdr:spPr>
        <a:xfrm>
          <a:off x="862965" y="168160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2" name="テキスト ボックス 24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3" name="テキスト ボックス 24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4" name="テキスト ボックス 24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5" name="テキスト ボックス 24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6" name="テキスト ボックス 24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92</xdr:row>
      <xdr:rowOff>164465</xdr:rowOff>
    </xdr:from>
    <xdr:to xmlns:xdr="http://schemas.openxmlformats.org/drawingml/2006/spreadsheetDrawing">
      <xdr:col>24</xdr:col>
      <xdr:colOff>114300</xdr:colOff>
      <xdr:row>93</xdr:row>
      <xdr:rowOff>94615</xdr:rowOff>
    </xdr:to>
    <xdr:sp macro="" textlink="">
      <xdr:nvSpPr>
        <xdr:cNvPr id="247" name="楕円 246"/>
        <xdr:cNvSpPr/>
      </xdr:nvSpPr>
      <xdr:spPr>
        <a:xfrm>
          <a:off x="4584700" y="1593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15875</xdr:rowOff>
    </xdr:from>
    <xdr:ext cx="598805" cy="259080"/>
    <xdr:sp macro="" textlink="">
      <xdr:nvSpPr>
        <xdr:cNvPr id="248" name="扶助費該当値テキスト"/>
        <xdr:cNvSpPr txBox="1"/>
      </xdr:nvSpPr>
      <xdr:spPr>
        <a:xfrm>
          <a:off x="4686300" y="15789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57785</xdr:rowOff>
    </xdr:from>
    <xdr:to xmlns:xdr="http://schemas.openxmlformats.org/drawingml/2006/spreadsheetDrawing">
      <xdr:col>20</xdr:col>
      <xdr:colOff>38100</xdr:colOff>
      <xdr:row>93</xdr:row>
      <xdr:rowOff>159385</xdr:rowOff>
    </xdr:to>
    <xdr:sp macro="" textlink="">
      <xdr:nvSpPr>
        <xdr:cNvPr id="249" name="楕円 248"/>
        <xdr:cNvSpPr/>
      </xdr:nvSpPr>
      <xdr:spPr>
        <a:xfrm>
          <a:off x="3746500" y="1600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4445</xdr:rowOff>
    </xdr:from>
    <xdr:ext cx="588010" cy="259080"/>
    <xdr:sp macro="" textlink="">
      <xdr:nvSpPr>
        <xdr:cNvPr id="250" name="テキスト ボックス 249"/>
        <xdr:cNvSpPr txBox="1"/>
      </xdr:nvSpPr>
      <xdr:spPr>
        <a:xfrm>
          <a:off x="3497580" y="1577784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121285</xdr:rowOff>
    </xdr:from>
    <xdr:to xmlns:xdr="http://schemas.openxmlformats.org/drawingml/2006/spreadsheetDrawing">
      <xdr:col>15</xdr:col>
      <xdr:colOff>101600</xdr:colOff>
      <xdr:row>94</xdr:row>
      <xdr:rowOff>52070</xdr:rowOff>
    </xdr:to>
    <xdr:sp macro="" textlink="">
      <xdr:nvSpPr>
        <xdr:cNvPr id="251" name="楕円 250"/>
        <xdr:cNvSpPr/>
      </xdr:nvSpPr>
      <xdr:spPr>
        <a:xfrm>
          <a:off x="2857500" y="16066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67945</xdr:rowOff>
    </xdr:from>
    <xdr:ext cx="588010" cy="258445"/>
    <xdr:sp macro="" textlink="">
      <xdr:nvSpPr>
        <xdr:cNvPr id="252" name="テキスト ボックス 251"/>
        <xdr:cNvSpPr txBox="1"/>
      </xdr:nvSpPr>
      <xdr:spPr>
        <a:xfrm>
          <a:off x="2608580" y="1584134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147955</xdr:rowOff>
    </xdr:from>
    <xdr:to xmlns:xdr="http://schemas.openxmlformats.org/drawingml/2006/spreadsheetDrawing">
      <xdr:col>10</xdr:col>
      <xdr:colOff>165100</xdr:colOff>
      <xdr:row>94</xdr:row>
      <xdr:rowOff>78105</xdr:rowOff>
    </xdr:to>
    <xdr:sp macro="" textlink="">
      <xdr:nvSpPr>
        <xdr:cNvPr id="253" name="楕円 252"/>
        <xdr:cNvSpPr/>
      </xdr:nvSpPr>
      <xdr:spPr>
        <a:xfrm>
          <a:off x="1968500" y="1609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92</xdr:row>
      <xdr:rowOff>94615</xdr:rowOff>
    </xdr:from>
    <xdr:ext cx="588010" cy="259080"/>
    <xdr:sp macro="" textlink="">
      <xdr:nvSpPr>
        <xdr:cNvPr id="254" name="テキスト ボックス 253"/>
        <xdr:cNvSpPr txBox="1"/>
      </xdr:nvSpPr>
      <xdr:spPr>
        <a:xfrm>
          <a:off x="1719580" y="1586801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93</xdr:row>
      <xdr:rowOff>96520</xdr:rowOff>
    </xdr:from>
    <xdr:to xmlns:xdr="http://schemas.openxmlformats.org/drawingml/2006/spreadsheetDrawing">
      <xdr:col>6</xdr:col>
      <xdr:colOff>38100</xdr:colOff>
      <xdr:row>94</xdr:row>
      <xdr:rowOff>26670</xdr:rowOff>
    </xdr:to>
    <xdr:sp macro="" textlink="">
      <xdr:nvSpPr>
        <xdr:cNvPr id="255" name="楕円 254"/>
        <xdr:cNvSpPr/>
      </xdr:nvSpPr>
      <xdr:spPr>
        <a:xfrm>
          <a:off x="1079500" y="160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92</xdr:row>
      <xdr:rowOff>43180</xdr:rowOff>
    </xdr:from>
    <xdr:ext cx="588010" cy="248920"/>
    <xdr:sp macro="" textlink="">
      <xdr:nvSpPr>
        <xdr:cNvPr id="256" name="テキスト ボックス 255"/>
        <xdr:cNvSpPr txBox="1"/>
      </xdr:nvSpPr>
      <xdr:spPr>
        <a:xfrm>
          <a:off x="830580" y="15816580"/>
          <a:ext cx="588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164,883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9090" cy="217170"/>
    <xdr:sp macro="" textlink="">
      <xdr:nvSpPr>
        <xdr:cNvPr id="265" name="テキスト ボックス 264"/>
        <xdr:cNvSpPr txBox="1"/>
      </xdr:nvSpPr>
      <xdr:spPr>
        <a:xfrm>
          <a:off x="6565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6" name="直線コネクタ 26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67" name="直線コネクタ 266"/>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38125" cy="248920"/>
    <xdr:sp macro="" textlink="">
      <xdr:nvSpPr>
        <xdr:cNvPr id="268" name="テキスト ボックス 267"/>
        <xdr:cNvSpPr txBox="1"/>
      </xdr:nvSpPr>
      <xdr:spPr>
        <a:xfrm>
          <a:off x="6355080" y="6512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69" name="直線コネクタ 268"/>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84835" cy="248920"/>
    <xdr:sp macro="" textlink="">
      <xdr:nvSpPr>
        <xdr:cNvPr id="270" name="テキスト ボックス 269"/>
        <xdr:cNvSpPr txBox="1"/>
      </xdr:nvSpPr>
      <xdr:spPr>
        <a:xfrm>
          <a:off x="6008370" y="60553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1" name="直線コネクタ 270"/>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84835" cy="248920"/>
    <xdr:sp macro="" textlink="">
      <xdr:nvSpPr>
        <xdr:cNvPr id="272" name="テキスト ボックス 271"/>
        <xdr:cNvSpPr txBox="1"/>
      </xdr:nvSpPr>
      <xdr:spPr>
        <a:xfrm>
          <a:off x="6008370" y="5598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3" name="直線コネクタ 272"/>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84835" cy="248920"/>
    <xdr:sp macro="" textlink="">
      <xdr:nvSpPr>
        <xdr:cNvPr id="274" name="テキスト ボックス 273"/>
        <xdr:cNvSpPr txBox="1"/>
      </xdr:nvSpPr>
      <xdr:spPr>
        <a:xfrm>
          <a:off x="6008370" y="5140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5" name="直線コネクタ 27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4835" cy="248920"/>
    <xdr:sp macro="" textlink="">
      <xdr:nvSpPr>
        <xdr:cNvPr id="276" name="テキスト ボックス 275"/>
        <xdr:cNvSpPr txBox="1"/>
      </xdr:nvSpPr>
      <xdr:spPr>
        <a:xfrm>
          <a:off x="6008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67945</xdr:rowOff>
    </xdr:from>
    <xdr:to xmlns:xdr="http://schemas.openxmlformats.org/drawingml/2006/spreadsheetDrawing">
      <xdr:col>54</xdr:col>
      <xdr:colOff>189865</xdr:colOff>
      <xdr:row>35</xdr:row>
      <xdr:rowOff>70485</xdr:rowOff>
    </xdr:to>
    <xdr:cxnSp macro="">
      <xdr:nvCxnSpPr>
        <xdr:cNvPr id="278" name="直線コネクタ 277"/>
        <xdr:cNvCxnSpPr/>
      </xdr:nvCxnSpPr>
      <xdr:spPr>
        <a:xfrm flipV="1">
          <a:off x="10475595" y="5211445"/>
          <a:ext cx="1270" cy="859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74930</xdr:rowOff>
    </xdr:from>
    <xdr:ext cx="598805" cy="251460"/>
    <xdr:sp macro="" textlink="">
      <xdr:nvSpPr>
        <xdr:cNvPr id="279" name="補助費等最小値テキスト"/>
        <xdr:cNvSpPr txBox="1"/>
      </xdr:nvSpPr>
      <xdr:spPr>
        <a:xfrm>
          <a:off x="10528300" y="60756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70485</xdr:rowOff>
    </xdr:from>
    <xdr:to xmlns:xdr="http://schemas.openxmlformats.org/drawingml/2006/spreadsheetDrawing">
      <xdr:col>55</xdr:col>
      <xdr:colOff>88900</xdr:colOff>
      <xdr:row>35</xdr:row>
      <xdr:rowOff>70485</xdr:rowOff>
    </xdr:to>
    <xdr:cxnSp macro="">
      <xdr:nvCxnSpPr>
        <xdr:cNvPr id="280" name="直線コネクタ 279"/>
        <xdr:cNvCxnSpPr/>
      </xdr:nvCxnSpPr>
      <xdr:spPr>
        <a:xfrm>
          <a:off x="10388600" y="6071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14605</xdr:rowOff>
    </xdr:from>
    <xdr:ext cx="598805" cy="259080"/>
    <xdr:sp macro="" textlink="">
      <xdr:nvSpPr>
        <xdr:cNvPr id="281" name="補助費等最大値テキスト"/>
        <xdr:cNvSpPr txBox="1"/>
      </xdr:nvSpPr>
      <xdr:spPr>
        <a:xfrm>
          <a:off x="10528300" y="4986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67945</xdr:rowOff>
    </xdr:from>
    <xdr:to xmlns:xdr="http://schemas.openxmlformats.org/drawingml/2006/spreadsheetDrawing">
      <xdr:col>55</xdr:col>
      <xdr:colOff>88900</xdr:colOff>
      <xdr:row>30</xdr:row>
      <xdr:rowOff>67945</xdr:rowOff>
    </xdr:to>
    <xdr:cxnSp macro="">
      <xdr:nvCxnSpPr>
        <xdr:cNvPr id="282" name="直線コネクタ 281"/>
        <xdr:cNvCxnSpPr/>
      </xdr:nvCxnSpPr>
      <xdr:spPr>
        <a:xfrm>
          <a:off x="10388600" y="5211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81915</xdr:rowOff>
    </xdr:from>
    <xdr:to xmlns:xdr="http://schemas.openxmlformats.org/drawingml/2006/spreadsheetDrawing">
      <xdr:col>55</xdr:col>
      <xdr:colOff>0</xdr:colOff>
      <xdr:row>37</xdr:row>
      <xdr:rowOff>129540</xdr:rowOff>
    </xdr:to>
    <xdr:cxnSp macro="">
      <xdr:nvCxnSpPr>
        <xdr:cNvPr id="283" name="直線コネクタ 282"/>
        <xdr:cNvCxnSpPr/>
      </xdr:nvCxnSpPr>
      <xdr:spPr>
        <a:xfrm flipV="1">
          <a:off x="9639300" y="5911215"/>
          <a:ext cx="838200" cy="561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10795</xdr:rowOff>
    </xdr:from>
    <xdr:ext cx="598805" cy="258445"/>
    <xdr:sp macro="" textlink="">
      <xdr:nvSpPr>
        <xdr:cNvPr id="284" name="補助費等平均値テキスト"/>
        <xdr:cNvSpPr txBox="1"/>
      </xdr:nvSpPr>
      <xdr:spPr>
        <a:xfrm>
          <a:off x="10528300" y="58400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32385</xdr:rowOff>
    </xdr:from>
    <xdr:to xmlns:xdr="http://schemas.openxmlformats.org/drawingml/2006/spreadsheetDrawing">
      <xdr:col>55</xdr:col>
      <xdr:colOff>50800</xdr:colOff>
      <xdr:row>34</xdr:row>
      <xdr:rowOff>133985</xdr:rowOff>
    </xdr:to>
    <xdr:sp macro="" textlink="">
      <xdr:nvSpPr>
        <xdr:cNvPr id="285" name="フローチャート: 判断 284"/>
        <xdr:cNvSpPr/>
      </xdr:nvSpPr>
      <xdr:spPr>
        <a:xfrm>
          <a:off x="10426700" y="586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129540</xdr:rowOff>
    </xdr:from>
    <xdr:to xmlns:xdr="http://schemas.openxmlformats.org/drawingml/2006/spreadsheetDrawing">
      <xdr:col>50</xdr:col>
      <xdr:colOff>114300</xdr:colOff>
      <xdr:row>37</xdr:row>
      <xdr:rowOff>135890</xdr:rowOff>
    </xdr:to>
    <xdr:cxnSp macro="">
      <xdr:nvCxnSpPr>
        <xdr:cNvPr id="286" name="直線コネクタ 285"/>
        <xdr:cNvCxnSpPr/>
      </xdr:nvCxnSpPr>
      <xdr:spPr>
        <a:xfrm flipV="1">
          <a:off x="8750300" y="64731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34925</xdr:rowOff>
    </xdr:from>
    <xdr:to xmlns:xdr="http://schemas.openxmlformats.org/drawingml/2006/spreadsheetDrawing">
      <xdr:col>50</xdr:col>
      <xdr:colOff>165100</xdr:colOff>
      <xdr:row>37</xdr:row>
      <xdr:rowOff>136525</xdr:rowOff>
    </xdr:to>
    <xdr:sp macro="" textlink="">
      <xdr:nvSpPr>
        <xdr:cNvPr id="287" name="フローチャート: 判断 286"/>
        <xdr:cNvSpPr/>
      </xdr:nvSpPr>
      <xdr:spPr>
        <a:xfrm>
          <a:off x="958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153035</xdr:rowOff>
    </xdr:from>
    <xdr:ext cx="523875" cy="259080"/>
    <xdr:sp macro="" textlink="">
      <xdr:nvSpPr>
        <xdr:cNvPr id="288" name="テキスト ボックス 287"/>
        <xdr:cNvSpPr txBox="1"/>
      </xdr:nvSpPr>
      <xdr:spPr>
        <a:xfrm>
          <a:off x="9371965" y="61537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135890</xdr:rowOff>
    </xdr:from>
    <xdr:to xmlns:xdr="http://schemas.openxmlformats.org/drawingml/2006/spreadsheetDrawing">
      <xdr:col>45</xdr:col>
      <xdr:colOff>177800</xdr:colOff>
      <xdr:row>37</xdr:row>
      <xdr:rowOff>144145</xdr:rowOff>
    </xdr:to>
    <xdr:cxnSp macro="">
      <xdr:nvCxnSpPr>
        <xdr:cNvPr id="289" name="直線コネクタ 288"/>
        <xdr:cNvCxnSpPr/>
      </xdr:nvCxnSpPr>
      <xdr:spPr>
        <a:xfrm flipV="1">
          <a:off x="7861300" y="64795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53340</xdr:rowOff>
    </xdr:from>
    <xdr:to xmlns:xdr="http://schemas.openxmlformats.org/drawingml/2006/spreadsheetDrawing">
      <xdr:col>46</xdr:col>
      <xdr:colOff>38100</xdr:colOff>
      <xdr:row>37</xdr:row>
      <xdr:rowOff>154940</xdr:rowOff>
    </xdr:to>
    <xdr:sp macro="" textlink="">
      <xdr:nvSpPr>
        <xdr:cNvPr id="290" name="フローチャート: 判断 289"/>
        <xdr:cNvSpPr/>
      </xdr:nvSpPr>
      <xdr:spPr>
        <a:xfrm>
          <a:off x="8699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0</xdr:rowOff>
    </xdr:from>
    <xdr:ext cx="523875" cy="259080"/>
    <xdr:sp macro="" textlink="">
      <xdr:nvSpPr>
        <xdr:cNvPr id="291" name="テキスト ボックス 290"/>
        <xdr:cNvSpPr txBox="1"/>
      </xdr:nvSpPr>
      <xdr:spPr>
        <a:xfrm>
          <a:off x="8482965" y="61722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144145</xdr:rowOff>
    </xdr:from>
    <xdr:to xmlns:xdr="http://schemas.openxmlformats.org/drawingml/2006/spreadsheetDrawing">
      <xdr:col>41</xdr:col>
      <xdr:colOff>50800</xdr:colOff>
      <xdr:row>37</xdr:row>
      <xdr:rowOff>153670</xdr:rowOff>
    </xdr:to>
    <xdr:cxnSp macro="">
      <xdr:nvCxnSpPr>
        <xdr:cNvPr id="292" name="直線コネクタ 291"/>
        <xdr:cNvCxnSpPr/>
      </xdr:nvCxnSpPr>
      <xdr:spPr>
        <a:xfrm flipV="1">
          <a:off x="6972300" y="64877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59690</xdr:rowOff>
    </xdr:from>
    <xdr:to xmlns:xdr="http://schemas.openxmlformats.org/drawingml/2006/spreadsheetDrawing">
      <xdr:col>41</xdr:col>
      <xdr:colOff>101600</xdr:colOff>
      <xdr:row>37</xdr:row>
      <xdr:rowOff>161290</xdr:rowOff>
    </xdr:to>
    <xdr:sp macro="" textlink="">
      <xdr:nvSpPr>
        <xdr:cNvPr id="293" name="フローチャート: 判断 292"/>
        <xdr:cNvSpPr/>
      </xdr:nvSpPr>
      <xdr:spPr>
        <a:xfrm>
          <a:off x="781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6350</xdr:rowOff>
    </xdr:from>
    <xdr:ext cx="523875" cy="251460"/>
    <xdr:sp macro="" textlink="">
      <xdr:nvSpPr>
        <xdr:cNvPr id="294" name="テキスト ボックス 293"/>
        <xdr:cNvSpPr txBox="1"/>
      </xdr:nvSpPr>
      <xdr:spPr>
        <a:xfrm>
          <a:off x="7593965" y="617855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60960</xdr:rowOff>
    </xdr:from>
    <xdr:to xmlns:xdr="http://schemas.openxmlformats.org/drawingml/2006/spreadsheetDrawing">
      <xdr:col>36</xdr:col>
      <xdr:colOff>165100</xdr:colOff>
      <xdr:row>37</xdr:row>
      <xdr:rowOff>162560</xdr:rowOff>
    </xdr:to>
    <xdr:sp macro="" textlink="">
      <xdr:nvSpPr>
        <xdr:cNvPr id="295" name="フローチャート: 判断 294"/>
        <xdr:cNvSpPr/>
      </xdr:nvSpPr>
      <xdr:spPr>
        <a:xfrm>
          <a:off x="692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7620</xdr:rowOff>
    </xdr:from>
    <xdr:ext cx="523875" cy="250190"/>
    <xdr:sp macro="" textlink="">
      <xdr:nvSpPr>
        <xdr:cNvPr id="296" name="テキスト ボックス 295"/>
        <xdr:cNvSpPr txBox="1"/>
      </xdr:nvSpPr>
      <xdr:spPr>
        <a:xfrm>
          <a:off x="6704965" y="617982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7" name="テキスト ボックス 29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8" name="テキスト ボックス 29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299" name="テキスト ボックス 29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0" name="テキスト ボックス 29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1" name="テキスト ボックス 30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31115</xdr:rowOff>
    </xdr:from>
    <xdr:to xmlns:xdr="http://schemas.openxmlformats.org/drawingml/2006/spreadsheetDrawing">
      <xdr:col>55</xdr:col>
      <xdr:colOff>50800</xdr:colOff>
      <xdr:row>34</xdr:row>
      <xdr:rowOff>132715</xdr:rowOff>
    </xdr:to>
    <xdr:sp macro="" textlink="">
      <xdr:nvSpPr>
        <xdr:cNvPr id="302" name="楕円 301"/>
        <xdr:cNvSpPr/>
      </xdr:nvSpPr>
      <xdr:spPr>
        <a:xfrm>
          <a:off x="10426700" y="58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53975</xdr:rowOff>
    </xdr:from>
    <xdr:ext cx="598805" cy="249555"/>
    <xdr:sp macro="" textlink="">
      <xdr:nvSpPr>
        <xdr:cNvPr id="303" name="補助費等該当値テキスト"/>
        <xdr:cNvSpPr txBox="1"/>
      </xdr:nvSpPr>
      <xdr:spPr>
        <a:xfrm>
          <a:off x="10528300" y="57118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78740</xdr:rowOff>
    </xdr:from>
    <xdr:to xmlns:xdr="http://schemas.openxmlformats.org/drawingml/2006/spreadsheetDrawing">
      <xdr:col>50</xdr:col>
      <xdr:colOff>165100</xdr:colOff>
      <xdr:row>38</xdr:row>
      <xdr:rowOff>8890</xdr:rowOff>
    </xdr:to>
    <xdr:sp macro="" textlink="">
      <xdr:nvSpPr>
        <xdr:cNvPr id="304" name="楕円 303"/>
        <xdr:cNvSpPr/>
      </xdr:nvSpPr>
      <xdr:spPr>
        <a:xfrm>
          <a:off x="9588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0</xdr:rowOff>
    </xdr:from>
    <xdr:ext cx="523875" cy="259080"/>
    <xdr:sp macro="" textlink="">
      <xdr:nvSpPr>
        <xdr:cNvPr id="305" name="テキスト ボックス 304"/>
        <xdr:cNvSpPr txBox="1"/>
      </xdr:nvSpPr>
      <xdr:spPr>
        <a:xfrm>
          <a:off x="9371965" y="65151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85090</xdr:rowOff>
    </xdr:from>
    <xdr:to xmlns:xdr="http://schemas.openxmlformats.org/drawingml/2006/spreadsheetDrawing">
      <xdr:col>46</xdr:col>
      <xdr:colOff>38100</xdr:colOff>
      <xdr:row>38</xdr:row>
      <xdr:rowOff>15240</xdr:rowOff>
    </xdr:to>
    <xdr:sp macro="" textlink="">
      <xdr:nvSpPr>
        <xdr:cNvPr id="306" name="楕円 305"/>
        <xdr:cNvSpPr/>
      </xdr:nvSpPr>
      <xdr:spPr>
        <a:xfrm>
          <a:off x="8699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6350</xdr:rowOff>
    </xdr:from>
    <xdr:ext cx="523875" cy="251460"/>
    <xdr:sp macro="" textlink="">
      <xdr:nvSpPr>
        <xdr:cNvPr id="307" name="テキスト ボックス 306"/>
        <xdr:cNvSpPr txBox="1"/>
      </xdr:nvSpPr>
      <xdr:spPr>
        <a:xfrm>
          <a:off x="8482965" y="652145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93345</xdr:rowOff>
    </xdr:from>
    <xdr:to xmlns:xdr="http://schemas.openxmlformats.org/drawingml/2006/spreadsheetDrawing">
      <xdr:col>41</xdr:col>
      <xdr:colOff>101600</xdr:colOff>
      <xdr:row>38</xdr:row>
      <xdr:rowOff>23495</xdr:rowOff>
    </xdr:to>
    <xdr:sp macro="" textlink="">
      <xdr:nvSpPr>
        <xdr:cNvPr id="308" name="楕円 307"/>
        <xdr:cNvSpPr/>
      </xdr:nvSpPr>
      <xdr:spPr>
        <a:xfrm>
          <a:off x="78105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14605</xdr:rowOff>
    </xdr:from>
    <xdr:ext cx="523875" cy="259080"/>
    <xdr:sp macro="" textlink="">
      <xdr:nvSpPr>
        <xdr:cNvPr id="309" name="テキスト ボックス 308"/>
        <xdr:cNvSpPr txBox="1"/>
      </xdr:nvSpPr>
      <xdr:spPr>
        <a:xfrm>
          <a:off x="7593965" y="652970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102870</xdr:rowOff>
    </xdr:from>
    <xdr:to xmlns:xdr="http://schemas.openxmlformats.org/drawingml/2006/spreadsheetDrawing">
      <xdr:col>36</xdr:col>
      <xdr:colOff>165100</xdr:colOff>
      <xdr:row>38</xdr:row>
      <xdr:rowOff>33020</xdr:rowOff>
    </xdr:to>
    <xdr:sp macro="" textlink="">
      <xdr:nvSpPr>
        <xdr:cNvPr id="310" name="楕円 309"/>
        <xdr:cNvSpPr/>
      </xdr:nvSpPr>
      <xdr:spPr>
        <a:xfrm>
          <a:off x="69215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24130</xdr:rowOff>
    </xdr:from>
    <xdr:ext cx="523875" cy="259080"/>
    <xdr:sp macro="" textlink="">
      <xdr:nvSpPr>
        <xdr:cNvPr id="311" name="テキスト ボックス 310"/>
        <xdr:cNvSpPr txBox="1"/>
      </xdr:nvSpPr>
      <xdr:spPr>
        <a:xfrm>
          <a:off x="6704965" y="65392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9090" cy="217170"/>
    <xdr:sp macro="" textlink="">
      <xdr:nvSpPr>
        <xdr:cNvPr id="320" name="テキスト ボックス 319"/>
        <xdr:cNvSpPr txBox="1"/>
      </xdr:nvSpPr>
      <xdr:spPr>
        <a:xfrm>
          <a:off x="6565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1" name="直線コネクタ 32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2" name="直線コネクタ 321"/>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38125" cy="259080"/>
    <xdr:sp macro="" textlink="">
      <xdr:nvSpPr>
        <xdr:cNvPr id="323" name="テキスト ボックス 322"/>
        <xdr:cNvSpPr txBox="1"/>
      </xdr:nvSpPr>
      <xdr:spPr>
        <a:xfrm>
          <a:off x="6355080" y="10072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4" name="直線コネクタ 323"/>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84835" cy="250825"/>
    <xdr:sp macro="" textlink="">
      <xdr:nvSpPr>
        <xdr:cNvPr id="325" name="テキスト ボックス 324"/>
        <xdr:cNvSpPr txBox="1"/>
      </xdr:nvSpPr>
      <xdr:spPr>
        <a:xfrm>
          <a:off x="6008370" y="9745345"/>
          <a:ext cx="584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26" name="直線コネクタ 325"/>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84835" cy="259080"/>
    <xdr:sp macro="" textlink="">
      <xdr:nvSpPr>
        <xdr:cNvPr id="327" name="テキスト ボックス 326"/>
        <xdr:cNvSpPr txBox="1"/>
      </xdr:nvSpPr>
      <xdr:spPr>
        <a:xfrm>
          <a:off x="6008370" y="941895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28" name="直線コネクタ 327"/>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84835" cy="251460"/>
    <xdr:sp macro="" textlink="">
      <xdr:nvSpPr>
        <xdr:cNvPr id="329" name="テキスト ボックス 328"/>
        <xdr:cNvSpPr txBox="1"/>
      </xdr:nvSpPr>
      <xdr:spPr>
        <a:xfrm>
          <a:off x="6008370" y="9093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0" name="直線コネクタ 329"/>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84835" cy="258445"/>
    <xdr:sp macro="" textlink="">
      <xdr:nvSpPr>
        <xdr:cNvPr id="331" name="テキスト ボックス 330"/>
        <xdr:cNvSpPr txBox="1"/>
      </xdr:nvSpPr>
      <xdr:spPr>
        <a:xfrm>
          <a:off x="6008370" y="8766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2" name="直線コネクタ 331"/>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4835" cy="259080"/>
    <xdr:sp macro="" textlink="">
      <xdr:nvSpPr>
        <xdr:cNvPr id="333" name="テキスト ボックス 332"/>
        <xdr:cNvSpPr txBox="1"/>
      </xdr:nvSpPr>
      <xdr:spPr>
        <a:xfrm>
          <a:off x="6008370" y="8439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4835" cy="248920"/>
    <xdr:sp macro="" textlink="">
      <xdr:nvSpPr>
        <xdr:cNvPr id="335" name="テキスト ボックス 334"/>
        <xdr:cNvSpPr txBox="1"/>
      </xdr:nvSpPr>
      <xdr:spPr>
        <a:xfrm>
          <a:off x="6008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135255</xdr:rowOff>
    </xdr:from>
    <xdr:to xmlns:xdr="http://schemas.openxmlformats.org/drawingml/2006/spreadsheetDrawing">
      <xdr:col>54</xdr:col>
      <xdr:colOff>189865</xdr:colOff>
      <xdr:row>59</xdr:row>
      <xdr:rowOff>22860</xdr:rowOff>
    </xdr:to>
    <xdr:cxnSp macro="">
      <xdr:nvCxnSpPr>
        <xdr:cNvPr id="337" name="直線コネクタ 336"/>
        <xdr:cNvCxnSpPr/>
      </xdr:nvCxnSpPr>
      <xdr:spPr>
        <a:xfrm flipV="1">
          <a:off x="10475595" y="8707755"/>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26670</xdr:rowOff>
    </xdr:from>
    <xdr:ext cx="534670" cy="259080"/>
    <xdr:sp macro="" textlink="">
      <xdr:nvSpPr>
        <xdr:cNvPr id="338" name="普通建設事業費最小値テキスト"/>
        <xdr:cNvSpPr txBox="1"/>
      </xdr:nvSpPr>
      <xdr:spPr>
        <a:xfrm>
          <a:off x="10528300" y="10142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22860</xdr:rowOff>
    </xdr:from>
    <xdr:to xmlns:xdr="http://schemas.openxmlformats.org/drawingml/2006/spreadsheetDrawing">
      <xdr:col>55</xdr:col>
      <xdr:colOff>88900</xdr:colOff>
      <xdr:row>59</xdr:row>
      <xdr:rowOff>22860</xdr:rowOff>
    </xdr:to>
    <xdr:cxnSp macro="">
      <xdr:nvCxnSpPr>
        <xdr:cNvPr id="339" name="直線コネクタ 338"/>
        <xdr:cNvCxnSpPr/>
      </xdr:nvCxnSpPr>
      <xdr:spPr>
        <a:xfrm>
          <a:off x="10388600" y="1013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81915</xdr:rowOff>
    </xdr:from>
    <xdr:ext cx="598805" cy="259080"/>
    <xdr:sp macro="" textlink="">
      <xdr:nvSpPr>
        <xdr:cNvPr id="340" name="普通建設事業費最大値テキスト"/>
        <xdr:cNvSpPr txBox="1"/>
      </xdr:nvSpPr>
      <xdr:spPr>
        <a:xfrm>
          <a:off x="10528300" y="8482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135255</xdr:rowOff>
    </xdr:from>
    <xdr:to xmlns:xdr="http://schemas.openxmlformats.org/drawingml/2006/spreadsheetDrawing">
      <xdr:col>55</xdr:col>
      <xdr:colOff>88900</xdr:colOff>
      <xdr:row>50</xdr:row>
      <xdr:rowOff>135255</xdr:rowOff>
    </xdr:to>
    <xdr:cxnSp macro="">
      <xdr:nvCxnSpPr>
        <xdr:cNvPr id="341" name="直線コネクタ 340"/>
        <xdr:cNvCxnSpPr/>
      </xdr:nvCxnSpPr>
      <xdr:spPr>
        <a:xfrm>
          <a:off x="10388600" y="8707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33020</xdr:rowOff>
    </xdr:from>
    <xdr:to xmlns:xdr="http://schemas.openxmlformats.org/drawingml/2006/spreadsheetDrawing">
      <xdr:col>55</xdr:col>
      <xdr:colOff>0</xdr:colOff>
      <xdr:row>58</xdr:row>
      <xdr:rowOff>43815</xdr:rowOff>
    </xdr:to>
    <xdr:cxnSp macro="">
      <xdr:nvCxnSpPr>
        <xdr:cNvPr id="342" name="直線コネクタ 341"/>
        <xdr:cNvCxnSpPr/>
      </xdr:nvCxnSpPr>
      <xdr:spPr>
        <a:xfrm>
          <a:off x="9639300" y="997712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161290</xdr:rowOff>
    </xdr:from>
    <xdr:ext cx="534670" cy="259080"/>
    <xdr:sp macro="" textlink="">
      <xdr:nvSpPr>
        <xdr:cNvPr id="343" name="普通建設事業費平均値テキスト"/>
        <xdr:cNvSpPr txBox="1"/>
      </xdr:nvSpPr>
      <xdr:spPr>
        <a:xfrm>
          <a:off x="10528300" y="9933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11430</xdr:rowOff>
    </xdr:from>
    <xdr:to xmlns:xdr="http://schemas.openxmlformats.org/drawingml/2006/spreadsheetDrawing">
      <xdr:col>55</xdr:col>
      <xdr:colOff>50800</xdr:colOff>
      <xdr:row>58</xdr:row>
      <xdr:rowOff>113030</xdr:rowOff>
    </xdr:to>
    <xdr:sp macro="" textlink="">
      <xdr:nvSpPr>
        <xdr:cNvPr id="344" name="フローチャート: 判断 343"/>
        <xdr:cNvSpPr/>
      </xdr:nvSpPr>
      <xdr:spPr>
        <a:xfrm>
          <a:off x="10426700" y="995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33020</xdr:rowOff>
    </xdr:from>
    <xdr:to xmlns:xdr="http://schemas.openxmlformats.org/drawingml/2006/spreadsheetDrawing">
      <xdr:col>50</xdr:col>
      <xdr:colOff>114300</xdr:colOff>
      <xdr:row>58</xdr:row>
      <xdr:rowOff>78105</xdr:rowOff>
    </xdr:to>
    <xdr:cxnSp macro="">
      <xdr:nvCxnSpPr>
        <xdr:cNvPr id="345" name="直線コネクタ 344"/>
        <xdr:cNvCxnSpPr/>
      </xdr:nvCxnSpPr>
      <xdr:spPr>
        <a:xfrm flipV="1">
          <a:off x="8750300" y="997712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15875</xdr:rowOff>
    </xdr:from>
    <xdr:to xmlns:xdr="http://schemas.openxmlformats.org/drawingml/2006/spreadsheetDrawing">
      <xdr:col>50</xdr:col>
      <xdr:colOff>165100</xdr:colOff>
      <xdr:row>58</xdr:row>
      <xdr:rowOff>117475</xdr:rowOff>
    </xdr:to>
    <xdr:sp macro="" textlink="">
      <xdr:nvSpPr>
        <xdr:cNvPr id="346" name="フローチャート: 判断 345"/>
        <xdr:cNvSpPr/>
      </xdr:nvSpPr>
      <xdr:spPr>
        <a:xfrm>
          <a:off x="9588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109220</xdr:rowOff>
    </xdr:from>
    <xdr:ext cx="523875" cy="251460"/>
    <xdr:sp macro="" textlink="">
      <xdr:nvSpPr>
        <xdr:cNvPr id="347" name="テキスト ボックス 346"/>
        <xdr:cNvSpPr txBox="1"/>
      </xdr:nvSpPr>
      <xdr:spPr>
        <a:xfrm>
          <a:off x="9371965" y="1005332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45720</xdr:rowOff>
    </xdr:from>
    <xdr:to xmlns:xdr="http://schemas.openxmlformats.org/drawingml/2006/spreadsheetDrawing">
      <xdr:col>45</xdr:col>
      <xdr:colOff>177800</xdr:colOff>
      <xdr:row>58</xdr:row>
      <xdr:rowOff>78105</xdr:rowOff>
    </xdr:to>
    <xdr:cxnSp macro="">
      <xdr:nvCxnSpPr>
        <xdr:cNvPr id="348" name="直線コネクタ 347"/>
        <xdr:cNvCxnSpPr/>
      </xdr:nvCxnSpPr>
      <xdr:spPr>
        <a:xfrm>
          <a:off x="7861300" y="9818370"/>
          <a:ext cx="889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40640</xdr:rowOff>
    </xdr:from>
    <xdr:to xmlns:xdr="http://schemas.openxmlformats.org/drawingml/2006/spreadsheetDrawing">
      <xdr:col>46</xdr:col>
      <xdr:colOff>38100</xdr:colOff>
      <xdr:row>58</xdr:row>
      <xdr:rowOff>142240</xdr:rowOff>
    </xdr:to>
    <xdr:sp macro="" textlink="">
      <xdr:nvSpPr>
        <xdr:cNvPr id="349" name="フローチャート: 判断 348"/>
        <xdr:cNvSpPr/>
      </xdr:nvSpPr>
      <xdr:spPr>
        <a:xfrm>
          <a:off x="869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133985</xdr:rowOff>
    </xdr:from>
    <xdr:ext cx="523875" cy="249555"/>
    <xdr:sp macro="" textlink="">
      <xdr:nvSpPr>
        <xdr:cNvPr id="350" name="テキスト ボックス 349"/>
        <xdr:cNvSpPr txBox="1"/>
      </xdr:nvSpPr>
      <xdr:spPr>
        <a:xfrm>
          <a:off x="8482965" y="1007808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45720</xdr:rowOff>
    </xdr:from>
    <xdr:to xmlns:xdr="http://schemas.openxmlformats.org/drawingml/2006/spreadsheetDrawing">
      <xdr:col>41</xdr:col>
      <xdr:colOff>50800</xdr:colOff>
      <xdr:row>58</xdr:row>
      <xdr:rowOff>1270</xdr:rowOff>
    </xdr:to>
    <xdr:cxnSp macro="">
      <xdr:nvCxnSpPr>
        <xdr:cNvPr id="351" name="直線コネクタ 350"/>
        <xdr:cNvCxnSpPr/>
      </xdr:nvCxnSpPr>
      <xdr:spPr>
        <a:xfrm flipV="1">
          <a:off x="6972300" y="981837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42545</xdr:rowOff>
    </xdr:from>
    <xdr:to xmlns:xdr="http://schemas.openxmlformats.org/drawingml/2006/spreadsheetDrawing">
      <xdr:col>41</xdr:col>
      <xdr:colOff>101600</xdr:colOff>
      <xdr:row>58</xdr:row>
      <xdr:rowOff>144145</xdr:rowOff>
    </xdr:to>
    <xdr:sp macro="" textlink="">
      <xdr:nvSpPr>
        <xdr:cNvPr id="352" name="フローチャート: 判断 351"/>
        <xdr:cNvSpPr/>
      </xdr:nvSpPr>
      <xdr:spPr>
        <a:xfrm>
          <a:off x="7810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135255</xdr:rowOff>
    </xdr:from>
    <xdr:ext cx="523875" cy="248285"/>
    <xdr:sp macro="" textlink="">
      <xdr:nvSpPr>
        <xdr:cNvPr id="353" name="テキスト ボックス 352"/>
        <xdr:cNvSpPr txBox="1"/>
      </xdr:nvSpPr>
      <xdr:spPr>
        <a:xfrm>
          <a:off x="7593965" y="1007935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32385</xdr:rowOff>
    </xdr:from>
    <xdr:to xmlns:xdr="http://schemas.openxmlformats.org/drawingml/2006/spreadsheetDrawing">
      <xdr:col>36</xdr:col>
      <xdr:colOff>165100</xdr:colOff>
      <xdr:row>58</xdr:row>
      <xdr:rowOff>133985</xdr:rowOff>
    </xdr:to>
    <xdr:sp macro="" textlink="">
      <xdr:nvSpPr>
        <xdr:cNvPr id="354" name="フローチャート: 判断 353"/>
        <xdr:cNvSpPr/>
      </xdr:nvSpPr>
      <xdr:spPr>
        <a:xfrm>
          <a:off x="692150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125095</xdr:rowOff>
    </xdr:from>
    <xdr:ext cx="523875" cy="258445"/>
    <xdr:sp macro="" textlink="">
      <xdr:nvSpPr>
        <xdr:cNvPr id="355" name="テキスト ボックス 354"/>
        <xdr:cNvSpPr txBox="1"/>
      </xdr:nvSpPr>
      <xdr:spPr>
        <a:xfrm>
          <a:off x="6704965" y="1006919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164465</xdr:rowOff>
    </xdr:from>
    <xdr:to xmlns:xdr="http://schemas.openxmlformats.org/drawingml/2006/spreadsheetDrawing">
      <xdr:col>55</xdr:col>
      <xdr:colOff>50800</xdr:colOff>
      <xdr:row>58</xdr:row>
      <xdr:rowOff>94615</xdr:rowOff>
    </xdr:to>
    <xdr:sp macro="" textlink="">
      <xdr:nvSpPr>
        <xdr:cNvPr id="361" name="楕円 360"/>
        <xdr:cNvSpPr/>
      </xdr:nvSpPr>
      <xdr:spPr>
        <a:xfrm>
          <a:off x="104267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15875</xdr:rowOff>
    </xdr:from>
    <xdr:ext cx="534670" cy="259080"/>
    <xdr:sp macro="" textlink="">
      <xdr:nvSpPr>
        <xdr:cNvPr id="362" name="普通建設事業費該当値テキスト"/>
        <xdr:cNvSpPr txBox="1"/>
      </xdr:nvSpPr>
      <xdr:spPr>
        <a:xfrm>
          <a:off x="10528300" y="9788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153670</xdr:rowOff>
    </xdr:from>
    <xdr:to xmlns:xdr="http://schemas.openxmlformats.org/drawingml/2006/spreadsheetDrawing">
      <xdr:col>50</xdr:col>
      <xdr:colOff>165100</xdr:colOff>
      <xdr:row>58</xdr:row>
      <xdr:rowOff>83820</xdr:rowOff>
    </xdr:to>
    <xdr:sp macro="" textlink="">
      <xdr:nvSpPr>
        <xdr:cNvPr id="363" name="楕円 362"/>
        <xdr:cNvSpPr/>
      </xdr:nvSpPr>
      <xdr:spPr>
        <a:xfrm>
          <a:off x="9588500"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100330</xdr:rowOff>
    </xdr:from>
    <xdr:ext cx="523875" cy="248920"/>
    <xdr:sp macro="" textlink="">
      <xdr:nvSpPr>
        <xdr:cNvPr id="364" name="テキスト ボックス 363"/>
        <xdr:cNvSpPr txBox="1"/>
      </xdr:nvSpPr>
      <xdr:spPr>
        <a:xfrm>
          <a:off x="9371965" y="970153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27305</xdr:rowOff>
    </xdr:from>
    <xdr:to xmlns:xdr="http://schemas.openxmlformats.org/drawingml/2006/spreadsheetDrawing">
      <xdr:col>46</xdr:col>
      <xdr:colOff>38100</xdr:colOff>
      <xdr:row>58</xdr:row>
      <xdr:rowOff>128905</xdr:rowOff>
    </xdr:to>
    <xdr:sp macro="" textlink="">
      <xdr:nvSpPr>
        <xdr:cNvPr id="365" name="楕円 364"/>
        <xdr:cNvSpPr/>
      </xdr:nvSpPr>
      <xdr:spPr>
        <a:xfrm>
          <a:off x="8699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145415</xdr:rowOff>
    </xdr:from>
    <xdr:ext cx="523875" cy="249555"/>
    <xdr:sp macro="" textlink="">
      <xdr:nvSpPr>
        <xdr:cNvPr id="366" name="テキスト ボックス 365"/>
        <xdr:cNvSpPr txBox="1"/>
      </xdr:nvSpPr>
      <xdr:spPr>
        <a:xfrm>
          <a:off x="8482965" y="974661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166370</xdr:rowOff>
    </xdr:from>
    <xdr:to xmlns:xdr="http://schemas.openxmlformats.org/drawingml/2006/spreadsheetDrawing">
      <xdr:col>41</xdr:col>
      <xdr:colOff>101600</xdr:colOff>
      <xdr:row>57</xdr:row>
      <xdr:rowOff>96520</xdr:rowOff>
    </xdr:to>
    <xdr:sp macro="" textlink="">
      <xdr:nvSpPr>
        <xdr:cNvPr id="367" name="楕円 366"/>
        <xdr:cNvSpPr/>
      </xdr:nvSpPr>
      <xdr:spPr>
        <a:xfrm>
          <a:off x="7810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113030</xdr:rowOff>
    </xdr:from>
    <xdr:ext cx="588010" cy="259080"/>
    <xdr:sp macro="" textlink="">
      <xdr:nvSpPr>
        <xdr:cNvPr id="368" name="テキスト ボックス 367"/>
        <xdr:cNvSpPr txBox="1"/>
      </xdr:nvSpPr>
      <xdr:spPr>
        <a:xfrm>
          <a:off x="7561580" y="954278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121920</xdr:rowOff>
    </xdr:from>
    <xdr:to xmlns:xdr="http://schemas.openxmlformats.org/drawingml/2006/spreadsheetDrawing">
      <xdr:col>36</xdr:col>
      <xdr:colOff>165100</xdr:colOff>
      <xdr:row>58</xdr:row>
      <xdr:rowOff>52070</xdr:rowOff>
    </xdr:to>
    <xdr:sp macro="" textlink="">
      <xdr:nvSpPr>
        <xdr:cNvPr id="369" name="楕円 368"/>
        <xdr:cNvSpPr/>
      </xdr:nvSpPr>
      <xdr:spPr>
        <a:xfrm>
          <a:off x="6921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68580</xdr:rowOff>
    </xdr:from>
    <xdr:ext cx="523875" cy="259080"/>
    <xdr:sp macro="" textlink="">
      <xdr:nvSpPr>
        <xdr:cNvPr id="370" name="テキスト ボックス 369"/>
        <xdr:cNvSpPr txBox="1"/>
      </xdr:nvSpPr>
      <xdr:spPr>
        <a:xfrm>
          <a:off x="6704965" y="96697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9090" cy="217170"/>
    <xdr:sp macro="" textlink="">
      <xdr:nvSpPr>
        <xdr:cNvPr id="379" name="テキスト ボックス 378"/>
        <xdr:cNvSpPr txBox="1"/>
      </xdr:nvSpPr>
      <xdr:spPr>
        <a:xfrm>
          <a:off x="6565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1" name="直線コネクタ 380"/>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38125" cy="248920"/>
    <xdr:sp macro="" textlink="">
      <xdr:nvSpPr>
        <xdr:cNvPr id="382" name="テキスト ボックス 381"/>
        <xdr:cNvSpPr txBox="1"/>
      </xdr:nvSpPr>
      <xdr:spPr>
        <a:xfrm>
          <a:off x="6355080" y="13370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3" name="直線コネクタ 382"/>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84835" cy="248920"/>
    <xdr:sp macro="" textlink="">
      <xdr:nvSpPr>
        <xdr:cNvPr id="384" name="テキスト ボックス 383"/>
        <xdr:cNvSpPr txBox="1"/>
      </xdr:nvSpPr>
      <xdr:spPr>
        <a:xfrm>
          <a:off x="6008370" y="129133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5" name="直線コネクタ 384"/>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84835" cy="248920"/>
    <xdr:sp macro="" textlink="">
      <xdr:nvSpPr>
        <xdr:cNvPr id="386" name="テキスト ボックス 385"/>
        <xdr:cNvSpPr txBox="1"/>
      </xdr:nvSpPr>
      <xdr:spPr>
        <a:xfrm>
          <a:off x="6008370" y="12456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7" name="直線コネクタ 386"/>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84835" cy="248920"/>
    <xdr:sp macro="" textlink="">
      <xdr:nvSpPr>
        <xdr:cNvPr id="388" name="テキスト ボックス 387"/>
        <xdr:cNvSpPr txBox="1"/>
      </xdr:nvSpPr>
      <xdr:spPr>
        <a:xfrm>
          <a:off x="6008370" y="11998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9" name="直線コネクタ 38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4835" cy="248920"/>
    <xdr:sp macro="" textlink="">
      <xdr:nvSpPr>
        <xdr:cNvPr id="390" name="テキスト ボックス 389"/>
        <xdr:cNvSpPr txBox="1"/>
      </xdr:nvSpPr>
      <xdr:spPr>
        <a:xfrm>
          <a:off x="6008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29210</xdr:rowOff>
    </xdr:from>
    <xdr:to xmlns:xdr="http://schemas.openxmlformats.org/drawingml/2006/spreadsheetDrawing">
      <xdr:col>54</xdr:col>
      <xdr:colOff>189865</xdr:colOff>
      <xdr:row>78</xdr:row>
      <xdr:rowOff>139700</xdr:rowOff>
    </xdr:to>
    <xdr:cxnSp macro="">
      <xdr:nvCxnSpPr>
        <xdr:cNvPr id="392" name="直線コネクタ 391"/>
        <xdr:cNvCxnSpPr/>
      </xdr:nvCxnSpPr>
      <xdr:spPr>
        <a:xfrm flipV="1">
          <a:off x="10475595" y="12030710"/>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1460"/>
    <xdr:sp macro="" textlink="">
      <xdr:nvSpPr>
        <xdr:cNvPr id="393" name="普通建設事業費 （ うち新規整備　）最小値テキスト"/>
        <xdr:cNvSpPr txBox="1"/>
      </xdr:nvSpPr>
      <xdr:spPr>
        <a:xfrm>
          <a:off x="10528300" y="13516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4" name="直線コネクタ 393"/>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147320</xdr:rowOff>
    </xdr:from>
    <xdr:ext cx="598805" cy="259080"/>
    <xdr:sp macro="" textlink="">
      <xdr:nvSpPr>
        <xdr:cNvPr id="395" name="普通建設事業費 （ うち新規整備　）最大値テキスト"/>
        <xdr:cNvSpPr txBox="1"/>
      </xdr:nvSpPr>
      <xdr:spPr>
        <a:xfrm>
          <a:off x="10528300" y="11805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29210</xdr:rowOff>
    </xdr:from>
    <xdr:to xmlns:xdr="http://schemas.openxmlformats.org/drawingml/2006/spreadsheetDrawing">
      <xdr:col>55</xdr:col>
      <xdr:colOff>88900</xdr:colOff>
      <xdr:row>70</xdr:row>
      <xdr:rowOff>29210</xdr:rowOff>
    </xdr:to>
    <xdr:cxnSp macro="">
      <xdr:nvCxnSpPr>
        <xdr:cNvPr id="396" name="直線コネクタ 395"/>
        <xdr:cNvCxnSpPr/>
      </xdr:nvCxnSpPr>
      <xdr:spPr>
        <a:xfrm>
          <a:off x="10388600" y="1203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71120</xdr:rowOff>
    </xdr:from>
    <xdr:to xmlns:xdr="http://schemas.openxmlformats.org/drawingml/2006/spreadsheetDrawing">
      <xdr:col>55</xdr:col>
      <xdr:colOff>0</xdr:colOff>
      <xdr:row>78</xdr:row>
      <xdr:rowOff>93345</xdr:rowOff>
    </xdr:to>
    <xdr:cxnSp macro="">
      <xdr:nvCxnSpPr>
        <xdr:cNvPr id="397" name="直線コネクタ 396"/>
        <xdr:cNvCxnSpPr/>
      </xdr:nvCxnSpPr>
      <xdr:spPr>
        <a:xfrm>
          <a:off x="9639300" y="1344422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27305</xdr:rowOff>
    </xdr:from>
    <xdr:ext cx="534670" cy="259080"/>
    <xdr:sp macro="" textlink="">
      <xdr:nvSpPr>
        <xdr:cNvPr id="398" name="普通建設事業費 （ うち新規整備　）平均値テキスト"/>
        <xdr:cNvSpPr txBox="1"/>
      </xdr:nvSpPr>
      <xdr:spPr>
        <a:xfrm>
          <a:off x="10528300" y="13228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3810</xdr:rowOff>
    </xdr:from>
    <xdr:to xmlns:xdr="http://schemas.openxmlformats.org/drawingml/2006/spreadsheetDrawing">
      <xdr:col>55</xdr:col>
      <xdr:colOff>50800</xdr:colOff>
      <xdr:row>78</xdr:row>
      <xdr:rowOff>105410</xdr:rowOff>
    </xdr:to>
    <xdr:sp macro="" textlink="">
      <xdr:nvSpPr>
        <xdr:cNvPr id="399" name="フローチャート: 判断 398"/>
        <xdr:cNvSpPr/>
      </xdr:nvSpPr>
      <xdr:spPr>
        <a:xfrm>
          <a:off x="10426700" y="1337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15240</xdr:rowOff>
    </xdr:from>
    <xdr:to xmlns:xdr="http://schemas.openxmlformats.org/drawingml/2006/spreadsheetDrawing">
      <xdr:col>50</xdr:col>
      <xdr:colOff>114300</xdr:colOff>
      <xdr:row>78</xdr:row>
      <xdr:rowOff>71120</xdr:rowOff>
    </xdr:to>
    <xdr:cxnSp macro="">
      <xdr:nvCxnSpPr>
        <xdr:cNvPr id="400" name="直線コネクタ 399"/>
        <xdr:cNvCxnSpPr/>
      </xdr:nvCxnSpPr>
      <xdr:spPr>
        <a:xfrm>
          <a:off x="8750300" y="1338834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9525</xdr:rowOff>
    </xdr:from>
    <xdr:to xmlns:xdr="http://schemas.openxmlformats.org/drawingml/2006/spreadsheetDrawing">
      <xdr:col>50</xdr:col>
      <xdr:colOff>165100</xdr:colOff>
      <xdr:row>78</xdr:row>
      <xdr:rowOff>111125</xdr:rowOff>
    </xdr:to>
    <xdr:sp macro="" textlink="">
      <xdr:nvSpPr>
        <xdr:cNvPr id="401" name="フローチャート: 判断 400"/>
        <xdr:cNvSpPr/>
      </xdr:nvSpPr>
      <xdr:spPr>
        <a:xfrm>
          <a:off x="95885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127635</xdr:rowOff>
    </xdr:from>
    <xdr:ext cx="523875" cy="259080"/>
    <xdr:sp macro="" textlink="">
      <xdr:nvSpPr>
        <xdr:cNvPr id="402" name="テキスト ボックス 401"/>
        <xdr:cNvSpPr txBox="1"/>
      </xdr:nvSpPr>
      <xdr:spPr>
        <a:xfrm>
          <a:off x="9371965" y="131578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15240</xdr:rowOff>
    </xdr:from>
    <xdr:to xmlns:xdr="http://schemas.openxmlformats.org/drawingml/2006/spreadsheetDrawing">
      <xdr:col>45</xdr:col>
      <xdr:colOff>177800</xdr:colOff>
      <xdr:row>78</xdr:row>
      <xdr:rowOff>25400</xdr:rowOff>
    </xdr:to>
    <xdr:cxnSp macro="">
      <xdr:nvCxnSpPr>
        <xdr:cNvPr id="403" name="直線コネクタ 402"/>
        <xdr:cNvCxnSpPr/>
      </xdr:nvCxnSpPr>
      <xdr:spPr>
        <a:xfrm flipV="1">
          <a:off x="7861300" y="133883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24130</xdr:rowOff>
    </xdr:from>
    <xdr:to xmlns:xdr="http://schemas.openxmlformats.org/drawingml/2006/spreadsheetDrawing">
      <xdr:col>46</xdr:col>
      <xdr:colOff>38100</xdr:colOff>
      <xdr:row>78</xdr:row>
      <xdr:rowOff>125730</xdr:rowOff>
    </xdr:to>
    <xdr:sp macro="" textlink="">
      <xdr:nvSpPr>
        <xdr:cNvPr id="404" name="フローチャート: 判断 403"/>
        <xdr:cNvSpPr/>
      </xdr:nvSpPr>
      <xdr:spPr>
        <a:xfrm>
          <a:off x="86995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116840</xdr:rowOff>
    </xdr:from>
    <xdr:ext cx="523875" cy="259080"/>
    <xdr:sp macro="" textlink="">
      <xdr:nvSpPr>
        <xdr:cNvPr id="405" name="テキスト ボックス 404"/>
        <xdr:cNvSpPr txBox="1"/>
      </xdr:nvSpPr>
      <xdr:spPr>
        <a:xfrm>
          <a:off x="8482965" y="134899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146685</xdr:rowOff>
    </xdr:from>
    <xdr:to xmlns:xdr="http://schemas.openxmlformats.org/drawingml/2006/spreadsheetDrawing">
      <xdr:col>41</xdr:col>
      <xdr:colOff>50800</xdr:colOff>
      <xdr:row>78</xdr:row>
      <xdr:rowOff>25400</xdr:rowOff>
    </xdr:to>
    <xdr:cxnSp macro="">
      <xdr:nvCxnSpPr>
        <xdr:cNvPr id="406" name="直線コネクタ 405"/>
        <xdr:cNvCxnSpPr/>
      </xdr:nvCxnSpPr>
      <xdr:spPr>
        <a:xfrm>
          <a:off x="6972300" y="133483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15240</xdr:rowOff>
    </xdr:from>
    <xdr:to xmlns:xdr="http://schemas.openxmlformats.org/drawingml/2006/spreadsheetDrawing">
      <xdr:col>41</xdr:col>
      <xdr:colOff>101600</xdr:colOff>
      <xdr:row>78</xdr:row>
      <xdr:rowOff>116840</xdr:rowOff>
    </xdr:to>
    <xdr:sp macro="" textlink="">
      <xdr:nvSpPr>
        <xdr:cNvPr id="407" name="フローチャート: 判断 406"/>
        <xdr:cNvSpPr/>
      </xdr:nvSpPr>
      <xdr:spPr>
        <a:xfrm>
          <a:off x="78105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107950</xdr:rowOff>
    </xdr:from>
    <xdr:ext cx="523875" cy="259080"/>
    <xdr:sp macro="" textlink="">
      <xdr:nvSpPr>
        <xdr:cNvPr id="408" name="テキスト ボックス 407"/>
        <xdr:cNvSpPr txBox="1"/>
      </xdr:nvSpPr>
      <xdr:spPr>
        <a:xfrm>
          <a:off x="7593965" y="134810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170815</xdr:rowOff>
    </xdr:from>
    <xdr:to xmlns:xdr="http://schemas.openxmlformats.org/drawingml/2006/spreadsheetDrawing">
      <xdr:col>36</xdr:col>
      <xdr:colOff>165100</xdr:colOff>
      <xdr:row>78</xdr:row>
      <xdr:rowOff>100965</xdr:rowOff>
    </xdr:to>
    <xdr:sp macro="" textlink="">
      <xdr:nvSpPr>
        <xdr:cNvPr id="409" name="フローチャート: 判断 408"/>
        <xdr:cNvSpPr/>
      </xdr:nvSpPr>
      <xdr:spPr>
        <a:xfrm>
          <a:off x="69215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92075</xdr:rowOff>
    </xdr:from>
    <xdr:ext cx="523875" cy="259080"/>
    <xdr:sp macro="" textlink="">
      <xdr:nvSpPr>
        <xdr:cNvPr id="410" name="テキスト ボックス 409"/>
        <xdr:cNvSpPr txBox="1"/>
      </xdr:nvSpPr>
      <xdr:spPr>
        <a:xfrm>
          <a:off x="6704965" y="134651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1" name="テキスト ボックス 41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2" name="テキスト ボックス 41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3" name="テキスト ボックス 41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4" name="テキスト ボックス 41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5" name="テキスト ボックス 41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42545</xdr:rowOff>
    </xdr:from>
    <xdr:to xmlns:xdr="http://schemas.openxmlformats.org/drawingml/2006/spreadsheetDrawing">
      <xdr:col>55</xdr:col>
      <xdr:colOff>50800</xdr:colOff>
      <xdr:row>78</xdr:row>
      <xdr:rowOff>144145</xdr:rowOff>
    </xdr:to>
    <xdr:sp macro="" textlink="">
      <xdr:nvSpPr>
        <xdr:cNvPr id="416" name="楕円 415"/>
        <xdr:cNvSpPr/>
      </xdr:nvSpPr>
      <xdr:spPr>
        <a:xfrm>
          <a:off x="104267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154940</xdr:rowOff>
    </xdr:from>
    <xdr:ext cx="534670" cy="251460"/>
    <xdr:sp macro="" textlink="">
      <xdr:nvSpPr>
        <xdr:cNvPr id="417" name="普通建設事業費 （ うち新規整備　）該当値テキスト"/>
        <xdr:cNvSpPr txBox="1"/>
      </xdr:nvSpPr>
      <xdr:spPr>
        <a:xfrm>
          <a:off x="10528300" y="133565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20320</xdr:rowOff>
    </xdr:from>
    <xdr:to xmlns:xdr="http://schemas.openxmlformats.org/drawingml/2006/spreadsheetDrawing">
      <xdr:col>50</xdr:col>
      <xdr:colOff>165100</xdr:colOff>
      <xdr:row>78</xdr:row>
      <xdr:rowOff>121920</xdr:rowOff>
    </xdr:to>
    <xdr:sp macro="" textlink="">
      <xdr:nvSpPr>
        <xdr:cNvPr id="418" name="楕円 417"/>
        <xdr:cNvSpPr/>
      </xdr:nvSpPr>
      <xdr:spPr>
        <a:xfrm>
          <a:off x="9588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113030</xdr:rowOff>
    </xdr:from>
    <xdr:ext cx="523875" cy="259080"/>
    <xdr:sp macro="" textlink="">
      <xdr:nvSpPr>
        <xdr:cNvPr id="419" name="テキスト ボックス 418"/>
        <xdr:cNvSpPr txBox="1"/>
      </xdr:nvSpPr>
      <xdr:spPr>
        <a:xfrm>
          <a:off x="9371965" y="134861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135890</xdr:rowOff>
    </xdr:from>
    <xdr:to xmlns:xdr="http://schemas.openxmlformats.org/drawingml/2006/spreadsheetDrawing">
      <xdr:col>46</xdr:col>
      <xdr:colOff>38100</xdr:colOff>
      <xdr:row>78</xdr:row>
      <xdr:rowOff>66040</xdr:rowOff>
    </xdr:to>
    <xdr:sp macro="" textlink="">
      <xdr:nvSpPr>
        <xdr:cNvPr id="420" name="楕円 419"/>
        <xdr:cNvSpPr/>
      </xdr:nvSpPr>
      <xdr:spPr>
        <a:xfrm>
          <a:off x="8699500" y="133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82550</xdr:rowOff>
    </xdr:from>
    <xdr:ext cx="523875" cy="259080"/>
    <xdr:sp macro="" textlink="">
      <xdr:nvSpPr>
        <xdr:cNvPr id="421" name="テキスト ボックス 420"/>
        <xdr:cNvSpPr txBox="1"/>
      </xdr:nvSpPr>
      <xdr:spPr>
        <a:xfrm>
          <a:off x="8482965" y="131127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146050</xdr:rowOff>
    </xdr:from>
    <xdr:to xmlns:xdr="http://schemas.openxmlformats.org/drawingml/2006/spreadsheetDrawing">
      <xdr:col>41</xdr:col>
      <xdr:colOff>101600</xdr:colOff>
      <xdr:row>78</xdr:row>
      <xdr:rowOff>76200</xdr:rowOff>
    </xdr:to>
    <xdr:sp macro="" textlink="">
      <xdr:nvSpPr>
        <xdr:cNvPr id="422" name="楕円 421"/>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92710</xdr:rowOff>
    </xdr:from>
    <xdr:ext cx="523875" cy="259080"/>
    <xdr:sp macro="" textlink="">
      <xdr:nvSpPr>
        <xdr:cNvPr id="423" name="テキスト ボックス 422"/>
        <xdr:cNvSpPr txBox="1"/>
      </xdr:nvSpPr>
      <xdr:spPr>
        <a:xfrm>
          <a:off x="7593965" y="131229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95885</xdr:rowOff>
    </xdr:from>
    <xdr:to xmlns:xdr="http://schemas.openxmlformats.org/drawingml/2006/spreadsheetDrawing">
      <xdr:col>36</xdr:col>
      <xdr:colOff>165100</xdr:colOff>
      <xdr:row>78</xdr:row>
      <xdr:rowOff>26035</xdr:rowOff>
    </xdr:to>
    <xdr:sp macro="" textlink="">
      <xdr:nvSpPr>
        <xdr:cNvPr id="424" name="楕円 423"/>
        <xdr:cNvSpPr/>
      </xdr:nvSpPr>
      <xdr:spPr>
        <a:xfrm>
          <a:off x="6921500" y="132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43180</xdr:rowOff>
    </xdr:from>
    <xdr:ext cx="523875" cy="248920"/>
    <xdr:sp macro="" textlink="">
      <xdr:nvSpPr>
        <xdr:cNvPr id="425" name="テキスト ボックス 424"/>
        <xdr:cNvSpPr txBox="1"/>
      </xdr:nvSpPr>
      <xdr:spPr>
        <a:xfrm>
          <a:off x="6704965" y="1307338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9090" cy="217170"/>
    <xdr:sp macro="" textlink="">
      <xdr:nvSpPr>
        <xdr:cNvPr id="434" name="テキスト ボックス 433"/>
        <xdr:cNvSpPr txBox="1"/>
      </xdr:nvSpPr>
      <xdr:spPr>
        <a:xfrm>
          <a:off x="6565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5" name="直線コネクタ 43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6" name="直線コネクタ 435"/>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38125" cy="259080"/>
    <xdr:sp macro="" textlink="">
      <xdr:nvSpPr>
        <xdr:cNvPr id="437" name="テキスト ボックス 436"/>
        <xdr:cNvSpPr txBox="1"/>
      </xdr:nvSpPr>
      <xdr:spPr>
        <a:xfrm>
          <a:off x="6355080" y="16930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38" name="直線コネクタ 437"/>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39" name="テキスト ボックス 438"/>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0" name="直線コネクタ 439"/>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1" name="テキスト ボックス 440"/>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2" name="直線コネクタ 441"/>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43" name="テキスト ボックス 442"/>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4" name="直線コネクタ 443"/>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4835" cy="258445"/>
    <xdr:sp macro="" textlink="">
      <xdr:nvSpPr>
        <xdr:cNvPr id="445" name="テキスト ボックス 444"/>
        <xdr:cNvSpPr txBox="1"/>
      </xdr:nvSpPr>
      <xdr:spPr>
        <a:xfrm>
          <a:off x="6008370" y="15624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46" name="直線コネクタ 445"/>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4835" cy="259080"/>
    <xdr:sp macro="" textlink="">
      <xdr:nvSpPr>
        <xdr:cNvPr id="447" name="テキスト ボックス 446"/>
        <xdr:cNvSpPr txBox="1"/>
      </xdr:nvSpPr>
      <xdr:spPr>
        <a:xfrm>
          <a:off x="6008370" y="15297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4835" cy="248920"/>
    <xdr:sp macro="" textlink="">
      <xdr:nvSpPr>
        <xdr:cNvPr id="449" name="テキスト ボックス 448"/>
        <xdr:cNvSpPr txBox="1"/>
      </xdr:nvSpPr>
      <xdr:spPr>
        <a:xfrm>
          <a:off x="6008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94615</xdr:rowOff>
    </xdr:from>
    <xdr:to xmlns:xdr="http://schemas.openxmlformats.org/drawingml/2006/spreadsheetDrawing">
      <xdr:col>54</xdr:col>
      <xdr:colOff>189865</xdr:colOff>
      <xdr:row>98</xdr:row>
      <xdr:rowOff>154940</xdr:rowOff>
    </xdr:to>
    <xdr:cxnSp macro="">
      <xdr:nvCxnSpPr>
        <xdr:cNvPr id="451" name="直線コネクタ 450"/>
        <xdr:cNvCxnSpPr/>
      </xdr:nvCxnSpPr>
      <xdr:spPr>
        <a:xfrm flipV="1">
          <a:off x="10475595" y="15525115"/>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158750</xdr:rowOff>
    </xdr:from>
    <xdr:ext cx="534670" cy="259080"/>
    <xdr:sp macro="" textlink="">
      <xdr:nvSpPr>
        <xdr:cNvPr id="452" name="普通建設事業費 （ うち更新整備　）最小値テキスト"/>
        <xdr:cNvSpPr txBox="1"/>
      </xdr:nvSpPr>
      <xdr:spPr>
        <a:xfrm>
          <a:off x="10528300" y="16960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154940</xdr:rowOff>
    </xdr:from>
    <xdr:to xmlns:xdr="http://schemas.openxmlformats.org/drawingml/2006/spreadsheetDrawing">
      <xdr:col>55</xdr:col>
      <xdr:colOff>88900</xdr:colOff>
      <xdr:row>98</xdr:row>
      <xdr:rowOff>154940</xdr:rowOff>
    </xdr:to>
    <xdr:cxnSp macro="">
      <xdr:nvCxnSpPr>
        <xdr:cNvPr id="453" name="直線コネクタ 452"/>
        <xdr:cNvCxnSpPr/>
      </xdr:nvCxnSpPr>
      <xdr:spPr>
        <a:xfrm>
          <a:off x="10388600" y="16957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41275</xdr:rowOff>
    </xdr:from>
    <xdr:ext cx="598805" cy="250825"/>
    <xdr:sp macro="" textlink="">
      <xdr:nvSpPr>
        <xdr:cNvPr id="454" name="普通建設事業費 （ うち更新整備　）最大値テキスト"/>
        <xdr:cNvSpPr txBox="1"/>
      </xdr:nvSpPr>
      <xdr:spPr>
        <a:xfrm>
          <a:off x="10528300" y="1530032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94615</xdr:rowOff>
    </xdr:from>
    <xdr:to xmlns:xdr="http://schemas.openxmlformats.org/drawingml/2006/spreadsheetDrawing">
      <xdr:col>55</xdr:col>
      <xdr:colOff>88900</xdr:colOff>
      <xdr:row>90</xdr:row>
      <xdr:rowOff>94615</xdr:rowOff>
    </xdr:to>
    <xdr:cxnSp macro="">
      <xdr:nvCxnSpPr>
        <xdr:cNvPr id="455" name="直線コネクタ 454"/>
        <xdr:cNvCxnSpPr/>
      </xdr:nvCxnSpPr>
      <xdr:spPr>
        <a:xfrm>
          <a:off x="10388600" y="1552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88900</xdr:rowOff>
    </xdr:from>
    <xdr:to xmlns:xdr="http://schemas.openxmlformats.org/drawingml/2006/spreadsheetDrawing">
      <xdr:col>55</xdr:col>
      <xdr:colOff>0</xdr:colOff>
      <xdr:row>98</xdr:row>
      <xdr:rowOff>7620</xdr:rowOff>
    </xdr:to>
    <xdr:cxnSp macro="">
      <xdr:nvCxnSpPr>
        <xdr:cNvPr id="456" name="直線コネクタ 455"/>
        <xdr:cNvCxnSpPr/>
      </xdr:nvCxnSpPr>
      <xdr:spPr>
        <a:xfrm>
          <a:off x="9639300" y="16719550"/>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15240</xdr:rowOff>
    </xdr:from>
    <xdr:ext cx="534670" cy="259080"/>
    <xdr:sp macro="" textlink="">
      <xdr:nvSpPr>
        <xdr:cNvPr id="457" name="普通建設事業費 （ うち更新整備　）平均値テキスト"/>
        <xdr:cNvSpPr txBox="1"/>
      </xdr:nvSpPr>
      <xdr:spPr>
        <a:xfrm>
          <a:off x="10528300" y="16474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163830</xdr:rowOff>
    </xdr:from>
    <xdr:to xmlns:xdr="http://schemas.openxmlformats.org/drawingml/2006/spreadsheetDrawing">
      <xdr:col>55</xdr:col>
      <xdr:colOff>50800</xdr:colOff>
      <xdr:row>97</xdr:row>
      <xdr:rowOff>93980</xdr:rowOff>
    </xdr:to>
    <xdr:sp macro="" textlink="">
      <xdr:nvSpPr>
        <xdr:cNvPr id="458" name="フローチャート: 判断 457"/>
        <xdr:cNvSpPr/>
      </xdr:nvSpPr>
      <xdr:spPr>
        <a:xfrm>
          <a:off x="10426700" y="1662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88900</xdr:rowOff>
    </xdr:from>
    <xdr:to xmlns:xdr="http://schemas.openxmlformats.org/drawingml/2006/spreadsheetDrawing">
      <xdr:col>50</xdr:col>
      <xdr:colOff>114300</xdr:colOff>
      <xdr:row>97</xdr:row>
      <xdr:rowOff>156845</xdr:rowOff>
    </xdr:to>
    <xdr:cxnSp macro="">
      <xdr:nvCxnSpPr>
        <xdr:cNvPr id="459" name="直線コネクタ 458"/>
        <xdr:cNvCxnSpPr/>
      </xdr:nvCxnSpPr>
      <xdr:spPr>
        <a:xfrm flipV="1">
          <a:off x="8750300" y="1671955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11430</xdr:rowOff>
    </xdr:from>
    <xdr:to xmlns:xdr="http://schemas.openxmlformats.org/drawingml/2006/spreadsheetDrawing">
      <xdr:col>50</xdr:col>
      <xdr:colOff>165100</xdr:colOff>
      <xdr:row>97</xdr:row>
      <xdr:rowOff>113030</xdr:rowOff>
    </xdr:to>
    <xdr:sp macro="" textlink="">
      <xdr:nvSpPr>
        <xdr:cNvPr id="460" name="フローチャート: 判断 459"/>
        <xdr:cNvSpPr/>
      </xdr:nvSpPr>
      <xdr:spPr>
        <a:xfrm>
          <a:off x="9588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129540</xdr:rowOff>
    </xdr:from>
    <xdr:ext cx="523875" cy="259080"/>
    <xdr:sp macro="" textlink="">
      <xdr:nvSpPr>
        <xdr:cNvPr id="461" name="テキスト ボックス 460"/>
        <xdr:cNvSpPr txBox="1"/>
      </xdr:nvSpPr>
      <xdr:spPr>
        <a:xfrm>
          <a:off x="9371965" y="164172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1905</xdr:rowOff>
    </xdr:from>
    <xdr:to xmlns:xdr="http://schemas.openxmlformats.org/drawingml/2006/spreadsheetDrawing">
      <xdr:col>45</xdr:col>
      <xdr:colOff>177800</xdr:colOff>
      <xdr:row>97</xdr:row>
      <xdr:rowOff>156845</xdr:rowOff>
    </xdr:to>
    <xdr:cxnSp macro="">
      <xdr:nvCxnSpPr>
        <xdr:cNvPr id="462" name="直線コネクタ 461"/>
        <xdr:cNvCxnSpPr/>
      </xdr:nvCxnSpPr>
      <xdr:spPr>
        <a:xfrm>
          <a:off x="7861300" y="16289655"/>
          <a:ext cx="889000" cy="497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61595</xdr:rowOff>
    </xdr:from>
    <xdr:to xmlns:xdr="http://schemas.openxmlformats.org/drawingml/2006/spreadsheetDrawing">
      <xdr:col>46</xdr:col>
      <xdr:colOff>38100</xdr:colOff>
      <xdr:row>97</xdr:row>
      <xdr:rowOff>163195</xdr:rowOff>
    </xdr:to>
    <xdr:sp macro="" textlink="">
      <xdr:nvSpPr>
        <xdr:cNvPr id="463" name="フローチャート: 判断 462"/>
        <xdr:cNvSpPr/>
      </xdr:nvSpPr>
      <xdr:spPr>
        <a:xfrm>
          <a:off x="86995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8255</xdr:rowOff>
    </xdr:from>
    <xdr:ext cx="523875" cy="249555"/>
    <xdr:sp macro="" textlink="">
      <xdr:nvSpPr>
        <xdr:cNvPr id="464" name="テキスト ボックス 463"/>
        <xdr:cNvSpPr txBox="1"/>
      </xdr:nvSpPr>
      <xdr:spPr>
        <a:xfrm>
          <a:off x="8482965" y="1646745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1905</xdr:rowOff>
    </xdr:from>
    <xdr:to xmlns:xdr="http://schemas.openxmlformats.org/drawingml/2006/spreadsheetDrawing">
      <xdr:col>41</xdr:col>
      <xdr:colOff>50800</xdr:colOff>
      <xdr:row>97</xdr:row>
      <xdr:rowOff>44450</xdr:rowOff>
    </xdr:to>
    <xdr:cxnSp macro="">
      <xdr:nvCxnSpPr>
        <xdr:cNvPr id="465" name="直線コネクタ 464"/>
        <xdr:cNvCxnSpPr/>
      </xdr:nvCxnSpPr>
      <xdr:spPr>
        <a:xfrm flipV="1">
          <a:off x="6972300" y="16289655"/>
          <a:ext cx="889000" cy="385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90805</xdr:rowOff>
    </xdr:from>
    <xdr:to xmlns:xdr="http://schemas.openxmlformats.org/drawingml/2006/spreadsheetDrawing">
      <xdr:col>41</xdr:col>
      <xdr:colOff>101600</xdr:colOff>
      <xdr:row>98</xdr:row>
      <xdr:rowOff>20955</xdr:rowOff>
    </xdr:to>
    <xdr:sp macro="" textlink="">
      <xdr:nvSpPr>
        <xdr:cNvPr id="466" name="フローチャート: 判断 465"/>
        <xdr:cNvSpPr/>
      </xdr:nvSpPr>
      <xdr:spPr>
        <a:xfrm>
          <a:off x="7810500" y="167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12065</xdr:rowOff>
    </xdr:from>
    <xdr:ext cx="523875" cy="259080"/>
    <xdr:sp macro="" textlink="">
      <xdr:nvSpPr>
        <xdr:cNvPr id="467" name="テキスト ボックス 466"/>
        <xdr:cNvSpPr txBox="1"/>
      </xdr:nvSpPr>
      <xdr:spPr>
        <a:xfrm>
          <a:off x="7593965" y="168141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80645</xdr:rowOff>
    </xdr:from>
    <xdr:to xmlns:xdr="http://schemas.openxmlformats.org/drawingml/2006/spreadsheetDrawing">
      <xdr:col>36</xdr:col>
      <xdr:colOff>165100</xdr:colOff>
      <xdr:row>98</xdr:row>
      <xdr:rowOff>10795</xdr:rowOff>
    </xdr:to>
    <xdr:sp macro="" textlink="">
      <xdr:nvSpPr>
        <xdr:cNvPr id="468" name="フローチャート: 判断 467"/>
        <xdr:cNvSpPr/>
      </xdr:nvSpPr>
      <xdr:spPr>
        <a:xfrm>
          <a:off x="6921500" y="1671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1905</xdr:rowOff>
    </xdr:from>
    <xdr:ext cx="523875" cy="259080"/>
    <xdr:sp macro="" textlink="">
      <xdr:nvSpPr>
        <xdr:cNvPr id="469" name="テキスト ボックス 468"/>
        <xdr:cNvSpPr txBox="1"/>
      </xdr:nvSpPr>
      <xdr:spPr>
        <a:xfrm>
          <a:off x="6704965" y="1680400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128270</xdr:rowOff>
    </xdr:from>
    <xdr:to xmlns:xdr="http://schemas.openxmlformats.org/drawingml/2006/spreadsheetDrawing">
      <xdr:col>55</xdr:col>
      <xdr:colOff>50800</xdr:colOff>
      <xdr:row>98</xdr:row>
      <xdr:rowOff>58420</xdr:rowOff>
    </xdr:to>
    <xdr:sp macro="" textlink="">
      <xdr:nvSpPr>
        <xdr:cNvPr id="475" name="楕円 474"/>
        <xdr:cNvSpPr/>
      </xdr:nvSpPr>
      <xdr:spPr>
        <a:xfrm>
          <a:off x="1042670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106680</xdr:rowOff>
    </xdr:from>
    <xdr:ext cx="534670" cy="259080"/>
    <xdr:sp macro="" textlink="">
      <xdr:nvSpPr>
        <xdr:cNvPr id="476" name="普通建設事業費 （ うち更新整備　）該当値テキスト"/>
        <xdr:cNvSpPr txBox="1"/>
      </xdr:nvSpPr>
      <xdr:spPr>
        <a:xfrm>
          <a:off x="10528300" y="16737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38100</xdr:rowOff>
    </xdr:from>
    <xdr:to xmlns:xdr="http://schemas.openxmlformats.org/drawingml/2006/spreadsheetDrawing">
      <xdr:col>50</xdr:col>
      <xdr:colOff>165100</xdr:colOff>
      <xdr:row>97</xdr:row>
      <xdr:rowOff>139700</xdr:rowOff>
    </xdr:to>
    <xdr:sp macro="" textlink="">
      <xdr:nvSpPr>
        <xdr:cNvPr id="477" name="楕円 476"/>
        <xdr:cNvSpPr/>
      </xdr:nvSpPr>
      <xdr:spPr>
        <a:xfrm>
          <a:off x="9588500" y="166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130810</xdr:rowOff>
    </xdr:from>
    <xdr:ext cx="523875" cy="259080"/>
    <xdr:sp macro="" textlink="">
      <xdr:nvSpPr>
        <xdr:cNvPr id="478" name="テキスト ボックス 477"/>
        <xdr:cNvSpPr txBox="1"/>
      </xdr:nvSpPr>
      <xdr:spPr>
        <a:xfrm>
          <a:off x="9371965" y="167614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106045</xdr:rowOff>
    </xdr:from>
    <xdr:to xmlns:xdr="http://schemas.openxmlformats.org/drawingml/2006/spreadsheetDrawing">
      <xdr:col>46</xdr:col>
      <xdr:colOff>38100</xdr:colOff>
      <xdr:row>98</xdr:row>
      <xdr:rowOff>36195</xdr:rowOff>
    </xdr:to>
    <xdr:sp macro="" textlink="">
      <xdr:nvSpPr>
        <xdr:cNvPr id="479" name="楕円 478"/>
        <xdr:cNvSpPr/>
      </xdr:nvSpPr>
      <xdr:spPr>
        <a:xfrm>
          <a:off x="86995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27305</xdr:rowOff>
    </xdr:from>
    <xdr:ext cx="523875" cy="259080"/>
    <xdr:sp macro="" textlink="">
      <xdr:nvSpPr>
        <xdr:cNvPr id="480" name="テキスト ボックス 479"/>
        <xdr:cNvSpPr txBox="1"/>
      </xdr:nvSpPr>
      <xdr:spPr>
        <a:xfrm>
          <a:off x="8482965" y="1682940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122555</xdr:rowOff>
    </xdr:from>
    <xdr:to xmlns:xdr="http://schemas.openxmlformats.org/drawingml/2006/spreadsheetDrawing">
      <xdr:col>41</xdr:col>
      <xdr:colOff>101600</xdr:colOff>
      <xdr:row>95</xdr:row>
      <xdr:rowOff>52705</xdr:rowOff>
    </xdr:to>
    <xdr:sp macro="" textlink="">
      <xdr:nvSpPr>
        <xdr:cNvPr id="481" name="楕円 480"/>
        <xdr:cNvSpPr/>
      </xdr:nvSpPr>
      <xdr:spPr>
        <a:xfrm>
          <a:off x="7810500" y="1623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69215</xdr:rowOff>
    </xdr:from>
    <xdr:ext cx="523875" cy="259080"/>
    <xdr:sp macro="" textlink="">
      <xdr:nvSpPr>
        <xdr:cNvPr id="482" name="テキスト ボックス 481"/>
        <xdr:cNvSpPr txBox="1"/>
      </xdr:nvSpPr>
      <xdr:spPr>
        <a:xfrm>
          <a:off x="7593965" y="160140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165100</xdr:rowOff>
    </xdr:from>
    <xdr:to xmlns:xdr="http://schemas.openxmlformats.org/drawingml/2006/spreadsheetDrawing">
      <xdr:col>36</xdr:col>
      <xdr:colOff>165100</xdr:colOff>
      <xdr:row>97</xdr:row>
      <xdr:rowOff>95250</xdr:rowOff>
    </xdr:to>
    <xdr:sp macro="" textlink="">
      <xdr:nvSpPr>
        <xdr:cNvPr id="483" name="楕円 482"/>
        <xdr:cNvSpPr/>
      </xdr:nvSpPr>
      <xdr:spPr>
        <a:xfrm>
          <a:off x="69215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111760</xdr:rowOff>
    </xdr:from>
    <xdr:ext cx="523875" cy="248920"/>
    <xdr:sp macro="" textlink="">
      <xdr:nvSpPr>
        <xdr:cNvPr id="484" name="テキスト ボックス 483"/>
        <xdr:cNvSpPr txBox="1"/>
      </xdr:nvSpPr>
      <xdr:spPr>
        <a:xfrm>
          <a:off x="6704965" y="1639951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9090" cy="217170"/>
    <xdr:sp macro="" textlink="">
      <xdr:nvSpPr>
        <xdr:cNvPr id="493" name="テキスト ボックス 492"/>
        <xdr:cNvSpPr txBox="1"/>
      </xdr:nvSpPr>
      <xdr:spPr>
        <a:xfrm>
          <a:off x="12407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5" name="直線コネクタ 49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38125" cy="259080"/>
    <xdr:sp macro="" textlink="">
      <xdr:nvSpPr>
        <xdr:cNvPr id="496" name="テキスト ボックス 495"/>
        <xdr:cNvSpPr txBox="1"/>
      </xdr:nvSpPr>
      <xdr:spPr>
        <a:xfrm>
          <a:off x="12197080" y="6588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7" name="直線コネクタ 49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8" name="テキスト ボックス 49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9" name="直線コネクタ 49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84835" cy="248920"/>
    <xdr:sp macro="" textlink="">
      <xdr:nvSpPr>
        <xdr:cNvPr id="500" name="テキスト ボックス 499"/>
        <xdr:cNvSpPr txBox="1"/>
      </xdr:nvSpPr>
      <xdr:spPr>
        <a:xfrm>
          <a:off x="11850370" y="5826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1" name="直線コネクタ 50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84835" cy="259080"/>
    <xdr:sp macro="" textlink="">
      <xdr:nvSpPr>
        <xdr:cNvPr id="502" name="テキスト ボックス 501"/>
        <xdr:cNvSpPr txBox="1"/>
      </xdr:nvSpPr>
      <xdr:spPr>
        <a:xfrm>
          <a:off x="11850370" y="5445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3" name="直線コネクタ 50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4835" cy="259080"/>
    <xdr:sp macro="" textlink="">
      <xdr:nvSpPr>
        <xdr:cNvPr id="504" name="テキスト ボックス 503"/>
        <xdr:cNvSpPr txBox="1"/>
      </xdr:nvSpPr>
      <xdr:spPr>
        <a:xfrm>
          <a:off x="11850370" y="506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4835" cy="248920"/>
    <xdr:sp macro="" textlink="">
      <xdr:nvSpPr>
        <xdr:cNvPr id="506" name="テキスト ボックス 505"/>
        <xdr:cNvSpPr txBox="1"/>
      </xdr:nvSpPr>
      <xdr:spPr>
        <a:xfrm>
          <a:off x="11850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144780</xdr:rowOff>
    </xdr:from>
    <xdr:to xmlns:xdr="http://schemas.openxmlformats.org/drawingml/2006/spreadsheetDrawing">
      <xdr:col>85</xdr:col>
      <xdr:colOff>126365</xdr:colOff>
      <xdr:row>39</xdr:row>
      <xdr:rowOff>44450</xdr:rowOff>
    </xdr:to>
    <xdr:cxnSp macro="">
      <xdr:nvCxnSpPr>
        <xdr:cNvPr id="508" name="直線コネクタ 507"/>
        <xdr:cNvCxnSpPr/>
      </xdr:nvCxnSpPr>
      <xdr:spPr>
        <a:xfrm flipV="1">
          <a:off x="16317595" y="545973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66040</xdr:rowOff>
    </xdr:from>
    <xdr:ext cx="249555" cy="248920"/>
    <xdr:sp macro="" textlink="">
      <xdr:nvSpPr>
        <xdr:cNvPr id="509" name="災害復旧事業費最小値テキスト"/>
        <xdr:cNvSpPr txBox="1"/>
      </xdr:nvSpPr>
      <xdr:spPr>
        <a:xfrm>
          <a:off x="16370300" y="675259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0" name="直線コネクタ 509"/>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91440</xdr:rowOff>
    </xdr:from>
    <xdr:ext cx="598805" cy="259080"/>
    <xdr:sp macro="" textlink="">
      <xdr:nvSpPr>
        <xdr:cNvPr id="511" name="災害復旧事業費最大値テキスト"/>
        <xdr:cNvSpPr txBox="1"/>
      </xdr:nvSpPr>
      <xdr:spPr>
        <a:xfrm>
          <a:off x="16370300" y="5234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144780</xdr:rowOff>
    </xdr:from>
    <xdr:to xmlns:xdr="http://schemas.openxmlformats.org/drawingml/2006/spreadsheetDrawing">
      <xdr:col>86</xdr:col>
      <xdr:colOff>25400</xdr:colOff>
      <xdr:row>31</xdr:row>
      <xdr:rowOff>144780</xdr:rowOff>
    </xdr:to>
    <xdr:cxnSp macro="">
      <xdr:nvCxnSpPr>
        <xdr:cNvPr id="512" name="直線コネクタ 511"/>
        <xdr:cNvCxnSpPr/>
      </xdr:nvCxnSpPr>
      <xdr:spPr>
        <a:xfrm>
          <a:off x="16230600" y="545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25400</xdr:rowOff>
    </xdr:from>
    <xdr:to xmlns:xdr="http://schemas.openxmlformats.org/drawingml/2006/spreadsheetDrawing">
      <xdr:col>85</xdr:col>
      <xdr:colOff>127000</xdr:colOff>
      <xdr:row>39</xdr:row>
      <xdr:rowOff>38735</xdr:rowOff>
    </xdr:to>
    <xdr:cxnSp macro="">
      <xdr:nvCxnSpPr>
        <xdr:cNvPr id="513" name="直線コネクタ 512"/>
        <xdr:cNvCxnSpPr/>
      </xdr:nvCxnSpPr>
      <xdr:spPr>
        <a:xfrm>
          <a:off x="15481300" y="671195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154940</xdr:rowOff>
    </xdr:from>
    <xdr:ext cx="469900" cy="251460"/>
    <xdr:sp macro="" textlink="">
      <xdr:nvSpPr>
        <xdr:cNvPr id="514" name="災害復旧事業費平均値テキスト"/>
        <xdr:cNvSpPr txBox="1"/>
      </xdr:nvSpPr>
      <xdr:spPr>
        <a:xfrm>
          <a:off x="16370300" y="649859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132080</xdr:rowOff>
    </xdr:from>
    <xdr:to xmlns:xdr="http://schemas.openxmlformats.org/drawingml/2006/spreadsheetDrawing">
      <xdr:col>85</xdr:col>
      <xdr:colOff>177800</xdr:colOff>
      <xdr:row>39</xdr:row>
      <xdr:rowOff>62230</xdr:rowOff>
    </xdr:to>
    <xdr:sp macro="" textlink="">
      <xdr:nvSpPr>
        <xdr:cNvPr id="515" name="フローチャート: 判断 514"/>
        <xdr:cNvSpPr/>
      </xdr:nvSpPr>
      <xdr:spPr>
        <a:xfrm>
          <a:off x="16268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166370</xdr:rowOff>
    </xdr:from>
    <xdr:to xmlns:xdr="http://schemas.openxmlformats.org/drawingml/2006/spreadsheetDrawing">
      <xdr:col>81</xdr:col>
      <xdr:colOff>50800</xdr:colOff>
      <xdr:row>39</xdr:row>
      <xdr:rowOff>25400</xdr:rowOff>
    </xdr:to>
    <xdr:cxnSp macro="">
      <xdr:nvCxnSpPr>
        <xdr:cNvPr id="516" name="直線コネクタ 515"/>
        <xdr:cNvCxnSpPr/>
      </xdr:nvCxnSpPr>
      <xdr:spPr>
        <a:xfrm>
          <a:off x="14592300" y="66814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139700</xdr:rowOff>
    </xdr:from>
    <xdr:to xmlns:xdr="http://schemas.openxmlformats.org/drawingml/2006/spreadsheetDrawing">
      <xdr:col>81</xdr:col>
      <xdr:colOff>101600</xdr:colOff>
      <xdr:row>39</xdr:row>
      <xdr:rowOff>69850</xdr:rowOff>
    </xdr:to>
    <xdr:sp macro="" textlink="">
      <xdr:nvSpPr>
        <xdr:cNvPr id="517" name="フローチャート: 判断 516"/>
        <xdr:cNvSpPr/>
      </xdr:nvSpPr>
      <xdr:spPr>
        <a:xfrm>
          <a:off x="1543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86360</xdr:rowOff>
    </xdr:from>
    <xdr:ext cx="459105" cy="251460"/>
    <xdr:sp macro="" textlink="">
      <xdr:nvSpPr>
        <xdr:cNvPr id="518" name="テキスト ボックス 517"/>
        <xdr:cNvSpPr txBox="1"/>
      </xdr:nvSpPr>
      <xdr:spPr>
        <a:xfrm>
          <a:off x="15246350" y="643001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86995</xdr:rowOff>
    </xdr:from>
    <xdr:to xmlns:xdr="http://schemas.openxmlformats.org/drawingml/2006/spreadsheetDrawing">
      <xdr:col>76</xdr:col>
      <xdr:colOff>114300</xdr:colOff>
      <xdr:row>38</xdr:row>
      <xdr:rowOff>166370</xdr:rowOff>
    </xdr:to>
    <xdr:cxnSp macro="">
      <xdr:nvCxnSpPr>
        <xdr:cNvPr id="519" name="直線コネクタ 518"/>
        <xdr:cNvCxnSpPr/>
      </xdr:nvCxnSpPr>
      <xdr:spPr>
        <a:xfrm>
          <a:off x="13703300" y="660209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148590</xdr:rowOff>
    </xdr:from>
    <xdr:to xmlns:xdr="http://schemas.openxmlformats.org/drawingml/2006/spreadsheetDrawing">
      <xdr:col>76</xdr:col>
      <xdr:colOff>165100</xdr:colOff>
      <xdr:row>39</xdr:row>
      <xdr:rowOff>78740</xdr:rowOff>
    </xdr:to>
    <xdr:sp macro="" textlink="">
      <xdr:nvSpPr>
        <xdr:cNvPr id="520" name="フローチャート: 判断 519"/>
        <xdr:cNvSpPr/>
      </xdr:nvSpPr>
      <xdr:spPr>
        <a:xfrm>
          <a:off x="14541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69850</xdr:rowOff>
    </xdr:from>
    <xdr:ext cx="459105" cy="259080"/>
    <xdr:sp macro="" textlink="">
      <xdr:nvSpPr>
        <xdr:cNvPr id="521" name="テキスト ボックス 520"/>
        <xdr:cNvSpPr txBox="1"/>
      </xdr:nvSpPr>
      <xdr:spPr>
        <a:xfrm>
          <a:off x="14357350" y="675640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86995</xdr:rowOff>
    </xdr:from>
    <xdr:to xmlns:xdr="http://schemas.openxmlformats.org/drawingml/2006/spreadsheetDrawing">
      <xdr:col>71</xdr:col>
      <xdr:colOff>177800</xdr:colOff>
      <xdr:row>38</xdr:row>
      <xdr:rowOff>130175</xdr:rowOff>
    </xdr:to>
    <xdr:cxnSp macro="">
      <xdr:nvCxnSpPr>
        <xdr:cNvPr id="522" name="直線コネクタ 521"/>
        <xdr:cNvCxnSpPr/>
      </xdr:nvCxnSpPr>
      <xdr:spPr>
        <a:xfrm flipV="1">
          <a:off x="12814300" y="660209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154940</xdr:rowOff>
    </xdr:from>
    <xdr:to xmlns:xdr="http://schemas.openxmlformats.org/drawingml/2006/spreadsheetDrawing">
      <xdr:col>72</xdr:col>
      <xdr:colOff>38100</xdr:colOff>
      <xdr:row>39</xdr:row>
      <xdr:rowOff>85090</xdr:rowOff>
    </xdr:to>
    <xdr:sp macro="" textlink="">
      <xdr:nvSpPr>
        <xdr:cNvPr id="523" name="フローチャート: 判断 522"/>
        <xdr:cNvSpPr/>
      </xdr:nvSpPr>
      <xdr:spPr>
        <a:xfrm>
          <a:off x="1365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76200</xdr:rowOff>
    </xdr:from>
    <xdr:ext cx="459105" cy="250190"/>
    <xdr:sp macro="" textlink="">
      <xdr:nvSpPr>
        <xdr:cNvPr id="524" name="テキスト ボックス 523"/>
        <xdr:cNvSpPr txBox="1"/>
      </xdr:nvSpPr>
      <xdr:spPr>
        <a:xfrm>
          <a:off x="13468350" y="676275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147320</xdr:rowOff>
    </xdr:from>
    <xdr:to xmlns:xdr="http://schemas.openxmlformats.org/drawingml/2006/spreadsheetDrawing">
      <xdr:col>67</xdr:col>
      <xdr:colOff>101600</xdr:colOff>
      <xdr:row>39</xdr:row>
      <xdr:rowOff>77470</xdr:rowOff>
    </xdr:to>
    <xdr:sp macro="" textlink="">
      <xdr:nvSpPr>
        <xdr:cNvPr id="525" name="フローチャート: 判断 524"/>
        <xdr:cNvSpPr/>
      </xdr:nvSpPr>
      <xdr:spPr>
        <a:xfrm>
          <a:off x="12763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68580</xdr:rowOff>
    </xdr:from>
    <xdr:ext cx="459105" cy="259080"/>
    <xdr:sp macro="" textlink="">
      <xdr:nvSpPr>
        <xdr:cNvPr id="526" name="テキスト ボックス 525"/>
        <xdr:cNvSpPr txBox="1"/>
      </xdr:nvSpPr>
      <xdr:spPr>
        <a:xfrm>
          <a:off x="12579350" y="675513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159385</xdr:rowOff>
    </xdr:from>
    <xdr:to xmlns:xdr="http://schemas.openxmlformats.org/drawingml/2006/spreadsheetDrawing">
      <xdr:col>85</xdr:col>
      <xdr:colOff>177800</xdr:colOff>
      <xdr:row>39</xdr:row>
      <xdr:rowOff>89535</xdr:rowOff>
    </xdr:to>
    <xdr:sp macro="" textlink="">
      <xdr:nvSpPr>
        <xdr:cNvPr id="532" name="楕円 531"/>
        <xdr:cNvSpPr/>
      </xdr:nvSpPr>
      <xdr:spPr>
        <a:xfrm>
          <a:off x="162687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110490</xdr:rowOff>
    </xdr:from>
    <xdr:ext cx="378460" cy="250190"/>
    <xdr:sp macro="" textlink="">
      <xdr:nvSpPr>
        <xdr:cNvPr id="533" name="災害復旧事業費該当値テキスト"/>
        <xdr:cNvSpPr txBox="1"/>
      </xdr:nvSpPr>
      <xdr:spPr>
        <a:xfrm>
          <a:off x="16370300" y="662559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146050</xdr:rowOff>
    </xdr:from>
    <xdr:to xmlns:xdr="http://schemas.openxmlformats.org/drawingml/2006/spreadsheetDrawing">
      <xdr:col>81</xdr:col>
      <xdr:colOff>101600</xdr:colOff>
      <xdr:row>39</xdr:row>
      <xdr:rowOff>76200</xdr:rowOff>
    </xdr:to>
    <xdr:sp macro="" textlink="">
      <xdr:nvSpPr>
        <xdr:cNvPr id="534" name="楕円 533"/>
        <xdr:cNvSpPr/>
      </xdr:nvSpPr>
      <xdr:spPr>
        <a:xfrm>
          <a:off x="15430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67310</xdr:rowOff>
    </xdr:from>
    <xdr:ext cx="459105" cy="259080"/>
    <xdr:sp macro="" textlink="">
      <xdr:nvSpPr>
        <xdr:cNvPr id="535" name="テキスト ボックス 534"/>
        <xdr:cNvSpPr txBox="1"/>
      </xdr:nvSpPr>
      <xdr:spPr>
        <a:xfrm>
          <a:off x="15246350" y="67538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114935</xdr:rowOff>
    </xdr:from>
    <xdr:to xmlns:xdr="http://schemas.openxmlformats.org/drawingml/2006/spreadsheetDrawing">
      <xdr:col>76</xdr:col>
      <xdr:colOff>165100</xdr:colOff>
      <xdr:row>39</xdr:row>
      <xdr:rowOff>45085</xdr:rowOff>
    </xdr:to>
    <xdr:sp macro="" textlink="">
      <xdr:nvSpPr>
        <xdr:cNvPr id="536" name="楕円 535"/>
        <xdr:cNvSpPr/>
      </xdr:nvSpPr>
      <xdr:spPr>
        <a:xfrm>
          <a:off x="14541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61595</xdr:rowOff>
    </xdr:from>
    <xdr:ext cx="459105" cy="259080"/>
    <xdr:sp macro="" textlink="">
      <xdr:nvSpPr>
        <xdr:cNvPr id="537" name="テキスト ボックス 536"/>
        <xdr:cNvSpPr txBox="1"/>
      </xdr:nvSpPr>
      <xdr:spPr>
        <a:xfrm>
          <a:off x="14357350" y="640524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36195</xdr:rowOff>
    </xdr:from>
    <xdr:to xmlns:xdr="http://schemas.openxmlformats.org/drawingml/2006/spreadsheetDrawing">
      <xdr:col>72</xdr:col>
      <xdr:colOff>38100</xdr:colOff>
      <xdr:row>38</xdr:row>
      <xdr:rowOff>137795</xdr:rowOff>
    </xdr:to>
    <xdr:sp macro="" textlink="">
      <xdr:nvSpPr>
        <xdr:cNvPr id="538" name="楕円 537"/>
        <xdr:cNvSpPr/>
      </xdr:nvSpPr>
      <xdr:spPr>
        <a:xfrm>
          <a:off x="136525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154940</xdr:rowOff>
    </xdr:from>
    <xdr:ext cx="523875" cy="251460"/>
    <xdr:sp macro="" textlink="">
      <xdr:nvSpPr>
        <xdr:cNvPr id="539" name="テキスト ボックス 538"/>
        <xdr:cNvSpPr txBox="1"/>
      </xdr:nvSpPr>
      <xdr:spPr>
        <a:xfrm>
          <a:off x="13435965" y="632714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79375</xdr:rowOff>
    </xdr:from>
    <xdr:to xmlns:xdr="http://schemas.openxmlformats.org/drawingml/2006/spreadsheetDrawing">
      <xdr:col>67</xdr:col>
      <xdr:colOff>101600</xdr:colOff>
      <xdr:row>39</xdr:row>
      <xdr:rowOff>9525</xdr:rowOff>
    </xdr:to>
    <xdr:sp macro="" textlink="">
      <xdr:nvSpPr>
        <xdr:cNvPr id="540" name="楕円 539"/>
        <xdr:cNvSpPr/>
      </xdr:nvSpPr>
      <xdr:spPr>
        <a:xfrm>
          <a:off x="12763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26035</xdr:rowOff>
    </xdr:from>
    <xdr:ext cx="523875" cy="259080"/>
    <xdr:sp macro="" textlink="">
      <xdr:nvSpPr>
        <xdr:cNvPr id="541" name="テキスト ボックス 540"/>
        <xdr:cNvSpPr txBox="1"/>
      </xdr:nvSpPr>
      <xdr:spPr>
        <a:xfrm>
          <a:off x="12546965" y="63696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9090" cy="217170"/>
    <xdr:sp macro="" textlink="">
      <xdr:nvSpPr>
        <xdr:cNvPr id="550" name="テキスト ボックス 549"/>
        <xdr:cNvSpPr txBox="1"/>
      </xdr:nvSpPr>
      <xdr:spPr>
        <a:xfrm>
          <a:off x="12407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2" name="直線コネクタ 55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38125" cy="248920"/>
    <xdr:sp macro="" textlink="">
      <xdr:nvSpPr>
        <xdr:cNvPr id="553" name="テキスト ボックス 552"/>
        <xdr:cNvSpPr txBox="1"/>
      </xdr:nvSpPr>
      <xdr:spPr>
        <a:xfrm>
          <a:off x="12197080" y="9255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4" name="直線コネクタ 55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8125" cy="248920"/>
    <xdr:sp macro="" textlink="">
      <xdr:nvSpPr>
        <xdr:cNvPr id="555" name="テキスト ボックス 554"/>
        <xdr:cNvSpPr txBox="1"/>
      </xdr:nvSpPr>
      <xdr:spPr>
        <a:xfrm>
          <a:off x="12197080" y="8112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7" name="直線コネクタ 55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9" name="直線コネクタ 55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2" name="直線コネクタ 56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5" name="直線コネクタ 56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38760" cy="259080"/>
    <xdr:sp macro="" textlink="">
      <xdr:nvSpPr>
        <xdr:cNvPr id="567" name="テキスト ボックス 566"/>
        <xdr:cNvSpPr txBox="1"/>
      </xdr:nvSpPr>
      <xdr:spPr>
        <a:xfrm>
          <a:off x="15356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8" name="直線コネクタ 56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38760" cy="259080"/>
    <xdr:sp macro="" textlink="">
      <xdr:nvSpPr>
        <xdr:cNvPr id="570" name="テキスト ボックス 569"/>
        <xdr:cNvSpPr txBox="1"/>
      </xdr:nvSpPr>
      <xdr:spPr>
        <a:xfrm>
          <a:off x="14467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1" name="直線コネクタ 57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38760" cy="259080"/>
    <xdr:sp macro="" textlink="">
      <xdr:nvSpPr>
        <xdr:cNvPr id="573" name="テキスト ボックス 572"/>
        <xdr:cNvSpPr txBox="1"/>
      </xdr:nvSpPr>
      <xdr:spPr>
        <a:xfrm>
          <a:off x="13578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38760" cy="259080"/>
    <xdr:sp macro="" textlink="">
      <xdr:nvSpPr>
        <xdr:cNvPr id="575" name="テキスト ボックス 574"/>
        <xdr:cNvSpPr txBox="1"/>
      </xdr:nvSpPr>
      <xdr:spPr>
        <a:xfrm>
          <a:off x="12689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6" name="テキスト ボックス 57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7" name="テキスト ボックス 57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8" name="テキスト ボックス 57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9" name="テキスト ボックス 57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0" name="テキスト ボックス 57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38760" cy="259080"/>
    <xdr:sp macro="" textlink="">
      <xdr:nvSpPr>
        <xdr:cNvPr id="584" name="テキスト ボックス 583"/>
        <xdr:cNvSpPr txBox="1"/>
      </xdr:nvSpPr>
      <xdr:spPr>
        <a:xfrm>
          <a:off x="15356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38760" cy="259080"/>
    <xdr:sp macro="" textlink="">
      <xdr:nvSpPr>
        <xdr:cNvPr id="586" name="テキスト ボックス 585"/>
        <xdr:cNvSpPr txBox="1"/>
      </xdr:nvSpPr>
      <xdr:spPr>
        <a:xfrm>
          <a:off x="14467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38760" cy="259080"/>
    <xdr:sp macro="" textlink="">
      <xdr:nvSpPr>
        <xdr:cNvPr id="588" name="テキスト ボックス 587"/>
        <xdr:cNvSpPr txBox="1"/>
      </xdr:nvSpPr>
      <xdr:spPr>
        <a:xfrm>
          <a:off x="13578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38760" cy="259080"/>
    <xdr:sp macro="" textlink="">
      <xdr:nvSpPr>
        <xdr:cNvPr id="590" name="テキスト ボックス 589"/>
        <xdr:cNvSpPr txBox="1"/>
      </xdr:nvSpPr>
      <xdr:spPr>
        <a:xfrm>
          <a:off x="12689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9090" cy="217170"/>
    <xdr:sp macro="" textlink="">
      <xdr:nvSpPr>
        <xdr:cNvPr id="599" name="テキスト ボックス 598"/>
        <xdr:cNvSpPr txBox="1"/>
      </xdr:nvSpPr>
      <xdr:spPr>
        <a:xfrm>
          <a:off x="12407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0" name="直線コネクタ 59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1" name="直線コネクタ 60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8125" cy="259080"/>
    <xdr:sp macro="" textlink="">
      <xdr:nvSpPr>
        <xdr:cNvPr id="602" name="テキスト ボックス 601"/>
        <xdr:cNvSpPr txBox="1"/>
      </xdr:nvSpPr>
      <xdr:spPr>
        <a:xfrm>
          <a:off x="12197080" y="13446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3" name="直線コネクタ 60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4" name="テキスト ボックス 603"/>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5" name="直線コネクタ 60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06" name="テキスト ボックス 605"/>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7" name="直線コネクタ 60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08" name="テキスト ボックス 607"/>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09" name="直線コネクタ 60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10" name="テキスト ボックス 609"/>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1" name="直線コネクタ 61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4835" cy="248920"/>
    <xdr:sp macro="" textlink="">
      <xdr:nvSpPr>
        <xdr:cNvPr id="612" name="テキスト ボックス 611"/>
        <xdr:cNvSpPr txBox="1"/>
      </xdr:nvSpPr>
      <xdr:spPr>
        <a:xfrm>
          <a:off x="11850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63500</xdr:rowOff>
    </xdr:from>
    <xdr:to xmlns:xdr="http://schemas.openxmlformats.org/drawingml/2006/spreadsheetDrawing">
      <xdr:col>85</xdr:col>
      <xdr:colOff>126365</xdr:colOff>
      <xdr:row>78</xdr:row>
      <xdr:rowOff>38100</xdr:rowOff>
    </xdr:to>
    <xdr:cxnSp macro="">
      <xdr:nvCxnSpPr>
        <xdr:cNvPr id="614" name="直線コネクタ 613"/>
        <xdr:cNvCxnSpPr/>
      </xdr:nvCxnSpPr>
      <xdr:spPr>
        <a:xfrm flipV="1">
          <a:off x="16317595" y="12065000"/>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41910</xdr:rowOff>
    </xdr:from>
    <xdr:ext cx="469900" cy="250190"/>
    <xdr:sp macro="" textlink="">
      <xdr:nvSpPr>
        <xdr:cNvPr id="615" name="公債費最小値テキスト"/>
        <xdr:cNvSpPr txBox="1"/>
      </xdr:nvSpPr>
      <xdr:spPr>
        <a:xfrm>
          <a:off x="16370300" y="1341501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38100</xdr:rowOff>
    </xdr:from>
    <xdr:to xmlns:xdr="http://schemas.openxmlformats.org/drawingml/2006/spreadsheetDrawing">
      <xdr:col>86</xdr:col>
      <xdr:colOff>25400</xdr:colOff>
      <xdr:row>78</xdr:row>
      <xdr:rowOff>38100</xdr:rowOff>
    </xdr:to>
    <xdr:cxnSp macro="">
      <xdr:nvCxnSpPr>
        <xdr:cNvPr id="616" name="直線コネクタ 615"/>
        <xdr:cNvCxnSpPr/>
      </xdr:nvCxnSpPr>
      <xdr:spPr>
        <a:xfrm>
          <a:off x="16230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9525</xdr:rowOff>
    </xdr:from>
    <xdr:ext cx="534670" cy="248285"/>
    <xdr:sp macro="" textlink="">
      <xdr:nvSpPr>
        <xdr:cNvPr id="617" name="公債費最大値テキスト"/>
        <xdr:cNvSpPr txBox="1"/>
      </xdr:nvSpPr>
      <xdr:spPr>
        <a:xfrm>
          <a:off x="16370300" y="1183957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63500</xdr:rowOff>
    </xdr:from>
    <xdr:to xmlns:xdr="http://schemas.openxmlformats.org/drawingml/2006/spreadsheetDrawing">
      <xdr:col>86</xdr:col>
      <xdr:colOff>25400</xdr:colOff>
      <xdr:row>70</xdr:row>
      <xdr:rowOff>63500</xdr:rowOff>
    </xdr:to>
    <xdr:cxnSp macro="">
      <xdr:nvCxnSpPr>
        <xdr:cNvPr id="618" name="直線コネクタ 617"/>
        <xdr:cNvCxnSpPr/>
      </xdr:nvCxnSpPr>
      <xdr:spPr>
        <a:xfrm>
          <a:off x="16230600" y="1206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72</xdr:row>
      <xdr:rowOff>129540</xdr:rowOff>
    </xdr:from>
    <xdr:to xmlns:xdr="http://schemas.openxmlformats.org/drawingml/2006/spreadsheetDrawing">
      <xdr:col>85</xdr:col>
      <xdr:colOff>127000</xdr:colOff>
      <xdr:row>73</xdr:row>
      <xdr:rowOff>35560</xdr:rowOff>
    </xdr:to>
    <xdr:cxnSp macro="">
      <xdr:nvCxnSpPr>
        <xdr:cNvPr id="619" name="直線コネクタ 618"/>
        <xdr:cNvCxnSpPr/>
      </xdr:nvCxnSpPr>
      <xdr:spPr>
        <a:xfrm flipV="1">
          <a:off x="15481300" y="1247394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73025</xdr:rowOff>
    </xdr:from>
    <xdr:ext cx="534670" cy="259080"/>
    <xdr:sp macro="" textlink="">
      <xdr:nvSpPr>
        <xdr:cNvPr id="620" name="公債費平均値テキスト"/>
        <xdr:cNvSpPr txBox="1"/>
      </xdr:nvSpPr>
      <xdr:spPr>
        <a:xfrm>
          <a:off x="16370300" y="12760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94615</xdr:rowOff>
    </xdr:from>
    <xdr:to xmlns:xdr="http://schemas.openxmlformats.org/drawingml/2006/spreadsheetDrawing">
      <xdr:col>85</xdr:col>
      <xdr:colOff>177800</xdr:colOff>
      <xdr:row>75</xdr:row>
      <xdr:rowOff>24765</xdr:rowOff>
    </xdr:to>
    <xdr:sp macro="" textlink="">
      <xdr:nvSpPr>
        <xdr:cNvPr id="621" name="フローチャート: 判断 620"/>
        <xdr:cNvSpPr/>
      </xdr:nvSpPr>
      <xdr:spPr>
        <a:xfrm>
          <a:off x="16268700" y="127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35560</xdr:rowOff>
    </xdr:from>
    <xdr:to xmlns:xdr="http://schemas.openxmlformats.org/drawingml/2006/spreadsheetDrawing">
      <xdr:col>81</xdr:col>
      <xdr:colOff>50800</xdr:colOff>
      <xdr:row>73</xdr:row>
      <xdr:rowOff>46990</xdr:rowOff>
    </xdr:to>
    <xdr:cxnSp macro="">
      <xdr:nvCxnSpPr>
        <xdr:cNvPr id="622" name="直線コネクタ 621"/>
        <xdr:cNvCxnSpPr/>
      </xdr:nvCxnSpPr>
      <xdr:spPr>
        <a:xfrm flipV="1">
          <a:off x="14592300" y="125514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81915</xdr:rowOff>
    </xdr:from>
    <xdr:to xmlns:xdr="http://schemas.openxmlformats.org/drawingml/2006/spreadsheetDrawing">
      <xdr:col>81</xdr:col>
      <xdr:colOff>101600</xdr:colOff>
      <xdr:row>75</xdr:row>
      <xdr:rowOff>12065</xdr:rowOff>
    </xdr:to>
    <xdr:sp macro="" textlink="">
      <xdr:nvSpPr>
        <xdr:cNvPr id="623" name="フローチャート: 判断 622"/>
        <xdr:cNvSpPr/>
      </xdr:nvSpPr>
      <xdr:spPr>
        <a:xfrm>
          <a:off x="15430500" y="1276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3175</xdr:rowOff>
    </xdr:from>
    <xdr:ext cx="523875" cy="259080"/>
    <xdr:sp macro="" textlink="">
      <xdr:nvSpPr>
        <xdr:cNvPr id="624" name="テキスト ボックス 623"/>
        <xdr:cNvSpPr txBox="1"/>
      </xdr:nvSpPr>
      <xdr:spPr>
        <a:xfrm>
          <a:off x="15213965" y="128619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72</xdr:row>
      <xdr:rowOff>95885</xdr:rowOff>
    </xdr:from>
    <xdr:to xmlns:xdr="http://schemas.openxmlformats.org/drawingml/2006/spreadsheetDrawing">
      <xdr:col>76</xdr:col>
      <xdr:colOff>114300</xdr:colOff>
      <xdr:row>73</xdr:row>
      <xdr:rowOff>46990</xdr:rowOff>
    </xdr:to>
    <xdr:cxnSp macro="">
      <xdr:nvCxnSpPr>
        <xdr:cNvPr id="625" name="直線コネクタ 624"/>
        <xdr:cNvCxnSpPr/>
      </xdr:nvCxnSpPr>
      <xdr:spPr>
        <a:xfrm>
          <a:off x="13703300" y="1244028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71120</xdr:rowOff>
    </xdr:from>
    <xdr:to xmlns:xdr="http://schemas.openxmlformats.org/drawingml/2006/spreadsheetDrawing">
      <xdr:col>76</xdr:col>
      <xdr:colOff>165100</xdr:colOff>
      <xdr:row>75</xdr:row>
      <xdr:rowOff>1270</xdr:rowOff>
    </xdr:to>
    <xdr:sp macro="" textlink="">
      <xdr:nvSpPr>
        <xdr:cNvPr id="626" name="フローチャート: 判断 625"/>
        <xdr:cNvSpPr/>
      </xdr:nvSpPr>
      <xdr:spPr>
        <a:xfrm>
          <a:off x="14541500" y="1275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163830</xdr:rowOff>
    </xdr:from>
    <xdr:ext cx="523875" cy="259080"/>
    <xdr:sp macro="" textlink="">
      <xdr:nvSpPr>
        <xdr:cNvPr id="627" name="テキスト ボックス 626"/>
        <xdr:cNvSpPr txBox="1"/>
      </xdr:nvSpPr>
      <xdr:spPr>
        <a:xfrm>
          <a:off x="14324965" y="128511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72</xdr:row>
      <xdr:rowOff>55880</xdr:rowOff>
    </xdr:from>
    <xdr:to xmlns:xdr="http://schemas.openxmlformats.org/drawingml/2006/spreadsheetDrawing">
      <xdr:col>71</xdr:col>
      <xdr:colOff>177800</xdr:colOff>
      <xdr:row>72</xdr:row>
      <xdr:rowOff>95885</xdr:rowOff>
    </xdr:to>
    <xdr:cxnSp macro="">
      <xdr:nvCxnSpPr>
        <xdr:cNvPr id="628" name="直線コネクタ 627"/>
        <xdr:cNvCxnSpPr/>
      </xdr:nvCxnSpPr>
      <xdr:spPr>
        <a:xfrm>
          <a:off x="12814300" y="124002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73660</xdr:rowOff>
    </xdr:from>
    <xdr:to xmlns:xdr="http://schemas.openxmlformats.org/drawingml/2006/spreadsheetDrawing">
      <xdr:col>72</xdr:col>
      <xdr:colOff>38100</xdr:colOff>
      <xdr:row>75</xdr:row>
      <xdr:rowOff>3810</xdr:rowOff>
    </xdr:to>
    <xdr:sp macro="" textlink="">
      <xdr:nvSpPr>
        <xdr:cNvPr id="629" name="フローチャート: 判断 628"/>
        <xdr:cNvSpPr/>
      </xdr:nvSpPr>
      <xdr:spPr>
        <a:xfrm>
          <a:off x="13652500" y="1276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166370</xdr:rowOff>
    </xdr:from>
    <xdr:ext cx="523875" cy="251460"/>
    <xdr:sp macro="" textlink="">
      <xdr:nvSpPr>
        <xdr:cNvPr id="630" name="テキスト ボックス 629"/>
        <xdr:cNvSpPr txBox="1"/>
      </xdr:nvSpPr>
      <xdr:spPr>
        <a:xfrm>
          <a:off x="13435965" y="1285367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74930</xdr:rowOff>
    </xdr:from>
    <xdr:to xmlns:xdr="http://schemas.openxmlformats.org/drawingml/2006/spreadsheetDrawing">
      <xdr:col>67</xdr:col>
      <xdr:colOff>101600</xdr:colOff>
      <xdr:row>75</xdr:row>
      <xdr:rowOff>4445</xdr:rowOff>
    </xdr:to>
    <xdr:sp macro="" textlink="">
      <xdr:nvSpPr>
        <xdr:cNvPr id="631" name="フローチャート: 判断 630"/>
        <xdr:cNvSpPr/>
      </xdr:nvSpPr>
      <xdr:spPr>
        <a:xfrm>
          <a:off x="12763500" y="12762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167005</xdr:rowOff>
    </xdr:from>
    <xdr:ext cx="523875" cy="250825"/>
    <xdr:sp macro="" textlink="">
      <xdr:nvSpPr>
        <xdr:cNvPr id="632" name="テキスト ボックス 631"/>
        <xdr:cNvSpPr txBox="1"/>
      </xdr:nvSpPr>
      <xdr:spPr>
        <a:xfrm>
          <a:off x="12546965" y="1285430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3" name="テキスト ボックス 63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4" name="テキスト ボックス 63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5" name="テキスト ボックス 63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6" name="テキスト ボックス 63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7" name="テキスト ボックス 63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78740</xdr:rowOff>
    </xdr:from>
    <xdr:to xmlns:xdr="http://schemas.openxmlformats.org/drawingml/2006/spreadsheetDrawing">
      <xdr:col>85</xdr:col>
      <xdr:colOff>177800</xdr:colOff>
      <xdr:row>73</xdr:row>
      <xdr:rowOff>8890</xdr:rowOff>
    </xdr:to>
    <xdr:sp macro="" textlink="">
      <xdr:nvSpPr>
        <xdr:cNvPr id="638" name="楕円 637"/>
        <xdr:cNvSpPr/>
      </xdr:nvSpPr>
      <xdr:spPr>
        <a:xfrm>
          <a:off x="16268700" y="1242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71</xdr:row>
      <xdr:rowOff>101600</xdr:rowOff>
    </xdr:from>
    <xdr:ext cx="534670" cy="259080"/>
    <xdr:sp macro="" textlink="">
      <xdr:nvSpPr>
        <xdr:cNvPr id="639" name="公債費該当値テキスト"/>
        <xdr:cNvSpPr txBox="1"/>
      </xdr:nvSpPr>
      <xdr:spPr>
        <a:xfrm>
          <a:off x="16370300" y="12274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72</xdr:row>
      <xdr:rowOff>156210</xdr:rowOff>
    </xdr:from>
    <xdr:to xmlns:xdr="http://schemas.openxmlformats.org/drawingml/2006/spreadsheetDrawing">
      <xdr:col>81</xdr:col>
      <xdr:colOff>101600</xdr:colOff>
      <xdr:row>73</xdr:row>
      <xdr:rowOff>86360</xdr:rowOff>
    </xdr:to>
    <xdr:sp macro="" textlink="">
      <xdr:nvSpPr>
        <xdr:cNvPr id="640" name="楕円 639"/>
        <xdr:cNvSpPr/>
      </xdr:nvSpPr>
      <xdr:spPr>
        <a:xfrm>
          <a:off x="154305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71</xdr:row>
      <xdr:rowOff>102870</xdr:rowOff>
    </xdr:from>
    <xdr:ext cx="523875" cy="259080"/>
    <xdr:sp macro="" textlink="">
      <xdr:nvSpPr>
        <xdr:cNvPr id="641" name="テキスト ボックス 640"/>
        <xdr:cNvSpPr txBox="1"/>
      </xdr:nvSpPr>
      <xdr:spPr>
        <a:xfrm>
          <a:off x="15213965" y="122758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72</xdr:row>
      <xdr:rowOff>167640</xdr:rowOff>
    </xdr:from>
    <xdr:to xmlns:xdr="http://schemas.openxmlformats.org/drawingml/2006/spreadsheetDrawing">
      <xdr:col>76</xdr:col>
      <xdr:colOff>165100</xdr:colOff>
      <xdr:row>73</xdr:row>
      <xdr:rowOff>97790</xdr:rowOff>
    </xdr:to>
    <xdr:sp macro="" textlink="">
      <xdr:nvSpPr>
        <xdr:cNvPr id="642" name="楕円 641"/>
        <xdr:cNvSpPr/>
      </xdr:nvSpPr>
      <xdr:spPr>
        <a:xfrm>
          <a:off x="145415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71</xdr:row>
      <xdr:rowOff>114300</xdr:rowOff>
    </xdr:from>
    <xdr:ext cx="523875" cy="259080"/>
    <xdr:sp macro="" textlink="">
      <xdr:nvSpPr>
        <xdr:cNvPr id="643" name="テキスト ボックス 642"/>
        <xdr:cNvSpPr txBox="1"/>
      </xdr:nvSpPr>
      <xdr:spPr>
        <a:xfrm>
          <a:off x="14324965" y="122872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72</xdr:row>
      <xdr:rowOff>45085</xdr:rowOff>
    </xdr:from>
    <xdr:to xmlns:xdr="http://schemas.openxmlformats.org/drawingml/2006/spreadsheetDrawing">
      <xdr:col>72</xdr:col>
      <xdr:colOff>38100</xdr:colOff>
      <xdr:row>72</xdr:row>
      <xdr:rowOff>146685</xdr:rowOff>
    </xdr:to>
    <xdr:sp macro="" textlink="">
      <xdr:nvSpPr>
        <xdr:cNvPr id="644" name="楕円 643"/>
        <xdr:cNvSpPr/>
      </xdr:nvSpPr>
      <xdr:spPr>
        <a:xfrm>
          <a:off x="13652500" y="123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70</xdr:row>
      <xdr:rowOff>163195</xdr:rowOff>
    </xdr:from>
    <xdr:ext cx="523875" cy="259080"/>
    <xdr:sp macro="" textlink="">
      <xdr:nvSpPr>
        <xdr:cNvPr id="645" name="テキスト ボックス 644"/>
        <xdr:cNvSpPr txBox="1"/>
      </xdr:nvSpPr>
      <xdr:spPr>
        <a:xfrm>
          <a:off x="13435965" y="121646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72</xdr:row>
      <xdr:rowOff>5080</xdr:rowOff>
    </xdr:from>
    <xdr:to xmlns:xdr="http://schemas.openxmlformats.org/drawingml/2006/spreadsheetDrawing">
      <xdr:col>67</xdr:col>
      <xdr:colOff>101600</xdr:colOff>
      <xdr:row>72</xdr:row>
      <xdr:rowOff>106680</xdr:rowOff>
    </xdr:to>
    <xdr:sp macro="" textlink="">
      <xdr:nvSpPr>
        <xdr:cNvPr id="646" name="楕円 645"/>
        <xdr:cNvSpPr/>
      </xdr:nvSpPr>
      <xdr:spPr>
        <a:xfrm>
          <a:off x="12763500" y="1234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70</xdr:row>
      <xdr:rowOff>123190</xdr:rowOff>
    </xdr:from>
    <xdr:ext cx="523875" cy="248920"/>
    <xdr:sp macro="" textlink="">
      <xdr:nvSpPr>
        <xdr:cNvPr id="647" name="テキスト ボックス 646"/>
        <xdr:cNvSpPr txBox="1"/>
      </xdr:nvSpPr>
      <xdr:spPr>
        <a:xfrm>
          <a:off x="12546965" y="1212469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9090" cy="217170"/>
    <xdr:sp macro="" textlink="">
      <xdr:nvSpPr>
        <xdr:cNvPr id="656" name="テキスト ボックス 655"/>
        <xdr:cNvSpPr txBox="1"/>
      </xdr:nvSpPr>
      <xdr:spPr>
        <a:xfrm>
          <a:off x="12407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7" name="直線コネクタ 65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58" name="直線コネクタ 65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8125" cy="259080"/>
    <xdr:sp macro="" textlink="">
      <xdr:nvSpPr>
        <xdr:cNvPr id="659" name="テキスト ボックス 658"/>
        <xdr:cNvSpPr txBox="1"/>
      </xdr:nvSpPr>
      <xdr:spPr>
        <a:xfrm>
          <a:off x="12197080" y="16875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0" name="直線コネクタ 65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1" name="テキスト ボックス 660"/>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2" name="直線コネクタ 66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8920"/>
    <xdr:sp macro="" textlink="">
      <xdr:nvSpPr>
        <xdr:cNvPr id="663" name="テキスト ボックス 662"/>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4" name="直線コネクタ 66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65" name="テキスト ボックス 664"/>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6" name="直線コネクタ 66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4835" cy="259080"/>
    <xdr:sp macro="" textlink="">
      <xdr:nvSpPr>
        <xdr:cNvPr id="667" name="テキスト ボックス 666"/>
        <xdr:cNvSpPr txBox="1"/>
      </xdr:nvSpPr>
      <xdr:spPr>
        <a:xfrm>
          <a:off x="11850370" y="15351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8" name="直線コネクタ 66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4835" cy="248920"/>
    <xdr:sp macro="" textlink="">
      <xdr:nvSpPr>
        <xdr:cNvPr id="669" name="テキスト ボックス 668"/>
        <xdr:cNvSpPr txBox="1"/>
      </xdr:nvSpPr>
      <xdr:spPr>
        <a:xfrm>
          <a:off x="11850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102870</xdr:rowOff>
    </xdr:from>
    <xdr:to xmlns:xdr="http://schemas.openxmlformats.org/drawingml/2006/spreadsheetDrawing">
      <xdr:col>85</xdr:col>
      <xdr:colOff>126365</xdr:colOff>
      <xdr:row>99</xdr:row>
      <xdr:rowOff>32385</xdr:rowOff>
    </xdr:to>
    <xdr:cxnSp macro="">
      <xdr:nvCxnSpPr>
        <xdr:cNvPr id="671" name="直線コネクタ 670"/>
        <xdr:cNvCxnSpPr/>
      </xdr:nvCxnSpPr>
      <xdr:spPr>
        <a:xfrm flipV="1">
          <a:off x="16317595" y="15704820"/>
          <a:ext cx="127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36195</xdr:rowOff>
    </xdr:from>
    <xdr:ext cx="378460" cy="259080"/>
    <xdr:sp macro="" textlink="">
      <xdr:nvSpPr>
        <xdr:cNvPr id="672" name="積立金最小値テキスト"/>
        <xdr:cNvSpPr txBox="1"/>
      </xdr:nvSpPr>
      <xdr:spPr>
        <a:xfrm>
          <a:off x="16370300" y="170097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32385</xdr:rowOff>
    </xdr:from>
    <xdr:to xmlns:xdr="http://schemas.openxmlformats.org/drawingml/2006/spreadsheetDrawing">
      <xdr:col>86</xdr:col>
      <xdr:colOff>25400</xdr:colOff>
      <xdr:row>99</xdr:row>
      <xdr:rowOff>32385</xdr:rowOff>
    </xdr:to>
    <xdr:cxnSp macro="">
      <xdr:nvCxnSpPr>
        <xdr:cNvPr id="673" name="直線コネクタ 672"/>
        <xdr:cNvCxnSpPr/>
      </xdr:nvCxnSpPr>
      <xdr:spPr>
        <a:xfrm>
          <a:off x="16230600" y="17005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49530</xdr:rowOff>
    </xdr:from>
    <xdr:ext cx="598805" cy="259080"/>
    <xdr:sp macro="" textlink="">
      <xdr:nvSpPr>
        <xdr:cNvPr id="674" name="積立金最大値テキスト"/>
        <xdr:cNvSpPr txBox="1"/>
      </xdr:nvSpPr>
      <xdr:spPr>
        <a:xfrm>
          <a:off x="16370300" y="15480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102870</xdr:rowOff>
    </xdr:from>
    <xdr:to xmlns:xdr="http://schemas.openxmlformats.org/drawingml/2006/spreadsheetDrawing">
      <xdr:col>86</xdr:col>
      <xdr:colOff>25400</xdr:colOff>
      <xdr:row>91</xdr:row>
      <xdr:rowOff>102870</xdr:rowOff>
    </xdr:to>
    <xdr:cxnSp macro="">
      <xdr:nvCxnSpPr>
        <xdr:cNvPr id="675" name="直線コネクタ 674"/>
        <xdr:cNvCxnSpPr/>
      </xdr:nvCxnSpPr>
      <xdr:spPr>
        <a:xfrm>
          <a:off x="16230600" y="15704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64135</xdr:rowOff>
    </xdr:from>
    <xdr:to xmlns:xdr="http://schemas.openxmlformats.org/drawingml/2006/spreadsheetDrawing">
      <xdr:col>85</xdr:col>
      <xdr:colOff>127000</xdr:colOff>
      <xdr:row>98</xdr:row>
      <xdr:rowOff>67310</xdr:rowOff>
    </xdr:to>
    <xdr:cxnSp macro="">
      <xdr:nvCxnSpPr>
        <xdr:cNvPr id="676" name="直線コネクタ 675"/>
        <xdr:cNvCxnSpPr/>
      </xdr:nvCxnSpPr>
      <xdr:spPr>
        <a:xfrm flipV="1">
          <a:off x="15481300" y="168662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146050</xdr:rowOff>
    </xdr:from>
    <xdr:ext cx="534670" cy="248920"/>
    <xdr:sp macro="" textlink="">
      <xdr:nvSpPr>
        <xdr:cNvPr id="677" name="積立金平均値テキスト"/>
        <xdr:cNvSpPr txBox="1"/>
      </xdr:nvSpPr>
      <xdr:spPr>
        <a:xfrm>
          <a:off x="16370300" y="1660525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123190</xdr:rowOff>
    </xdr:from>
    <xdr:to xmlns:xdr="http://schemas.openxmlformats.org/drawingml/2006/spreadsheetDrawing">
      <xdr:col>85</xdr:col>
      <xdr:colOff>177800</xdr:colOff>
      <xdr:row>98</xdr:row>
      <xdr:rowOff>53340</xdr:rowOff>
    </xdr:to>
    <xdr:sp macro="" textlink="">
      <xdr:nvSpPr>
        <xdr:cNvPr id="678" name="フローチャート: 判断 677"/>
        <xdr:cNvSpPr/>
      </xdr:nvSpPr>
      <xdr:spPr>
        <a:xfrm>
          <a:off x="16268700" y="1675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67310</xdr:rowOff>
    </xdr:from>
    <xdr:to xmlns:xdr="http://schemas.openxmlformats.org/drawingml/2006/spreadsheetDrawing">
      <xdr:col>81</xdr:col>
      <xdr:colOff>50800</xdr:colOff>
      <xdr:row>98</xdr:row>
      <xdr:rowOff>144780</xdr:rowOff>
    </xdr:to>
    <xdr:cxnSp macro="">
      <xdr:nvCxnSpPr>
        <xdr:cNvPr id="679" name="直線コネクタ 678"/>
        <xdr:cNvCxnSpPr/>
      </xdr:nvCxnSpPr>
      <xdr:spPr>
        <a:xfrm flipV="1">
          <a:off x="14592300" y="1686941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162560</xdr:rowOff>
    </xdr:from>
    <xdr:to xmlns:xdr="http://schemas.openxmlformats.org/drawingml/2006/spreadsheetDrawing">
      <xdr:col>81</xdr:col>
      <xdr:colOff>101600</xdr:colOff>
      <xdr:row>98</xdr:row>
      <xdr:rowOff>92710</xdr:rowOff>
    </xdr:to>
    <xdr:sp macro="" textlink="">
      <xdr:nvSpPr>
        <xdr:cNvPr id="680" name="フローチャート: 判断 679"/>
        <xdr:cNvSpPr/>
      </xdr:nvSpPr>
      <xdr:spPr>
        <a:xfrm>
          <a:off x="15430500" y="1679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109220</xdr:rowOff>
    </xdr:from>
    <xdr:ext cx="523875" cy="251460"/>
    <xdr:sp macro="" textlink="">
      <xdr:nvSpPr>
        <xdr:cNvPr id="681" name="テキスト ボックス 680"/>
        <xdr:cNvSpPr txBox="1"/>
      </xdr:nvSpPr>
      <xdr:spPr>
        <a:xfrm>
          <a:off x="15213965" y="1656842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135255</xdr:rowOff>
    </xdr:from>
    <xdr:to xmlns:xdr="http://schemas.openxmlformats.org/drawingml/2006/spreadsheetDrawing">
      <xdr:col>76</xdr:col>
      <xdr:colOff>114300</xdr:colOff>
      <xdr:row>98</xdr:row>
      <xdr:rowOff>144780</xdr:rowOff>
    </xdr:to>
    <xdr:cxnSp macro="">
      <xdr:nvCxnSpPr>
        <xdr:cNvPr id="682" name="直線コネクタ 681"/>
        <xdr:cNvCxnSpPr/>
      </xdr:nvCxnSpPr>
      <xdr:spPr>
        <a:xfrm>
          <a:off x="13703300" y="169373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143510</xdr:rowOff>
    </xdr:from>
    <xdr:to xmlns:xdr="http://schemas.openxmlformats.org/drawingml/2006/spreadsheetDrawing">
      <xdr:col>76</xdr:col>
      <xdr:colOff>165100</xdr:colOff>
      <xdr:row>98</xdr:row>
      <xdr:rowOff>73025</xdr:rowOff>
    </xdr:to>
    <xdr:sp macro="" textlink="">
      <xdr:nvSpPr>
        <xdr:cNvPr id="683" name="フローチャート: 判断 682"/>
        <xdr:cNvSpPr/>
      </xdr:nvSpPr>
      <xdr:spPr>
        <a:xfrm>
          <a:off x="14541500" y="16774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89535</xdr:rowOff>
    </xdr:from>
    <xdr:ext cx="523875" cy="248285"/>
    <xdr:sp macro="" textlink="">
      <xdr:nvSpPr>
        <xdr:cNvPr id="684" name="テキスト ボックス 683"/>
        <xdr:cNvSpPr txBox="1"/>
      </xdr:nvSpPr>
      <xdr:spPr>
        <a:xfrm>
          <a:off x="14324965" y="1654873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135255</xdr:rowOff>
    </xdr:from>
    <xdr:to xmlns:xdr="http://schemas.openxmlformats.org/drawingml/2006/spreadsheetDrawing">
      <xdr:col>71</xdr:col>
      <xdr:colOff>177800</xdr:colOff>
      <xdr:row>98</xdr:row>
      <xdr:rowOff>159385</xdr:rowOff>
    </xdr:to>
    <xdr:cxnSp macro="">
      <xdr:nvCxnSpPr>
        <xdr:cNvPr id="685" name="直線コネクタ 684"/>
        <xdr:cNvCxnSpPr/>
      </xdr:nvCxnSpPr>
      <xdr:spPr>
        <a:xfrm flipV="1">
          <a:off x="12814300" y="169373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12065</xdr:rowOff>
    </xdr:from>
    <xdr:to xmlns:xdr="http://schemas.openxmlformats.org/drawingml/2006/spreadsheetDrawing">
      <xdr:col>72</xdr:col>
      <xdr:colOff>38100</xdr:colOff>
      <xdr:row>98</xdr:row>
      <xdr:rowOff>113665</xdr:rowOff>
    </xdr:to>
    <xdr:sp macro="" textlink="">
      <xdr:nvSpPr>
        <xdr:cNvPr id="686" name="フローチャート: 判断 685"/>
        <xdr:cNvSpPr/>
      </xdr:nvSpPr>
      <xdr:spPr>
        <a:xfrm>
          <a:off x="13652500"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130175</xdr:rowOff>
    </xdr:from>
    <xdr:ext cx="523875" cy="259080"/>
    <xdr:sp macro="" textlink="">
      <xdr:nvSpPr>
        <xdr:cNvPr id="687" name="テキスト ボックス 686"/>
        <xdr:cNvSpPr txBox="1"/>
      </xdr:nvSpPr>
      <xdr:spPr>
        <a:xfrm>
          <a:off x="13435965" y="165893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149225</xdr:rowOff>
    </xdr:from>
    <xdr:to xmlns:xdr="http://schemas.openxmlformats.org/drawingml/2006/spreadsheetDrawing">
      <xdr:col>67</xdr:col>
      <xdr:colOff>101600</xdr:colOff>
      <xdr:row>98</xdr:row>
      <xdr:rowOff>79375</xdr:rowOff>
    </xdr:to>
    <xdr:sp macro="" textlink="">
      <xdr:nvSpPr>
        <xdr:cNvPr id="688" name="フローチャート: 判断 687"/>
        <xdr:cNvSpPr/>
      </xdr:nvSpPr>
      <xdr:spPr>
        <a:xfrm>
          <a:off x="127635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95885</xdr:rowOff>
    </xdr:from>
    <xdr:ext cx="523875" cy="259080"/>
    <xdr:sp macro="" textlink="">
      <xdr:nvSpPr>
        <xdr:cNvPr id="689" name="テキスト ボックス 688"/>
        <xdr:cNvSpPr txBox="1"/>
      </xdr:nvSpPr>
      <xdr:spPr>
        <a:xfrm>
          <a:off x="12546965" y="165550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0" name="テキスト ボックス 68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1" name="テキスト ボックス 69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2" name="テキスト ボックス 69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3" name="テキスト ボックス 69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4" name="テキスト ボックス 69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13335</xdr:rowOff>
    </xdr:from>
    <xdr:to xmlns:xdr="http://schemas.openxmlformats.org/drawingml/2006/spreadsheetDrawing">
      <xdr:col>85</xdr:col>
      <xdr:colOff>177800</xdr:colOff>
      <xdr:row>98</xdr:row>
      <xdr:rowOff>114935</xdr:rowOff>
    </xdr:to>
    <xdr:sp macro="" textlink="">
      <xdr:nvSpPr>
        <xdr:cNvPr id="695" name="楕円 694"/>
        <xdr:cNvSpPr/>
      </xdr:nvSpPr>
      <xdr:spPr>
        <a:xfrm>
          <a:off x="16268700" y="168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163195</xdr:rowOff>
    </xdr:from>
    <xdr:ext cx="534670" cy="259080"/>
    <xdr:sp macro="" textlink="">
      <xdr:nvSpPr>
        <xdr:cNvPr id="696" name="積立金該当値テキスト"/>
        <xdr:cNvSpPr txBox="1"/>
      </xdr:nvSpPr>
      <xdr:spPr>
        <a:xfrm>
          <a:off x="16370300" y="16793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16510</xdr:rowOff>
    </xdr:from>
    <xdr:to xmlns:xdr="http://schemas.openxmlformats.org/drawingml/2006/spreadsheetDrawing">
      <xdr:col>81</xdr:col>
      <xdr:colOff>101600</xdr:colOff>
      <xdr:row>98</xdr:row>
      <xdr:rowOff>118110</xdr:rowOff>
    </xdr:to>
    <xdr:sp macro="" textlink="">
      <xdr:nvSpPr>
        <xdr:cNvPr id="697" name="楕円 696"/>
        <xdr:cNvSpPr/>
      </xdr:nvSpPr>
      <xdr:spPr>
        <a:xfrm>
          <a:off x="154305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109220</xdr:rowOff>
    </xdr:from>
    <xdr:ext cx="523875" cy="251460"/>
    <xdr:sp macro="" textlink="">
      <xdr:nvSpPr>
        <xdr:cNvPr id="698" name="テキスト ボックス 697"/>
        <xdr:cNvSpPr txBox="1"/>
      </xdr:nvSpPr>
      <xdr:spPr>
        <a:xfrm>
          <a:off x="15213965" y="1691132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93980</xdr:rowOff>
    </xdr:from>
    <xdr:to xmlns:xdr="http://schemas.openxmlformats.org/drawingml/2006/spreadsheetDrawing">
      <xdr:col>76</xdr:col>
      <xdr:colOff>165100</xdr:colOff>
      <xdr:row>99</xdr:row>
      <xdr:rowOff>24130</xdr:rowOff>
    </xdr:to>
    <xdr:sp macro="" textlink="">
      <xdr:nvSpPr>
        <xdr:cNvPr id="699" name="楕円 698"/>
        <xdr:cNvSpPr/>
      </xdr:nvSpPr>
      <xdr:spPr>
        <a:xfrm>
          <a:off x="14541500" y="168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15240</xdr:rowOff>
    </xdr:from>
    <xdr:ext cx="459105" cy="259080"/>
    <xdr:sp macro="" textlink="">
      <xdr:nvSpPr>
        <xdr:cNvPr id="700" name="テキスト ボックス 699"/>
        <xdr:cNvSpPr txBox="1"/>
      </xdr:nvSpPr>
      <xdr:spPr>
        <a:xfrm>
          <a:off x="14357350" y="1698879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84455</xdr:rowOff>
    </xdr:from>
    <xdr:to xmlns:xdr="http://schemas.openxmlformats.org/drawingml/2006/spreadsheetDrawing">
      <xdr:col>72</xdr:col>
      <xdr:colOff>38100</xdr:colOff>
      <xdr:row>99</xdr:row>
      <xdr:rowOff>14605</xdr:rowOff>
    </xdr:to>
    <xdr:sp macro="" textlink="">
      <xdr:nvSpPr>
        <xdr:cNvPr id="701" name="楕円 700"/>
        <xdr:cNvSpPr/>
      </xdr:nvSpPr>
      <xdr:spPr>
        <a:xfrm>
          <a:off x="13652500" y="168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6350</xdr:rowOff>
    </xdr:from>
    <xdr:ext cx="459105" cy="251460"/>
    <xdr:sp macro="" textlink="">
      <xdr:nvSpPr>
        <xdr:cNvPr id="702" name="テキスト ボックス 701"/>
        <xdr:cNvSpPr txBox="1"/>
      </xdr:nvSpPr>
      <xdr:spPr>
        <a:xfrm>
          <a:off x="13468350" y="1697990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109220</xdr:rowOff>
    </xdr:from>
    <xdr:to xmlns:xdr="http://schemas.openxmlformats.org/drawingml/2006/spreadsheetDrawing">
      <xdr:col>67</xdr:col>
      <xdr:colOff>101600</xdr:colOff>
      <xdr:row>99</xdr:row>
      <xdr:rowOff>38735</xdr:rowOff>
    </xdr:to>
    <xdr:sp macro="" textlink="">
      <xdr:nvSpPr>
        <xdr:cNvPr id="703" name="楕円 702"/>
        <xdr:cNvSpPr/>
      </xdr:nvSpPr>
      <xdr:spPr>
        <a:xfrm>
          <a:off x="12763500" y="16911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29845</xdr:rowOff>
    </xdr:from>
    <xdr:ext cx="459105" cy="250825"/>
    <xdr:sp macro="" textlink="">
      <xdr:nvSpPr>
        <xdr:cNvPr id="704" name="テキスト ボックス 703"/>
        <xdr:cNvSpPr txBox="1"/>
      </xdr:nvSpPr>
      <xdr:spPr>
        <a:xfrm>
          <a:off x="12579350" y="1700339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9090" cy="217170"/>
    <xdr:sp macro="" textlink="">
      <xdr:nvSpPr>
        <xdr:cNvPr id="713" name="テキスト ボックス 712"/>
        <xdr:cNvSpPr txBox="1"/>
      </xdr:nvSpPr>
      <xdr:spPr>
        <a:xfrm>
          <a:off x="18249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4" name="直線コネクタ 71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5" name="直線コネクタ 71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38125" cy="259080"/>
    <xdr:sp macro="" textlink="">
      <xdr:nvSpPr>
        <xdr:cNvPr id="716" name="テキスト ボックス 715"/>
        <xdr:cNvSpPr txBox="1"/>
      </xdr:nvSpPr>
      <xdr:spPr>
        <a:xfrm>
          <a:off x="18039080" y="6588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7" name="直線コネクタ 71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8" name="テキスト ボックス 717"/>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9" name="直線コネクタ 71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48920"/>
    <xdr:sp macro="" textlink="">
      <xdr:nvSpPr>
        <xdr:cNvPr id="720" name="テキスト ボックス 719"/>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1" name="直線コネクタ 72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2" name="テキスト ボックス 721"/>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3" name="直線コネクタ 72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4" name="テキスト ボックス 723"/>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26" name="テキスト ボックス 725"/>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32385</xdr:rowOff>
    </xdr:from>
    <xdr:to xmlns:xdr="http://schemas.openxmlformats.org/drawingml/2006/spreadsheetDrawing">
      <xdr:col>116</xdr:col>
      <xdr:colOff>62865</xdr:colOff>
      <xdr:row>39</xdr:row>
      <xdr:rowOff>44450</xdr:rowOff>
    </xdr:to>
    <xdr:cxnSp macro="">
      <xdr:nvCxnSpPr>
        <xdr:cNvPr id="728" name="直線コネクタ 727"/>
        <xdr:cNvCxnSpPr/>
      </xdr:nvCxnSpPr>
      <xdr:spPr>
        <a:xfrm flipV="1">
          <a:off x="22159595" y="5175885"/>
          <a:ext cx="1270" cy="1555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9"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0" name="直線コネクタ 72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150495</xdr:rowOff>
    </xdr:from>
    <xdr:ext cx="534670" cy="259080"/>
    <xdr:sp macro="" textlink="">
      <xdr:nvSpPr>
        <xdr:cNvPr id="731" name="投資及び出資金最大値テキスト"/>
        <xdr:cNvSpPr txBox="1"/>
      </xdr:nvSpPr>
      <xdr:spPr>
        <a:xfrm>
          <a:off x="22212300" y="4951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32385</xdr:rowOff>
    </xdr:from>
    <xdr:to xmlns:xdr="http://schemas.openxmlformats.org/drawingml/2006/spreadsheetDrawing">
      <xdr:col>116</xdr:col>
      <xdr:colOff>152400</xdr:colOff>
      <xdr:row>30</xdr:row>
      <xdr:rowOff>32385</xdr:rowOff>
    </xdr:to>
    <xdr:cxnSp macro="">
      <xdr:nvCxnSpPr>
        <xdr:cNvPr id="732" name="直線コネクタ 731"/>
        <xdr:cNvCxnSpPr/>
      </xdr:nvCxnSpPr>
      <xdr:spPr>
        <a:xfrm>
          <a:off x="22072600" y="517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140970</xdr:rowOff>
    </xdr:to>
    <xdr:cxnSp macro="">
      <xdr:nvCxnSpPr>
        <xdr:cNvPr id="733" name="直線コネクタ 732"/>
        <xdr:cNvCxnSpPr/>
      </xdr:nvCxnSpPr>
      <xdr:spPr>
        <a:xfrm>
          <a:off x="21323300" y="66548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48260</xdr:rowOff>
    </xdr:from>
    <xdr:ext cx="469900" cy="259080"/>
    <xdr:sp macro="" textlink="">
      <xdr:nvSpPr>
        <xdr:cNvPr id="734" name="投資及び出資金平均値テキスト"/>
        <xdr:cNvSpPr txBox="1"/>
      </xdr:nvSpPr>
      <xdr:spPr>
        <a:xfrm>
          <a:off x="22212300" y="6391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25400</xdr:rowOff>
    </xdr:from>
    <xdr:to xmlns:xdr="http://schemas.openxmlformats.org/drawingml/2006/spreadsheetDrawing">
      <xdr:col>116</xdr:col>
      <xdr:colOff>114300</xdr:colOff>
      <xdr:row>38</xdr:row>
      <xdr:rowOff>127000</xdr:rowOff>
    </xdr:to>
    <xdr:sp macro="" textlink="">
      <xdr:nvSpPr>
        <xdr:cNvPr id="735" name="フローチャート: 判断 734"/>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150495</xdr:rowOff>
    </xdr:to>
    <xdr:cxnSp macro="">
      <xdr:nvCxnSpPr>
        <xdr:cNvPr id="736" name="直線コネクタ 735"/>
        <xdr:cNvCxnSpPr/>
      </xdr:nvCxnSpPr>
      <xdr:spPr>
        <a:xfrm flipV="1">
          <a:off x="20434300" y="66548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61595</xdr:rowOff>
    </xdr:from>
    <xdr:to xmlns:xdr="http://schemas.openxmlformats.org/drawingml/2006/spreadsheetDrawing">
      <xdr:col>112</xdr:col>
      <xdr:colOff>38100</xdr:colOff>
      <xdr:row>38</xdr:row>
      <xdr:rowOff>163195</xdr:rowOff>
    </xdr:to>
    <xdr:sp macro="" textlink="">
      <xdr:nvSpPr>
        <xdr:cNvPr id="737" name="フローチャート: 判断 736"/>
        <xdr:cNvSpPr/>
      </xdr:nvSpPr>
      <xdr:spPr>
        <a:xfrm>
          <a:off x="21272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8255</xdr:rowOff>
    </xdr:from>
    <xdr:ext cx="459105" cy="249555"/>
    <xdr:sp macro="" textlink="">
      <xdr:nvSpPr>
        <xdr:cNvPr id="738" name="テキスト ボックス 737"/>
        <xdr:cNvSpPr txBox="1"/>
      </xdr:nvSpPr>
      <xdr:spPr>
        <a:xfrm>
          <a:off x="21088350" y="635190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147955</xdr:rowOff>
    </xdr:from>
    <xdr:to xmlns:xdr="http://schemas.openxmlformats.org/drawingml/2006/spreadsheetDrawing">
      <xdr:col>107</xdr:col>
      <xdr:colOff>50800</xdr:colOff>
      <xdr:row>38</xdr:row>
      <xdr:rowOff>150495</xdr:rowOff>
    </xdr:to>
    <xdr:cxnSp macro="">
      <xdr:nvCxnSpPr>
        <xdr:cNvPr id="739" name="直線コネクタ 738"/>
        <xdr:cNvCxnSpPr/>
      </xdr:nvCxnSpPr>
      <xdr:spPr>
        <a:xfrm>
          <a:off x="19545300" y="66630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68580</xdr:rowOff>
    </xdr:from>
    <xdr:to xmlns:xdr="http://schemas.openxmlformats.org/drawingml/2006/spreadsheetDrawing">
      <xdr:col>107</xdr:col>
      <xdr:colOff>101600</xdr:colOff>
      <xdr:row>38</xdr:row>
      <xdr:rowOff>170180</xdr:rowOff>
    </xdr:to>
    <xdr:sp macro="" textlink="">
      <xdr:nvSpPr>
        <xdr:cNvPr id="740" name="フローチャート: 判断 739"/>
        <xdr:cNvSpPr/>
      </xdr:nvSpPr>
      <xdr:spPr>
        <a:xfrm>
          <a:off x="20383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15240</xdr:rowOff>
    </xdr:from>
    <xdr:ext cx="459105" cy="259080"/>
    <xdr:sp macro="" textlink="">
      <xdr:nvSpPr>
        <xdr:cNvPr id="741" name="テキスト ボックス 740"/>
        <xdr:cNvSpPr txBox="1"/>
      </xdr:nvSpPr>
      <xdr:spPr>
        <a:xfrm>
          <a:off x="20199350" y="635889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144780</xdr:rowOff>
    </xdr:from>
    <xdr:to xmlns:xdr="http://schemas.openxmlformats.org/drawingml/2006/spreadsheetDrawing">
      <xdr:col>102</xdr:col>
      <xdr:colOff>114300</xdr:colOff>
      <xdr:row>38</xdr:row>
      <xdr:rowOff>147955</xdr:rowOff>
    </xdr:to>
    <xdr:cxnSp macro="">
      <xdr:nvCxnSpPr>
        <xdr:cNvPr id="742" name="直線コネクタ 741"/>
        <xdr:cNvCxnSpPr/>
      </xdr:nvCxnSpPr>
      <xdr:spPr>
        <a:xfrm>
          <a:off x="18656300" y="66598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78105</xdr:rowOff>
    </xdr:from>
    <xdr:to xmlns:xdr="http://schemas.openxmlformats.org/drawingml/2006/spreadsheetDrawing">
      <xdr:col>102</xdr:col>
      <xdr:colOff>165100</xdr:colOff>
      <xdr:row>39</xdr:row>
      <xdr:rowOff>8255</xdr:rowOff>
    </xdr:to>
    <xdr:sp macro="" textlink="">
      <xdr:nvSpPr>
        <xdr:cNvPr id="743" name="フローチャート: 判断 742"/>
        <xdr:cNvSpPr/>
      </xdr:nvSpPr>
      <xdr:spPr>
        <a:xfrm>
          <a:off x="19494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24765</xdr:rowOff>
    </xdr:from>
    <xdr:ext cx="459105" cy="259080"/>
    <xdr:sp macro="" textlink="">
      <xdr:nvSpPr>
        <xdr:cNvPr id="744" name="テキスト ボックス 743"/>
        <xdr:cNvSpPr txBox="1"/>
      </xdr:nvSpPr>
      <xdr:spPr>
        <a:xfrm>
          <a:off x="19310350" y="636841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84455</xdr:rowOff>
    </xdr:from>
    <xdr:to xmlns:xdr="http://schemas.openxmlformats.org/drawingml/2006/spreadsheetDrawing">
      <xdr:col>98</xdr:col>
      <xdr:colOff>38100</xdr:colOff>
      <xdr:row>39</xdr:row>
      <xdr:rowOff>14605</xdr:rowOff>
    </xdr:to>
    <xdr:sp macro="" textlink="">
      <xdr:nvSpPr>
        <xdr:cNvPr id="745" name="フローチャート: 判断 744"/>
        <xdr:cNvSpPr/>
      </xdr:nvSpPr>
      <xdr:spPr>
        <a:xfrm>
          <a:off x="18605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31115</xdr:rowOff>
    </xdr:from>
    <xdr:ext cx="459105" cy="249555"/>
    <xdr:sp macro="" textlink="">
      <xdr:nvSpPr>
        <xdr:cNvPr id="746" name="テキスト ボックス 745"/>
        <xdr:cNvSpPr txBox="1"/>
      </xdr:nvSpPr>
      <xdr:spPr>
        <a:xfrm>
          <a:off x="18421350" y="637476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90170</xdr:rowOff>
    </xdr:from>
    <xdr:to xmlns:xdr="http://schemas.openxmlformats.org/drawingml/2006/spreadsheetDrawing">
      <xdr:col>116</xdr:col>
      <xdr:colOff>114300</xdr:colOff>
      <xdr:row>39</xdr:row>
      <xdr:rowOff>20320</xdr:rowOff>
    </xdr:to>
    <xdr:sp macro="" textlink="">
      <xdr:nvSpPr>
        <xdr:cNvPr id="752" name="楕円 751"/>
        <xdr:cNvSpPr/>
      </xdr:nvSpPr>
      <xdr:spPr>
        <a:xfrm>
          <a:off x="22110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5080</xdr:rowOff>
    </xdr:from>
    <xdr:ext cx="469900" cy="259080"/>
    <xdr:sp macro="" textlink="">
      <xdr:nvSpPr>
        <xdr:cNvPr id="753" name="投資及び出資金該当値テキスト"/>
        <xdr:cNvSpPr txBox="1"/>
      </xdr:nvSpPr>
      <xdr:spPr>
        <a:xfrm>
          <a:off x="22212300" y="6520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4" name="楕円 75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10160</xdr:rowOff>
    </xdr:from>
    <xdr:ext cx="459105" cy="259080"/>
    <xdr:sp macro="" textlink="">
      <xdr:nvSpPr>
        <xdr:cNvPr id="755" name="テキスト ボックス 754"/>
        <xdr:cNvSpPr txBox="1"/>
      </xdr:nvSpPr>
      <xdr:spPr>
        <a:xfrm>
          <a:off x="21088350" y="669671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99695</xdr:rowOff>
    </xdr:from>
    <xdr:to xmlns:xdr="http://schemas.openxmlformats.org/drawingml/2006/spreadsheetDrawing">
      <xdr:col>107</xdr:col>
      <xdr:colOff>101600</xdr:colOff>
      <xdr:row>39</xdr:row>
      <xdr:rowOff>29845</xdr:rowOff>
    </xdr:to>
    <xdr:sp macro="" textlink="">
      <xdr:nvSpPr>
        <xdr:cNvPr id="756" name="楕円 755"/>
        <xdr:cNvSpPr/>
      </xdr:nvSpPr>
      <xdr:spPr>
        <a:xfrm>
          <a:off x="20383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20955</xdr:rowOff>
    </xdr:from>
    <xdr:ext cx="459105" cy="248285"/>
    <xdr:sp macro="" textlink="">
      <xdr:nvSpPr>
        <xdr:cNvPr id="757" name="テキスト ボックス 756"/>
        <xdr:cNvSpPr txBox="1"/>
      </xdr:nvSpPr>
      <xdr:spPr>
        <a:xfrm>
          <a:off x="20199350" y="6707505"/>
          <a:ext cx="459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97790</xdr:rowOff>
    </xdr:from>
    <xdr:to xmlns:xdr="http://schemas.openxmlformats.org/drawingml/2006/spreadsheetDrawing">
      <xdr:col>102</xdr:col>
      <xdr:colOff>165100</xdr:colOff>
      <xdr:row>39</xdr:row>
      <xdr:rowOff>27305</xdr:rowOff>
    </xdr:to>
    <xdr:sp macro="" textlink="">
      <xdr:nvSpPr>
        <xdr:cNvPr id="758" name="楕円 757"/>
        <xdr:cNvSpPr/>
      </xdr:nvSpPr>
      <xdr:spPr>
        <a:xfrm>
          <a:off x="194945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18415</xdr:rowOff>
    </xdr:from>
    <xdr:ext cx="459105" cy="250825"/>
    <xdr:sp macro="" textlink="">
      <xdr:nvSpPr>
        <xdr:cNvPr id="759" name="テキスト ボックス 758"/>
        <xdr:cNvSpPr txBox="1"/>
      </xdr:nvSpPr>
      <xdr:spPr>
        <a:xfrm>
          <a:off x="19310350" y="670496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93980</xdr:rowOff>
    </xdr:from>
    <xdr:to xmlns:xdr="http://schemas.openxmlformats.org/drawingml/2006/spreadsheetDrawing">
      <xdr:col>98</xdr:col>
      <xdr:colOff>38100</xdr:colOff>
      <xdr:row>39</xdr:row>
      <xdr:rowOff>24130</xdr:rowOff>
    </xdr:to>
    <xdr:sp macro="" textlink="">
      <xdr:nvSpPr>
        <xdr:cNvPr id="760" name="楕円 759"/>
        <xdr:cNvSpPr/>
      </xdr:nvSpPr>
      <xdr:spPr>
        <a:xfrm>
          <a:off x="18605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15240</xdr:rowOff>
    </xdr:from>
    <xdr:ext cx="459105" cy="259080"/>
    <xdr:sp macro="" textlink="">
      <xdr:nvSpPr>
        <xdr:cNvPr id="761" name="テキスト ボックス 760"/>
        <xdr:cNvSpPr txBox="1"/>
      </xdr:nvSpPr>
      <xdr:spPr>
        <a:xfrm>
          <a:off x="18421350" y="670179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9090" cy="217170"/>
    <xdr:sp macro="" textlink="">
      <xdr:nvSpPr>
        <xdr:cNvPr id="770" name="テキスト ボックス 769"/>
        <xdr:cNvSpPr txBox="1"/>
      </xdr:nvSpPr>
      <xdr:spPr>
        <a:xfrm>
          <a:off x="18249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2" name="直線コネクタ 77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38125" cy="259080"/>
    <xdr:sp macro="" textlink="">
      <xdr:nvSpPr>
        <xdr:cNvPr id="773" name="テキスト ボックス 772"/>
        <xdr:cNvSpPr txBox="1"/>
      </xdr:nvSpPr>
      <xdr:spPr>
        <a:xfrm>
          <a:off x="18039080" y="10017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4" name="直線コネクタ 77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5" name="テキスト ボックス 774"/>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6" name="直線コネクタ 77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48920"/>
    <xdr:sp macro="" textlink="">
      <xdr:nvSpPr>
        <xdr:cNvPr id="777" name="テキスト ボックス 776"/>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8" name="直線コネクタ 77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79" name="テキスト ボックス 778"/>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0" name="直線コネクタ 77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1" name="テキスト ボックス 780"/>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783" name="テキスト ボックス 782"/>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45720</xdr:rowOff>
    </xdr:from>
    <xdr:to xmlns:xdr="http://schemas.openxmlformats.org/drawingml/2006/spreadsheetDrawing">
      <xdr:col>116</xdr:col>
      <xdr:colOff>62865</xdr:colOff>
      <xdr:row>59</xdr:row>
      <xdr:rowOff>44450</xdr:rowOff>
    </xdr:to>
    <xdr:cxnSp macro="">
      <xdr:nvCxnSpPr>
        <xdr:cNvPr id="785" name="直線コネクタ 784"/>
        <xdr:cNvCxnSpPr/>
      </xdr:nvCxnSpPr>
      <xdr:spPr>
        <a:xfrm flipV="1">
          <a:off x="22159595" y="8789670"/>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6"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7" name="直線コネクタ 786"/>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163830</xdr:rowOff>
    </xdr:from>
    <xdr:ext cx="534670" cy="259080"/>
    <xdr:sp macro="" textlink="">
      <xdr:nvSpPr>
        <xdr:cNvPr id="788" name="貸付金最大値テキスト"/>
        <xdr:cNvSpPr txBox="1"/>
      </xdr:nvSpPr>
      <xdr:spPr>
        <a:xfrm>
          <a:off x="22212300" y="8564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45720</xdr:rowOff>
    </xdr:from>
    <xdr:to xmlns:xdr="http://schemas.openxmlformats.org/drawingml/2006/spreadsheetDrawing">
      <xdr:col>116</xdr:col>
      <xdr:colOff>152400</xdr:colOff>
      <xdr:row>51</xdr:row>
      <xdr:rowOff>45720</xdr:rowOff>
    </xdr:to>
    <xdr:cxnSp macro="">
      <xdr:nvCxnSpPr>
        <xdr:cNvPr id="789" name="直線コネクタ 788"/>
        <xdr:cNvCxnSpPr/>
      </xdr:nvCxnSpPr>
      <xdr:spPr>
        <a:xfrm>
          <a:off x="22072600" y="878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141605</xdr:rowOff>
    </xdr:from>
    <xdr:to xmlns:xdr="http://schemas.openxmlformats.org/drawingml/2006/spreadsheetDrawing">
      <xdr:col>116</xdr:col>
      <xdr:colOff>63500</xdr:colOff>
      <xdr:row>57</xdr:row>
      <xdr:rowOff>84455</xdr:rowOff>
    </xdr:to>
    <xdr:cxnSp macro="">
      <xdr:nvCxnSpPr>
        <xdr:cNvPr id="790" name="直線コネクタ 789"/>
        <xdr:cNvCxnSpPr/>
      </xdr:nvCxnSpPr>
      <xdr:spPr>
        <a:xfrm>
          <a:off x="21323300" y="9399905"/>
          <a:ext cx="8382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120650</xdr:rowOff>
    </xdr:from>
    <xdr:ext cx="469900" cy="251460"/>
    <xdr:sp macro="" textlink="">
      <xdr:nvSpPr>
        <xdr:cNvPr id="791" name="貸付金平均値テキスト"/>
        <xdr:cNvSpPr txBox="1"/>
      </xdr:nvSpPr>
      <xdr:spPr>
        <a:xfrm>
          <a:off x="22212300" y="989330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142240</xdr:rowOff>
    </xdr:from>
    <xdr:to xmlns:xdr="http://schemas.openxmlformats.org/drawingml/2006/spreadsheetDrawing">
      <xdr:col>116</xdr:col>
      <xdr:colOff>114300</xdr:colOff>
      <xdr:row>58</xdr:row>
      <xdr:rowOff>72390</xdr:rowOff>
    </xdr:to>
    <xdr:sp macro="" textlink="">
      <xdr:nvSpPr>
        <xdr:cNvPr id="792" name="フローチャート: 判断 791"/>
        <xdr:cNvSpPr/>
      </xdr:nvSpPr>
      <xdr:spPr>
        <a:xfrm>
          <a:off x="221107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141605</xdr:rowOff>
    </xdr:from>
    <xdr:to xmlns:xdr="http://schemas.openxmlformats.org/drawingml/2006/spreadsheetDrawing">
      <xdr:col>111</xdr:col>
      <xdr:colOff>177800</xdr:colOff>
      <xdr:row>57</xdr:row>
      <xdr:rowOff>122555</xdr:rowOff>
    </xdr:to>
    <xdr:cxnSp macro="">
      <xdr:nvCxnSpPr>
        <xdr:cNvPr id="793" name="直線コネクタ 792"/>
        <xdr:cNvCxnSpPr/>
      </xdr:nvCxnSpPr>
      <xdr:spPr>
        <a:xfrm flipV="1">
          <a:off x="20434300" y="9399905"/>
          <a:ext cx="889000" cy="495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146050</xdr:rowOff>
    </xdr:from>
    <xdr:to xmlns:xdr="http://schemas.openxmlformats.org/drawingml/2006/spreadsheetDrawing">
      <xdr:col>112</xdr:col>
      <xdr:colOff>38100</xdr:colOff>
      <xdr:row>58</xdr:row>
      <xdr:rowOff>76200</xdr:rowOff>
    </xdr:to>
    <xdr:sp macro="" textlink="">
      <xdr:nvSpPr>
        <xdr:cNvPr id="794" name="フローチャート: 判断 793"/>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67310</xdr:rowOff>
    </xdr:from>
    <xdr:ext cx="459105" cy="259080"/>
    <xdr:sp macro="" textlink="">
      <xdr:nvSpPr>
        <xdr:cNvPr id="795" name="テキスト ボックス 794"/>
        <xdr:cNvSpPr txBox="1"/>
      </xdr:nvSpPr>
      <xdr:spPr>
        <a:xfrm>
          <a:off x="21088350" y="1001141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122555</xdr:rowOff>
    </xdr:from>
    <xdr:to xmlns:xdr="http://schemas.openxmlformats.org/drawingml/2006/spreadsheetDrawing">
      <xdr:col>107</xdr:col>
      <xdr:colOff>50800</xdr:colOff>
      <xdr:row>57</xdr:row>
      <xdr:rowOff>125095</xdr:rowOff>
    </xdr:to>
    <xdr:cxnSp macro="">
      <xdr:nvCxnSpPr>
        <xdr:cNvPr id="796" name="直線コネクタ 795"/>
        <xdr:cNvCxnSpPr/>
      </xdr:nvCxnSpPr>
      <xdr:spPr>
        <a:xfrm flipV="1">
          <a:off x="19545300" y="98952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130810</xdr:rowOff>
    </xdr:from>
    <xdr:to xmlns:xdr="http://schemas.openxmlformats.org/drawingml/2006/spreadsheetDrawing">
      <xdr:col>107</xdr:col>
      <xdr:colOff>101600</xdr:colOff>
      <xdr:row>58</xdr:row>
      <xdr:rowOff>60960</xdr:rowOff>
    </xdr:to>
    <xdr:sp macro="" textlink="">
      <xdr:nvSpPr>
        <xdr:cNvPr id="797" name="フローチャート: 判断 796"/>
        <xdr:cNvSpPr/>
      </xdr:nvSpPr>
      <xdr:spPr>
        <a:xfrm>
          <a:off x="20383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52070</xdr:rowOff>
    </xdr:from>
    <xdr:ext cx="459105" cy="251460"/>
    <xdr:sp macro="" textlink="">
      <xdr:nvSpPr>
        <xdr:cNvPr id="798" name="テキスト ボックス 797"/>
        <xdr:cNvSpPr txBox="1"/>
      </xdr:nvSpPr>
      <xdr:spPr>
        <a:xfrm>
          <a:off x="20199350" y="999617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85090</xdr:rowOff>
    </xdr:from>
    <xdr:to xmlns:xdr="http://schemas.openxmlformats.org/drawingml/2006/spreadsheetDrawing">
      <xdr:col>102</xdr:col>
      <xdr:colOff>114300</xdr:colOff>
      <xdr:row>57</xdr:row>
      <xdr:rowOff>125095</xdr:rowOff>
    </xdr:to>
    <xdr:cxnSp macro="">
      <xdr:nvCxnSpPr>
        <xdr:cNvPr id="799" name="直線コネクタ 798"/>
        <xdr:cNvCxnSpPr/>
      </xdr:nvCxnSpPr>
      <xdr:spPr>
        <a:xfrm>
          <a:off x="18656300" y="98577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123190</xdr:rowOff>
    </xdr:from>
    <xdr:to xmlns:xdr="http://schemas.openxmlformats.org/drawingml/2006/spreadsheetDrawing">
      <xdr:col>102</xdr:col>
      <xdr:colOff>165100</xdr:colOff>
      <xdr:row>58</xdr:row>
      <xdr:rowOff>53340</xdr:rowOff>
    </xdr:to>
    <xdr:sp macro="" textlink="">
      <xdr:nvSpPr>
        <xdr:cNvPr id="800" name="フローチャート: 判断 799"/>
        <xdr:cNvSpPr/>
      </xdr:nvSpPr>
      <xdr:spPr>
        <a:xfrm>
          <a:off x="19494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44450</xdr:rowOff>
    </xdr:from>
    <xdr:ext cx="459105" cy="259080"/>
    <xdr:sp macro="" textlink="">
      <xdr:nvSpPr>
        <xdr:cNvPr id="801" name="テキスト ボックス 800"/>
        <xdr:cNvSpPr txBox="1"/>
      </xdr:nvSpPr>
      <xdr:spPr>
        <a:xfrm>
          <a:off x="19310350" y="99885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95885</xdr:rowOff>
    </xdr:from>
    <xdr:to xmlns:xdr="http://schemas.openxmlformats.org/drawingml/2006/spreadsheetDrawing">
      <xdr:col>98</xdr:col>
      <xdr:colOff>38100</xdr:colOff>
      <xdr:row>58</xdr:row>
      <xdr:rowOff>26035</xdr:rowOff>
    </xdr:to>
    <xdr:sp macro="" textlink="">
      <xdr:nvSpPr>
        <xdr:cNvPr id="802" name="フローチャート: 判断 801"/>
        <xdr:cNvSpPr/>
      </xdr:nvSpPr>
      <xdr:spPr>
        <a:xfrm>
          <a:off x="18605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17780</xdr:rowOff>
    </xdr:from>
    <xdr:ext cx="459105" cy="251460"/>
    <xdr:sp macro="" textlink="">
      <xdr:nvSpPr>
        <xdr:cNvPr id="803" name="テキスト ボックス 802"/>
        <xdr:cNvSpPr txBox="1"/>
      </xdr:nvSpPr>
      <xdr:spPr>
        <a:xfrm>
          <a:off x="18421350" y="996188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33655</xdr:rowOff>
    </xdr:from>
    <xdr:to xmlns:xdr="http://schemas.openxmlformats.org/drawingml/2006/spreadsheetDrawing">
      <xdr:col>116</xdr:col>
      <xdr:colOff>114300</xdr:colOff>
      <xdr:row>57</xdr:row>
      <xdr:rowOff>135255</xdr:rowOff>
    </xdr:to>
    <xdr:sp macro="" textlink="">
      <xdr:nvSpPr>
        <xdr:cNvPr id="809" name="楕円 808"/>
        <xdr:cNvSpPr/>
      </xdr:nvSpPr>
      <xdr:spPr>
        <a:xfrm>
          <a:off x="221107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57150</xdr:rowOff>
    </xdr:from>
    <xdr:ext cx="469900" cy="259080"/>
    <xdr:sp macro="" textlink="">
      <xdr:nvSpPr>
        <xdr:cNvPr id="810" name="貸付金該当値テキスト"/>
        <xdr:cNvSpPr txBox="1"/>
      </xdr:nvSpPr>
      <xdr:spPr>
        <a:xfrm>
          <a:off x="22212300" y="9658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90805</xdr:rowOff>
    </xdr:from>
    <xdr:to xmlns:xdr="http://schemas.openxmlformats.org/drawingml/2006/spreadsheetDrawing">
      <xdr:col>112</xdr:col>
      <xdr:colOff>38100</xdr:colOff>
      <xdr:row>55</xdr:row>
      <xdr:rowOff>20955</xdr:rowOff>
    </xdr:to>
    <xdr:sp macro="" textlink="">
      <xdr:nvSpPr>
        <xdr:cNvPr id="811" name="楕円 810"/>
        <xdr:cNvSpPr/>
      </xdr:nvSpPr>
      <xdr:spPr>
        <a:xfrm>
          <a:off x="21272500" y="93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53</xdr:row>
      <xdr:rowOff>37465</xdr:rowOff>
    </xdr:from>
    <xdr:ext cx="523875" cy="259080"/>
    <xdr:sp macro="" textlink="">
      <xdr:nvSpPr>
        <xdr:cNvPr id="812" name="テキスト ボックス 811"/>
        <xdr:cNvSpPr txBox="1"/>
      </xdr:nvSpPr>
      <xdr:spPr>
        <a:xfrm>
          <a:off x="21055965" y="91243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71755</xdr:rowOff>
    </xdr:from>
    <xdr:to xmlns:xdr="http://schemas.openxmlformats.org/drawingml/2006/spreadsheetDrawing">
      <xdr:col>107</xdr:col>
      <xdr:colOff>101600</xdr:colOff>
      <xdr:row>58</xdr:row>
      <xdr:rowOff>1905</xdr:rowOff>
    </xdr:to>
    <xdr:sp macro="" textlink="">
      <xdr:nvSpPr>
        <xdr:cNvPr id="813" name="楕円 812"/>
        <xdr:cNvSpPr/>
      </xdr:nvSpPr>
      <xdr:spPr>
        <a:xfrm>
          <a:off x="203835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18415</xdr:rowOff>
    </xdr:from>
    <xdr:ext cx="459105" cy="250825"/>
    <xdr:sp macro="" textlink="">
      <xdr:nvSpPr>
        <xdr:cNvPr id="814" name="テキスト ボックス 813"/>
        <xdr:cNvSpPr txBox="1"/>
      </xdr:nvSpPr>
      <xdr:spPr>
        <a:xfrm>
          <a:off x="20199350" y="961961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74930</xdr:rowOff>
    </xdr:from>
    <xdr:to xmlns:xdr="http://schemas.openxmlformats.org/drawingml/2006/spreadsheetDrawing">
      <xdr:col>102</xdr:col>
      <xdr:colOff>165100</xdr:colOff>
      <xdr:row>58</xdr:row>
      <xdr:rowOff>4445</xdr:rowOff>
    </xdr:to>
    <xdr:sp macro="" textlink="">
      <xdr:nvSpPr>
        <xdr:cNvPr id="815" name="楕円 814"/>
        <xdr:cNvSpPr/>
      </xdr:nvSpPr>
      <xdr:spPr>
        <a:xfrm>
          <a:off x="19494500" y="9847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20955</xdr:rowOff>
    </xdr:from>
    <xdr:ext cx="459105" cy="248285"/>
    <xdr:sp macro="" textlink="">
      <xdr:nvSpPr>
        <xdr:cNvPr id="816" name="テキスト ボックス 815"/>
        <xdr:cNvSpPr txBox="1"/>
      </xdr:nvSpPr>
      <xdr:spPr>
        <a:xfrm>
          <a:off x="19310350" y="9622155"/>
          <a:ext cx="459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34290</xdr:rowOff>
    </xdr:from>
    <xdr:to xmlns:xdr="http://schemas.openxmlformats.org/drawingml/2006/spreadsheetDrawing">
      <xdr:col>98</xdr:col>
      <xdr:colOff>38100</xdr:colOff>
      <xdr:row>57</xdr:row>
      <xdr:rowOff>135890</xdr:rowOff>
    </xdr:to>
    <xdr:sp macro="" textlink="">
      <xdr:nvSpPr>
        <xdr:cNvPr id="817" name="楕円 816"/>
        <xdr:cNvSpPr/>
      </xdr:nvSpPr>
      <xdr:spPr>
        <a:xfrm>
          <a:off x="186055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152400</xdr:rowOff>
    </xdr:from>
    <xdr:ext cx="459105" cy="259080"/>
    <xdr:sp macro="" textlink="">
      <xdr:nvSpPr>
        <xdr:cNvPr id="818" name="テキスト ボックス 817"/>
        <xdr:cNvSpPr txBox="1"/>
      </xdr:nvSpPr>
      <xdr:spPr>
        <a:xfrm>
          <a:off x="18421350" y="95821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39090" cy="217170"/>
    <xdr:sp macro="" textlink="">
      <xdr:nvSpPr>
        <xdr:cNvPr id="827" name="テキスト ボックス 826"/>
        <xdr:cNvSpPr txBox="1"/>
      </xdr:nvSpPr>
      <xdr:spPr>
        <a:xfrm>
          <a:off x="18249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8" name="直線コネクタ 82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38125" cy="248920"/>
    <xdr:sp macro="" textlink="">
      <xdr:nvSpPr>
        <xdr:cNvPr id="829" name="テキスト ボックス 828"/>
        <xdr:cNvSpPr txBox="1"/>
      </xdr:nvSpPr>
      <xdr:spPr>
        <a:xfrm>
          <a:off x="18039080" y="13827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0" name="直線コネクタ 829"/>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1" name="テキスト ボックス 830"/>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2" name="直線コネクタ 831"/>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0825"/>
    <xdr:sp macro="" textlink="">
      <xdr:nvSpPr>
        <xdr:cNvPr id="833" name="テキスト ボックス 832"/>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4" name="直線コネクタ 833"/>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5" name="テキスト ボックス 834"/>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6" name="直線コネクタ 835"/>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1460"/>
    <xdr:sp macro="" textlink="">
      <xdr:nvSpPr>
        <xdr:cNvPr id="837" name="テキスト ボックス 836"/>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8" name="直線コネクタ 837"/>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22225</xdr:rowOff>
    </xdr:from>
    <xdr:ext cx="531495" cy="258445"/>
    <xdr:sp macro="" textlink="">
      <xdr:nvSpPr>
        <xdr:cNvPr id="839" name="テキスト ボックス 838"/>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0" name="直線コネクタ 839"/>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38100</xdr:rowOff>
    </xdr:from>
    <xdr:ext cx="531495" cy="259080"/>
    <xdr:sp macro="" textlink="">
      <xdr:nvSpPr>
        <xdr:cNvPr id="841" name="テキスト ボックス 840"/>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2" name="直線コネクタ 84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48920"/>
    <xdr:sp macro="" textlink="">
      <xdr:nvSpPr>
        <xdr:cNvPr id="843" name="テキスト ボックス 842"/>
        <xdr:cNvSpPr txBox="1"/>
      </xdr:nvSpPr>
      <xdr:spPr>
        <a:xfrm>
          <a:off x="17756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43180</xdr:rowOff>
    </xdr:from>
    <xdr:to xmlns:xdr="http://schemas.openxmlformats.org/drawingml/2006/spreadsheetDrawing">
      <xdr:col>116</xdr:col>
      <xdr:colOff>62865</xdr:colOff>
      <xdr:row>78</xdr:row>
      <xdr:rowOff>120650</xdr:rowOff>
    </xdr:to>
    <xdr:cxnSp macro="">
      <xdr:nvCxnSpPr>
        <xdr:cNvPr id="845" name="直線コネクタ 844"/>
        <xdr:cNvCxnSpPr/>
      </xdr:nvCxnSpPr>
      <xdr:spPr>
        <a:xfrm flipV="1">
          <a:off x="22159595" y="12216130"/>
          <a:ext cx="1270" cy="1277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123825</xdr:rowOff>
    </xdr:from>
    <xdr:ext cx="534670" cy="248285"/>
    <xdr:sp macro="" textlink="">
      <xdr:nvSpPr>
        <xdr:cNvPr id="846" name="繰出金最小値テキスト"/>
        <xdr:cNvSpPr txBox="1"/>
      </xdr:nvSpPr>
      <xdr:spPr>
        <a:xfrm>
          <a:off x="22212300" y="1349692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120650</xdr:rowOff>
    </xdr:from>
    <xdr:to xmlns:xdr="http://schemas.openxmlformats.org/drawingml/2006/spreadsheetDrawing">
      <xdr:col>116</xdr:col>
      <xdr:colOff>152400</xdr:colOff>
      <xdr:row>78</xdr:row>
      <xdr:rowOff>120650</xdr:rowOff>
    </xdr:to>
    <xdr:cxnSp macro="">
      <xdr:nvCxnSpPr>
        <xdr:cNvPr id="847" name="直線コネクタ 846"/>
        <xdr:cNvCxnSpPr/>
      </xdr:nvCxnSpPr>
      <xdr:spPr>
        <a:xfrm>
          <a:off x="22072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161290</xdr:rowOff>
    </xdr:from>
    <xdr:ext cx="534670" cy="259080"/>
    <xdr:sp macro="" textlink="">
      <xdr:nvSpPr>
        <xdr:cNvPr id="848" name="繰出金最大値テキスト"/>
        <xdr:cNvSpPr txBox="1"/>
      </xdr:nvSpPr>
      <xdr:spPr>
        <a:xfrm>
          <a:off x="22212300" y="11991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43180</xdr:rowOff>
    </xdr:from>
    <xdr:to xmlns:xdr="http://schemas.openxmlformats.org/drawingml/2006/spreadsheetDrawing">
      <xdr:col>116</xdr:col>
      <xdr:colOff>152400</xdr:colOff>
      <xdr:row>71</xdr:row>
      <xdr:rowOff>43180</xdr:rowOff>
    </xdr:to>
    <xdr:cxnSp macro="">
      <xdr:nvCxnSpPr>
        <xdr:cNvPr id="849" name="直線コネクタ 848"/>
        <xdr:cNvCxnSpPr/>
      </xdr:nvCxnSpPr>
      <xdr:spPr>
        <a:xfrm>
          <a:off x="22072600" y="1221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73</xdr:row>
      <xdr:rowOff>128905</xdr:rowOff>
    </xdr:from>
    <xdr:to xmlns:xdr="http://schemas.openxmlformats.org/drawingml/2006/spreadsheetDrawing">
      <xdr:col>116</xdr:col>
      <xdr:colOff>63500</xdr:colOff>
      <xdr:row>73</xdr:row>
      <xdr:rowOff>153035</xdr:rowOff>
    </xdr:to>
    <xdr:cxnSp macro="">
      <xdr:nvCxnSpPr>
        <xdr:cNvPr id="850" name="直線コネクタ 849"/>
        <xdr:cNvCxnSpPr/>
      </xdr:nvCxnSpPr>
      <xdr:spPr>
        <a:xfrm flipV="1">
          <a:off x="21323300" y="1264475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73660</xdr:rowOff>
    </xdr:from>
    <xdr:ext cx="534670" cy="259080"/>
    <xdr:sp macro="" textlink="">
      <xdr:nvSpPr>
        <xdr:cNvPr id="851" name="繰出金平均値テキスト"/>
        <xdr:cNvSpPr txBox="1"/>
      </xdr:nvSpPr>
      <xdr:spPr>
        <a:xfrm>
          <a:off x="22212300" y="127609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95250</xdr:rowOff>
    </xdr:from>
    <xdr:to xmlns:xdr="http://schemas.openxmlformats.org/drawingml/2006/spreadsheetDrawing">
      <xdr:col>116</xdr:col>
      <xdr:colOff>114300</xdr:colOff>
      <xdr:row>75</xdr:row>
      <xdr:rowOff>25400</xdr:rowOff>
    </xdr:to>
    <xdr:sp macro="" textlink="">
      <xdr:nvSpPr>
        <xdr:cNvPr id="852" name="フローチャート: 判断 851"/>
        <xdr:cNvSpPr/>
      </xdr:nvSpPr>
      <xdr:spPr>
        <a:xfrm>
          <a:off x="22110700" y="1278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92710</xdr:rowOff>
    </xdr:from>
    <xdr:to xmlns:xdr="http://schemas.openxmlformats.org/drawingml/2006/spreadsheetDrawing">
      <xdr:col>111</xdr:col>
      <xdr:colOff>177800</xdr:colOff>
      <xdr:row>73</xdr:row>
      <xdr:rowOff>153035</xdr:rowOff>
    </xdr:to>
    <xdr:cxnSp macro="">
      <xdr:nvCxnSpPr>
        <xdr:cNvPr id="853" name="直線コネクタ 852"/>
        <xdr:cNvCxnSpPr/>
      </xdr:nvCxnSpPr>
      <xdr:spPr>
        <a:xfrm>
          <a:off x="20434300" y="1260856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73</xdr:row>
      <xdr:rowOff>79375</xdr:rowOff>
    </xdr:from>
    <xdr:to xmlns:xdr="http://schemas.openxmlformats.org/drawingml/2006/spreadsheetDrawing">
      <xdr:col>112</xdr:col>
      <xdr:colOff>38100</xdr:colOff>
      <xdr:row>74</xdr:row>
      <xdr:rowOff>9525</xdr:rowOff>
    </xdr:to>
    <xdr:sp macro="" textlink="">
      <xdr:nvSpPr>
        <xdr:cNvPr id="854" name="フローチャート: 判断 853"/>
        <xdr:cNvSpPr/>
      </xdr:nvSpPr>
      <xdr:spPr>
        <a:xfrm>
          <a:off x="21272500" y="1259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26035</xdr:rowOff>
    </xdr:from>
    <xdr:ext cx="523875" cy="259080"/>
    <xdr:sp macro="" textlink="">
      <xdr:nvSpPr>
        <xdr:cNvPr id="855" name="テキスト ボックス 854"/>
        <xdr:cNvSpPr txBox="1"/>
      </xdr:nvSpPr>
      <xdr:spPr>
        <a:xfrm>
          <a:off x="21055965" y="123704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92710</xdr:rowOff>
    </xdr:from>
    <xdr:to xmlns:xdr="http://schemas.openxmlformats.org/drawingml/2006/spreadsheetDrawing">
      <xdr:col>107</xdr:col>
      <xdr:colOff>50800</xdr:colOff>
      <xdr:row>74</xdr:row>
      <xdr:rowOff>11430</xdr:rowOff>
    </xdr:to>
    <xdr:cxnSp macro="">
      <xdr:nvCxnSpPr>
        <xdr:cNvPr id="856" name="直線コネクタ 855"/>
        <xdr:cNvCxnSpPr/>
      </xdr:nvCxnSpPr>
      <xdr:spPr>
        <a:xfrm flipV="1">
          <a:off x="19545300" y="1260856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73</xdr:row>
      <xdr:rowOff>36195</xdr:rowOff>
    </xdr:from>
    <xdr:to xmlns:xdr="http://schemas.openxmlformats.org/drawingml/2006/spreadsheetDrawing">
      <xdr:col>107</xdr:col>
      <xdr:colOff>101600</xdr:colOff>
      <xdr:row>73</xdr:row>
      <xdr:rowOff>137795</xdr:rowOff>
    </xdr:to>
    <xdr:sp macro="" textlink="">
      <xdr:nvSpPr>
        <xdr:cNvPr id="857" name="フローチャート: 判断 856"/>
        <xdr:cNvSpPr/>
      </xdr:nvSpPr>
      <xdr:spPr>
        <a:xfrm>
          <a:off x="20383500" y="1255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71</xdr:row>
      <xdr:rowOff>154940</xdr:rowOff>
    </xdr:from>
    <xdr:ext cx="523875" cy="251460"/>
    <xdr:sp macro="" textlink="">
      <xdr:nvSpPr>
        <xdr:cNvPr id="858" name="テキスト ボックス 857"/>
        <xdr:cNvSpPr txBox="1"/>
      </xdr:nvSpPr>
      <xdr:spPr>
        <a:xfrm>
          <a:off x="20166965" y="1232789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11430</xdr:rowOff>
    </xdr:from>
    <xdr:to xmlns:xdr="http://schemas.openxmlformats.org/drawingml/2006/spreadsheetDrawing">
      <xdr:col>102</xdr:col>
      <xdr:colOff>114300</xdr:colOff>
      <xdr:row>74</xdr:row>
      <xdr:rowOff>42545</xdr:rowOff>
    </xdr:to>
    <xdr:cxnSp macro="">
      <xdr:nvCxnSpPr>
        <xdr:cNvPr id="859" name="直線コネクタ 858"/>
        <xdr:cNvCxnSpPr/>
      </xdr:nvCxnSpPr>
      <xdr:spPr>
        <a:xfrm flipV="1">
          <a:off x="18656300" y="1269873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73</xdr:row>
      <xdr:rowOff>25400</xdr:rowOff>
    </xdr:from>
    <xdr:to xmlns:xdr="http://schemas.openxmlformats.org/drawingml/2006/spreadsheetDrawing">
      <xdr:col>102</xdr:col>
      <xdr:colOff>165100</xdr:colOff>
      <xdr:row>73</xdr:row>
      <xdr:rowOff>127000</xdr:rowOff>
    </xdr:to>
    <xdr:sp macro="" textlink="">
      <xdr:nvSpPr>
        <xdr:cNvPr id="860" name="フローチャート: 判断 859"/>
        <xdr:cNvSpPr/>
      </xdr:nvSpPr>
      <xdr:spPr>
        <a:xfrm>
          <a:off x="19494500" y="1254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71</xdr:row>
      <xdr:rowOff>144145</xdr:rowOff>
    </xdr:from>
    <xdr:ext cx="523875" cy="250825"/>
    <xdr:sp macro="" textlink="">
      <xdr:nvSpPr>
        <xdr:cNvPr id="861" name="テキスト ボックス 860"/>
        <xdr:cNvSpPr txBox="1"/>
      </xdr:nvSpPr>
      <xdr:spPr>
        <a:xfrm>
          <a:off x="19277965" y="1231709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1905</xdr:rowOff>
    </xdr:from>
    <xdr:to xmlns:xdr="http://schemas.openxmlformats.org/drawingml/2006/spreadsheetDrawing">
      <xdr:col>98</xdr:col>
      <xdr:colOff>38100</xdr:colOff>
      <xdr:row>73</xdr:row>
      <xdr:rowOff>103505</xdr:rowOff>
    </xdr:to>
    <xdr:sp macro="" textlink="">
      <xdr:nvSpPr>
        <xdr:cNvPr id="862" name="フローチャート: 判断 861"/>
        <xdr:cNvSpPr/>
      </xdr:nvSpPr>
      <xdr:spPr>
        <a:xfrm>
          <a:off x="18605500" y="125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71</xdr:row>
      <xdr:rowOff>120650</xdr:rowOff>
    </xdr:from>
    <xdr:ext cx="523875" cy="251460"/>
    <xdr:sp macro="" textlink="">
      <xdr:nvSpPr>
        <xdr:cNvPr id="863" name="テキスト ボックス 862"/>
        <xdr:cNvSpPr txBox="1"/>
      </xdr:nvSpPr>
      <xdr:spPr>
        <a:xfrm>
          <a:off x="18388965" y="1229360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4" name="テキスト ボックス 86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5" name="テキスト ボックス 86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6" name="テキスト ボックス 86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7" name="テキスト ボックス 86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8" name="テキスト ボックス 86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78105</xdr:rowOff>
    </xdr:from>
    <xdr:to xmlns:xdr="http://schemas.openxmlformats.org/drawingml/2006/spreadsheetDrawing">
      <xdr:col>116</xdr:col>
      <xdr:colOff>114300</xdr:colOff>
      <xdr:row>74</xdr:row>
      <xdr:rowOff>8255</xdr:rowOff>
    </xdr:to>
    <xdr:sp macro="" textlink="">
      <xdr:nvSpPr>
        <xdr:cNvPr id="869" name="楕円 868"/>
        <xdr:cNvSpPr/>
      </xdr:nvSpPr>
      <xdr:spPr>
        <a:xfrm>
          <a:off x="22110700" y="1259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100965</xdr:rowOff>
    </xdr:from>
    <xdr:ext cx="534670" cy="248285"/>
    <xdr:sp macro="" textlink="">
      <xdr:nvSpPr>
        <xdr:cNvPr id="870" name="繰出金該当値テキスト"/>
        <xdr:cNvSpPr txBox="1"/>
      </xdr:nvSpPr>
      <xdr:spPr>
        <a:xfrm>
          <a:off x="22212300" y="1244536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102235</xdr:rowOff>
    </xdr:from>
    <xdr:to xmlns:xdr="http://schemas.openxmlformats.org/drawingml/2006/spreadsheetDrawing">
      <xdr:col>112</xdr:col>
      <xdr:colOff>38100</xdr:colOff>
      <xdr:row>74</xdr:row>
      <xdr:rowOff>32385</xdr:rowOff>
    </xdr:to>
    <xdr:sp macro="" textlink="">
      <xdr:nvSpPr>
        <xdr:cNvPr id="871" name="楕円 870"/>
        <xdr:cNvSpPr/>
      </xdr:nvSpPr>
      <xdr:spPr>
        <a:xfrm>
          <a:off x="21272500" y="126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23495</xdr:rowOff>
    </xdr:from>
    <xdr:ext cx="523875" cy="259080"/>
    <xdr:sp macro="" textlink="">
      <xdr:nvSpPr>
        <xdr:cNvPr id="872" name="テキスト ボックス 871"/>
        <xdr:cNvSpPr txBox="1"/>
      </xdr:nvSpPr>
      <xdr:spPr>
        <a:xfrm>
          <a:off x="21055965" y="127107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41910</xdr:rowOff>
    </xdr:from>
    <xdr:to xmlns:xdr="http://schemas.openxmlformats.org/drawingml/2006/spreadsheetDrawing">
      <xdr:col>107</xdr:col>
      <xdr:colOff>101600</xdr:colOff>
      <xdr:row>73</xdr:row>
      <xdr:rowOff>143510</xdr:rowOff>
    </xdr:to>
    <xdr:sp macro="" textlink="">
      <xdr:nvSpPr>
        <xdr:cNvPr id="873" name="楕円 872"/>
        <xdr:cNvSpPr/>
      </xdr:nvSpPr>
      <xdr:spPr>
        <a:xfrm>
          <a:off x="203835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134620</xdr:rowOff>
    </xdr:from>
    <xdr:ext cx="523875" cy="248920"/>
    <xdr:sp macro="" textlink="">
      <xdr:nvSpPr>
        <xdr:cNvPr id="874" name="テキスト ボックス 873"/>
        <xdr:cNvSpPr txBox="1"/>
      </xdr:nvSpPr>
      <xdr:spPr>
        <a:xfrm>
          <a:off x="20166965" y="1265047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132080</xdr:rowOff>
    </xdr:from>
    <xdr:to xmlns:xdr="http://schemas.openxmlformats.org/drawingml/2006/spreadsheetDrawing">
      <xdr:col>102</xdr:col>
      <xdr:colOff>165100</xdr:colOff>
      <xdr:row>74</xdr:row>
      <xdr:rowOff>62230</xdr:rowOff>
    </xdr:to>
    <xdr:sp macro="" textlink="">
      <xdr:nvSpPr>
        <xdr:cNvPr id="875" name="楕円 874"/>
        <xdr:cNvSpPr/>
      </xdr:nvSpPr>
      <xdr:spPr>
        <a:xfrm>
          <a:off x="19494500" y="1264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53340</xdr:rowOff>
    </xdr:from>
    <xdr:ext cx="523875" cy="250190"/>
    <xdr:sp macro="" textlink="">
      <xdr:nvSpPr>
        <xdr:cNvPr id="876" name="テキスト ボックス 875"/>
        <xdr:cNvSpPr txBox="1"/>
      </xdr:nvSpPr>
      <xdr:spPr>
        <a:xfrm>
          <a:off x="19277965" y="1274064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163195</xdr:rowOff>
    </xdr:from>
    <xdr:to xmlns:xdr="http://schemas.openxmlformats.org/drawingml/2006/spreadsheetDrawing">
      <xdr:col>98</xdr:col>
      <xdr:colOff>38100</xdr:colOff>
      <xdr:row>74</xdr:row>
      <xdr:rowOff>93345</xdr:rowOff>
    </xdr:to>
    <xdr:sp macro="" textlink="">
      <xdr:nvSpPr>
        <xdr:cNvPr id="877" name="楕円 876"/>
        <xdr:cNvSpPr/>
      </xdr:nvSpPr>
      <xdr:spPr>
        <a:xfrm>
          <a:off x="18605500" y="1267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84455</xdr:rowOff>
    </xdr:from>
    <xdr:ext cx="523875" cy="259080"/>
    <xdr:sp macro="" textlink="">
      <xdr:nvSpPr>
        <xdr:cNvPr id="878" name="テキスト ボックス 877"/>
        <xdr:cNvSpPr txBox="1"/>
      </xdr:nvSpPr>
      <xdr:spPr>
        <a:xfrm>
          <a:off x="18388965" y="127717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39090" cy="217170"/>
    <xdr:sp macro="" textlink="">
      <xdr:nvSpPr>
        <xdr:cNvPr id="887" name="テキスト ボックス 886"/>
        <xdr:cNvSpPr txBox="1"/>
      </xdr:nvSpPr>
      <xdr:spPr>
        <a:xfrm>
          <a:off x="18249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8" name="直線コネクタ 88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9" name="直線コネクタ 88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8125" cy="248920"/>
    <xdr:sp macro="" textlink="">
      <xdr:nvSpPr>
        <xdr:cNvPr id="890" name="テキスト ボックス 889"/>
        <xdr:cNvSpPr txBox="1"/>
      </xdr:nvSpPr>
      <xdr:spPr>
        <a:xfrm>
          <a:off x="18039080" y="16113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1" name="直線コネクタ 89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38125" cy="248920"/>
    <xdr:sp macro="" textlink="">
      <xdr:nvSpPr>
        <xdr:cNvPr id="892" name="テキスト ボックス 891"/>
        <xdr:cNvSpPr txBox="1"/>
      </xdr:nvSpPr>
      <xdr:spPr>
        <a:xfrm>
          <a:off x="18039080" y="14970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4" name="直線コネクタ 893"/>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5"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7"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9" name="直線コネクタ 898"/>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0"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2" name="直線コネクタ 901"/>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38760" cy="259080"/>
    <xdr:sp macro="" textlink="">
      <xdr:nvSpPr>
        <xdr:cNvPr id="904" name="テキスト ボックス 903"/>
        <xdr:cNvSpPr txBox="1"/>
      </xdr:nvSpPr>
      <xdr:spPr>
        <a:xfrm>
          <a:off x="2119884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5" name="直線コネクタ 904"/>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38760" cy="259080"/>
    <xdr:sp macro="" textlink="">
      <xdr:nvSpPr>
        <xdr:cNvPr id="907" name="テキスト ボックス 906"/>
        <xdr:cNvSpPr txBox="1"/>
      </xdr:nvSpPr>
      <xdr:spPr>
        <a:xfrm>
          <a:off x="2030984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8" name="直線コネクタ 907"/>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38760" cy="259080"/>
    <xdr:sp macro="" textlink="">
      <xdr:nvSpPr>
        <xdr:cNvPr id="910" name="テキスト ボックス 909"/>
        <xdr:cNvSpPr txBox="1"/>
      </xdr:nvSpPr>
      <xdr:spPr>
        <a:xfrm>
          <a:off x="1942084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38760" cy="259080"/>
    <xdr:sp macro="" textlink="">
      <xdr:nvSpPr>
        <xdr:cNvPr id="912" name="テキスト ボックス 911"/>
        <xdr:cNvSpPr txBox="1"/>
      </xdr:nvSpPr>
      <xdr:spPr>
        <a:xfrm>
          <a:off x="1853184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3" name="テキスト ボックス 91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4" name="テキスト ボックス 91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5" name="テキスト ボックス 91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6" name="テキスト ボックス 91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7" name="テキスト ボックス 91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9"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38760" cy="259080"/>
    <xdr:sp macro="" textlink="">
      <xdr:nvSpPr>
        <xdr:cNvPr id="921" name="テキスト ボックス 920"/>
        <xdr:cNvSpPr txBox="1"/>
      </xdr:nvSpPr>
      <xdr:spPr>
        <a:xfrm>
          <a:off x="2119884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38760" cy="259080"/>
    <xdr:sp macro="" textlink="">
      <xdr:nvSpPr>
        <xdr:cNvPr id="923" name="テキスト ボックス 922"/>
        <xdr:cNvSpPr txBox="1"/>
      </xdr:nvSpPr>
      <xdr:spPr>
        <a:xfrm>
          <a:off x="2030984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38760" cy="259080"/>
    <xdr:sp macro="" textlink="">
      <xdr:nvSpPr>
        <xdr:cNvPr id="925" name="テキスト ボックス 924"/>
        <xdr:cNvSpPr txBox="1"/>
      </xdr:nvSpPr>
      <xdr:spPr>
        <a:xfrm>
          <a:off x="1942084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38760" cy="259080"/>
    <xdr:sp macro="" textlink="">
      <xdr:nvSpPr>
        <xdr:cNvPr id="927" name="テキスト ボックス 926"/>
        <xdr:cNvSpPr txBox="1"/>
      </xdr:nvSpPr>
      <xdr:spPr>
        <a:xfrm>
          <a:off x="1853184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ついては、会計年度任用職員制度の導入に伴い、会計年度任用職員にかかる人件費が物件費より移行した等のことから、前年度と比較して3,265円の増となった。一方、物件費については、会計年度任用職員にかかる経費は減となったものの、コロナ禍により小中学校におけるＧＩＧＡスクール構想の環境整備が推進されたことで、タブレット等の備品購入費や事業委託料等における経費が増となったことから、前年度と比較して7,119円の増となった。</a:t>
          </a:r>
        </a:p>
        <a:p>
          <a:r>
            <a:rPr kumimoji="1" lang="ja-JP" altLang="en-US" sz="1300">
              <a:latin typeface="ＭＳ Ｐゴシック"/>
              <a:ea typeface="ＭＳ Ｐゴシック"/>
            </a:rPr>
            <a:t>　扶助費については、児童扶養手当や児童手当の減があったものの、施設型給付事業の増や新型コロナウイルス感染症対策として実施したひとり親世帯や子育て世帯への臨時特別給付金の皆増により、前年度と比較して5,127円の増となった。</a:t>
          </a:r>
        </a:p>
        <a:p>
          <a:r>
            <a:rPr kumimoji="1" lang="ja-JP" altLang="en-US" sz="1300">
              <a:latin typeface="ＭＳ Ｐゴシック"/>
              <a:ea typeface="ＭＳ Ｐゴシック"/>
            </a:rPr>
            <a:t>　また、補助費等についても、新型コロナウイルス感染症対策として実施した特別定額給付金の皆増や、飲食店等に対する休業要請、営業時間短縮要請協力金等の皆増により122,937円の大幅増となった。</a:t>
          </a:r>
        </a:p>
        <a:p>
          <a:r>
            <a:rPr kumimoji="1" lang="ja-JP" altLang="en-US" sz="1300">
              <a:latin typeface="ＭＳ Ｐゴシック"/>
              <a:ea typeface="ＭＳ Ｐゴシック"/>
            </a:rPr>
            <a:t>　貸付金については、耳川広域森林組合への貸付金や令和元年度に実施した民間事業者へのふるさと融資貸付金の皆減があったことから、12,006円の減となった。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60,570
60,208
336.95
39,785,357
38,965,726
627,131
16,133,722
34,067,309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59.4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9090" cy="217170"/>
    <xdr:sp macro="" textlink="">
      <xdr:nvSpPr>
        <xdr:cNvPr id="40" name="テキスト ボックス 39"/>
        <xdr:cNvSpPr txBox="1"/>
      </xdr:nvSpPr>
      <xdr:spPr>
        <a:xfrm>
          <a:off x="723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6565" cy="248920"/>
    <xdr:sp macro="" textlink="">
      <xdr:nvSpPr>
        <xdr:cNvPr id="42" name="テキスト ボックス 41"/>
        <xdr:cNvSpPr txBox="1"/>
      </xdr:nvSpPr>
      <xdr:spPr>
        <a:xfrm>
          <a:off x="294640" y="6969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56565" cy="248920"/>
    <xdr:sp macro="" textlink="">
      <xdr:nvSpPr>
        <xdr:cNvPr id="44" name="テキスト ボックス 43"/>
        <xdr:cNvSpPr txBox="1"/>
      </xdr:nvSpPr>
      <xdr:spPr>
        <a:xfrm>
          <a:off x="294640" y="65125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56565" cy="248920"/>
    <xdr:sp macro="" textlink="">
      <xdr:nvSpPr>
        <xdr:cNvPr id="46" name="テキスト ボックス 45"/>
        <xdr:cNvSpPr txBox="1"/>
      </xdr:nvSpPr>
      <xdr:spPr>
        <a:xfrm>
          <a:off x="294640" y="60553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56565" cy="248920"/>
    <xdr:sp macro="" textlink="">
      <xdr:nvSpPr>
        <xdr:cNvPr id="48" name="テキスト ボックス 47"/>
        <xdr:cNvSpPr txBox="1"/>
      </xdr:nvSpPr>
      <xdr:spPr>
        <a:xfrm>
          <a:off x="294640" y="55981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56565" cy="248920"/>
    <xdr:sp macro="" textlink="">
      <xdr:nvSpPr>
        <xdr:cNvPr id="50" name="テキスト ボックス 49"/>
        <xdr:cNvSpPr txBox="1"/>
      </xdr:nvSpPr>
      <xdr:spPr>
        <a:xfrm>
          <a:off x="294640" y="51409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6565" cy="248920"/>
    <xdr:sp macro="" textlink="">
      <xdr:nvSpPr>
        <xdr:cNvPr id="52" name="テキスト ボックス 51"/>
        <xdr:cNvSpPr txBox="1"/>
      </xdr:nvSpPr>
      <xdr:spPr>
        <a:xfrm>
          <a:off x="294640" y="4683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32</xdr:row>
      <xdr:rowOff>44450</xdr:rowOff>
    </xdr:from>
    <xdr:to xmlns:xdr="http://schemas.openxmlformats.org/drawingml/2006/spreadsheetDrawing">
      <xdr:col>24</xdr:col>
      <xdr:colOff>62865</xdr:colOff>
      <xdr:row>38</xdr:row>
      <xdr:rowOff>140335</xdr:rowOff>
    </xdr:to>
    <xdr:cxnSp macro="">
      <xdr:nvCxnSpPr>
        <xdr:cNvPr id="54" name="直線コネクタ 53"/>
        <xdr:cNvCxnSpPr/>
      </xdr:nvCxnSpPr>
      <xdr:spPr>
        <a:xfrm flipV="1">
          <a:off x="4633595" y="5530850"/>
          <a:ext cx="1270" cy="1124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144145</xdr:rowOff>
    </xdr:from>
    <xdr:ext cx="469900" cy="250825"/>
    <xdr:sp macro="" textlink="">
      <xdr:nvSpPr>
        <xdr:cNvPr id="55" name="議会費最小値テキスト"/>
        <xdr:cNvSpPr txBox="1"/>
      </xdr:nvSpPr>
      <xdr:spPr>
        <a:xfrm>
          <a:off x="4686300" y="665924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140335</xdr:rowOff>
    </xdr:from>
    <xdr:to xmlns:xdr="http://schemas.openxmlformats.org/drawingml/2006/spreadsheetDrawing">
      <xdr:col>24</xdr:col>
      <xdr:colOff>152400</xdr:colOff>
      <xdr:row>38</xdr:row>
      <xdr:rowOff>140335</xdr:rowOff>
    </xdr:to>
    <xdr:cxnSp macro="">
      <xdr:nvCxnSpPr>
        <xdr:cNvPr id="56" name="直線コネクタ 55"/>
        <xdr:cNvCxnSpPr/>
      </xdr:nvCxnSpPr>
      <xdr:spPr>
        <a:xfrm>
          <a:off x="4546600" y="665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162560</xdr:rowOff>
    </xdr:from>
    <xdr:ext cx="469900" cy="259080"/>
    <xdr:sp macro="" textlink="">
      <xdr:nvSpPr>
        <xdr:cNvPr id="57" name="議会費最大値テキスト"/>
        <xdr:cNvSpPr txBox="1"/>
      </xdr:nvSpPr>
      <xdr:spPr>
        <a:xfrm>
          <a:off x="4686300" y="5306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4,458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32</xdr:row>
      <xdr:rowOff>44450</xdr:rowOff>
    </xdr:from>
    <xdr:to xmlns:xdr="http://schemas.openxmlformats.org/drawingml/2006/spreadsheetDrawing">
      <xdr:col>24</xdr:col>
      <xdr:colOff>152400</xdr:colOff>
      <xdr:row>32</xdr:row>
      <xdr:rowOff>44450</xdr:rowOff>
    </xdr:to>
    <xdr:cxnSp macro="">
      <xdr:nvCxnSpPr>
        <xdr:cNvPr id="58" name="直線コネクタ 57"/>
        <xdr:cNvCxnSpPr/>
      </xdr:nvCxnSpPr>
      <xdr:spPr>
        <a:xfrm>
          <a:off x="4546600" y="5530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120650</xdr:rowOff>
    </xdr:from>
    <xdr:to xmlns:xdr="http://schemas.openxmlformats.org/drawingml/2006/spreadsheetDrawing">
      <xdr:col>24</xdr:col>
      <xdr:colOff>63500</xdr:colOff>
      <xdr:row>35</xdr:row>
      <xdr:rowOff>20320</xdr:rowOff>
    </xdr:to>
    <xdr:cxnSp macro="">
      <xdr:nvCxnSpPr>
        <xdr:cNvPr id="59" name="直線コネクタ 58"/>
        <xdr:cNvCxnSpPr/>
      </xdr:nvCxnSpPr>
      <xdr:spPr>
        <a:xfrm>
          <a:off x="3797300" y="594995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53975</xdr:rowOff>
    </xdr:from>
    <xdr:ext cx="469900" cy="249555"/>
    <xdr:sp macro="" textlink="">
      <xdr:nvSpPr>
        <xdr:cNvPr id="60" name="議会費平均値テキスト"/>
        <xdr:cNvSpPr txBox="1"/>
      </xdr:nvSpPr>
      <xdr:spPr>
        <a:xfrm>
          <a:off x="4686300" y="605472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75565</xdr:rowOff>
    </xdr:from>
    <xdr:to xmlns:xdr="http://schemas.openxmlformats.org/drawingml/2006/spreadsheetDrawing">
      <xdr:col>24</xdr:col>
      <xdr:colOff>114300</xdr:colOff>
      <xdr:row>36</xdr:row>
      <xdr:rowOff>6350</xdr:rowOff>
    </xdr:to>
    <xdr:sp macro="" textlink="">
      <xdr:nvSpPr>
        <xdr:cNvPr id="61" name="フローチャート: 判断 60"/>
        <xdr:cNvSpPr/>
      </xdr:nvSpPr>
      <xdr:spPr>
        <a:xfrm>
          <a:off x="4584700" y="6076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120650</xdr:rowOff>
    </xdr:from>
    <xdr:to xmlns:xdr="http://schemas.openxmlformats.org/drawingml/2006/spreadsheetDrawing">
      <xdr:col>19</xdr:col>
      <xdr:colOff>177800</xdr:colOff>
      <xdr:row>34</xdr:row>
      <xdr:rowOff>143510</xdr:rowOff>
    </xdr:to>
    <xdr:cxnSp macro="">
      <xdr:nvCxnSpPr>
        <xdr:cNvPr id="62" name="直線コネクタ 61"/>
        <xdr:cNvCxnSpPr/>
      </xdr:nvCxnSpPr>
      <xdr:spPr>
        <a:xfrm flipV="1">
          <a:off x="2908300" y="59499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169545</xdr:rowOff>
    </xdr:from>
    <xdr:to xmlns:xdr="http://schemas.openxmlformats.org/drawingml/2006/spreadsheetDrawing">
      <xdr:col>20</xdr:col>
      <xdr:colOff>38100</xdr:colOff>
      <xdr:row>35</xdr:row>
      <xdr:rowOff>99695</xdr:rowOff>
    </xdr:to>
    <xdr:sp macro="" textlink="">
      <xdr:nvSpPr>
        <xdr:cNvPr id="63" name="フローチャート: 判断 62"/>
        <xdr:cNvSpPr/>
      </xdr:nvSpPr>
      <xdr:spPr>
        <a:xfrm>
          <a:off x="3746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90805</xdr:rowOff>
    </xdr:from>
    <xdr:ext cx="459105" cy="258445"/>
    <xdr:sp macro="" textlink="">
      <xdr:nvSpPr>
        <xdr:cNvPr id="64" name="テキスト ボックス 63"/>
        <xdr:cNvSpPr txBox="1"/>
      </xdr:nvSpPr>
      <xdr:spPr>
        <a:xfrm>
          <a:off x="3562350" y="609155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105410</xdr:rowOff>
    </xdr:from>
    <xdr:to xmlns:xdr="http://schemas.openxmlformats.org/drawingml/2006/spreadsheetDrawing">
      <xdr:col>15</xdr:col>
      <xdr:colOff>50800</xdr:colOff>
      <xdr:row>34</xdr:row>
      <xdr:rowOff>143510</xdr:rowOff>
    </xdr:to>
    <xdr:cxnSp macro="">
      <xdr:nvCxnSpPr>
        <xdr:cNvPr id="65" name="直線コネクタ 64"/>
        <xdr:cNvCxnSpPr/>
      </xdr:nvCxnSpPr>
      <xdr:spPr>
        <a:xfrm>
          <a:off x="2019300" y="59347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168275</xdr:rowOff>
    </xdr:from>
    <xdr:to xmlns:xdr="http://schemas.openxmlformats.org/drawingml/2006/spreadsheetDrawing">
      <xdr:col>15</xdr:col>
      <xdr:colOff>101600</xdr:colOff>
      <xdr:row>35</xdr:row>
      <xdr:rowOff>98425</xdr:rowOff>
    </xdr:to>
    <xdr:sp macro="" textlink="">
      <xdr:nvSpPr>
        <xdr:cNvPr id="66" name="フローチャート: 判断 65"/>
        <xdr:cNvSpPr/>
      </xdr:nvSpPr>
      <xdr:spPr>
        <a:xfrm>
          <a:off x="2857500" y="599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89535</xdr:rowOff>
    </xdr:from>
    <xdr:ext cx="459105" cy="248285"/>
    <xdr:sp macro="" textlink="">
      <xdr:nvSpPr>
        <xdr:cNvPr id="67" name="テキスト ボックス 66"/>
        <xdr:cNvSpPr txBox="1"/>
      </xdr:nvSpPr>
      <xdr:spPr>
        <a:xfrm>
          <a:off x="2673350" y="6090285"/>
          <a:ext cx="459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73660</xdr:rowOff>
    </xdr:from>
    <xdr:to xmlns:xdr="http://schemas.openxmlformats.org/drawingml/2006/spreadsheetDrawing">
      <xdr:col>10</xdr:col>
      <xdr:colOff>114300</xdr:colOff>
      <xdr:row>34</xdr:row>
      <xdr:rowOff>105410</xdr:rowOff>
    </xdr:to>
    <xdr:cxnSp macro="">
      <xdr:nvCxnSpPr>
        <xdr:cNvPr id="68" name="直線コネクタ 67"/>
        <xdr:cNvCxnSpPr/>
      </xdr:nvCxnSpPr>
      <xdr:spPr>
        <a:xfrm>
          <a:off x="1130300" y="59029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3175</xdr:rowOff>
    </xdr:from>
    <xdr:to xmlns:xdr="http://schemas.openxmlformats.org/drawingml/2006/spreadsheetDrawing">
      <xdr:col>10</xdr:col>
      <xdr:colOff>165100</xdr:colOff>
      <xdr:row>35</xdr:row>
      <xdr:rowOff>104775</xdr:rowOff>
    </xdr:to>
    <xdr:sp macro="" textlink="">
      <xdr:nvSpPr>
        <xdr:cNvPr id="69" name="フローチャート: 判断 68"/>
        <xdr:cNvSpPr/>
      </xdr:nvSpPr>
      <xdr:spPr>
        <a:xfrm>
          <a:off x="1968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95885</xdr:rowOff>
    </xdr:from>
    <xdr:ext cx="459105" cy="259080"/>
    <xdr:sp macro="" textlink="">
      <xdr:nvSpPr>
        <xdr:cNvPr id="70" name="テキスト ボックス 69"/>
        <xdr:cNvSpPr txBox="1"/>
      </xdr:nvSpPr>
      <xdr:spPr>
        <a:xfrm>
          <a:off x="1784350" y="609663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113665</xdr:rowOff>
    </xdr:from>
    <xdr:to xmlns:xdr="http://schemas.openxmlformats.org/drawingml/2006/spreadsheetDrawing">
      <xdr:col>6</xdr:col>
      <xdr:colOff>38100</xdr:colOff>
      <xdr:row>35</xdr:row>
      <xdr:rowOff>43815</xdr:rowOff>
    </xdr:to>
    <xdr:sp macro="" textlink="">
      <xdr:nvSpPr>
        <xdr:cNvPr id="71" name="フローチャート: 判断 70"/>
        <xdr:cNvSpPr/>
      </xdr:nvSpPr>
      <xdr:spPr>
        <a:xfrm>
          <a:off x="1079500" y="594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34925</xdr:rowOff>
    </xdr:from>
    <xdr:ext cx="459105" cy="259080"/>
    <xdr:sp macro="" textlink="">
      <xdr:nvSpPr>
        <xdr:cNvPr id="72" name="テキスト ボックス 71"/>
        <xdr:cNvSpPr txBox="1"/>
      </xdr:nvSpPr>
      <xdr:spPr>
        <a:xfrm>
          <a:off x="895350" y="603567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140970</xdr:rowOff>
    </xdr:from>
    <xdr:to xmlns:xdr="http://schemas.openxmlformats.org/drawingml/2006/spreadsheetDrawing">
      <xdr:col>24</xdr:col>
      <xdr:colOff>114300</xdr:colOff>
      <xdr:row>35</xdr:row>
      <xdr:rowOff>71120</xdr:rowOff>
    </xdr:to>
    <xdr:sp macro="" textlink="">
      <xdr:nvSpPr>
        <xdr:cNvPr id="78" name="楕円 77"/>
        <xdr:cNvSpPr/>
      </xdr:nvSpPr>
      <xdr:spPr>
        <a:xfrm>
          <a:off x="45847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163830</xdr:rowOff>
    </xdr:from>
    <xdr:ext cx="469900" cy="259080"/>
    <xdr:sp macro="" textlink="">
      <xdr:nvSpPr>
        <xdr:cNvPr id="79" name="議会費該当値テキスト"/>
        <xdr:cNvSpPr txBox="1"/>
      </xdr:nvSpPr>
      <xdr:spPr>
        <a:xfrm>
          <a:off x="4686300" y="5821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69850</xdr:rowOff>
    </xdr:from>
    <xdr:to xmlns:xdr="http://schemas.openxmlformats.org/drawingml/2006/spreadsheetDrawing">
      <xdr:col>20</xdr:col>
      <xdr:colOff>38100</xdr:colOff>
      <xdr:row>34</xdr:row>
      <xdr:rowOff>171450</xdr:rowOff>
    </xdr:to>
    <xdr:sp macro="" textlink="">
      <xdr:nvSpPr>
        <xdr:cNvPr id="80" name="楕円 79"/>
        <xdr:cNvSpPr/>
      </xdr:nvSpPr>
      <xdr:spPr>
        <a:xfrm>
          <a:off x="37465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16510</xdr:rowOff>
    </xdr:from>
    <xdr:ext cx="459105" cy="259080"/>
    <xdr:sp macro="" textlink="">
      <xdr:nvSpPr>
        <xdr:cNvPr id="81" name="テキスト ボックス 80"/>
        <xdr:cNvSpPr txBox="1"/>
      </xdr:nvSpPr>
      <xdr:spPr>
        <a:xfrm>
          <a:off x="3562350" y="56743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92710</xdr:rowOff>
    </xdr:from>
    <xdr:to xmlns:xdr="http://schemas.openxmlformats.org/drawingml/2006/spreadsheetDrawing">
      <xdr:col>15</xdr:col>
      <xdr:colOff>101600</xdr:colOff>
      <xdr:row>35</xdr:row>
      <xdr:rowOff>22860</xdr:rowOff>
    </xdr:to>
    <xdr:sp macro="" textlink="">
      <xdr:nvSpPr>
        <xdr:cNvPr id="82" name="楕円 81"/>
        <xdr:cNvSpPr/>
      </xdr:nvSpPr>
      <xdr:spPr>
        <a:xfrm>
          <a:off x="285750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40640</xdr:rowOff>
    </xdr:from>
    <xdr:ext cx="459105" cy="251460"/>
    <xdr:sp macro="" textlink="">
      <xdr:nvSpPr>
        <xdr:cNvPr id="83" name="テキスト ボックス 82"/>
        <xdr:cNvSpPr txBox="1"/>
      </xdr:nvSpPr>
      <xdr:spPr>
        <a:xfrm>
          <a:off x="2673350" y="569849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54610</xdr:rowOff>
    </xdr:from>
    <xdr:to xmlns:xdr="http://schemas.openxmlformats.org/drawingml/2006/spreadsheetDrawing">
      <xdr:col>10</xdr:col>
      <xdr:colOff>165100</xdr:colOff>
      <xdr:row>34</xdr:row>
      <xdr:rowOff>156210</xdr:rowOff>
    </xdr:to>
    <xdr:sp macro="" textlink="">
      <xdr:nvSpPr>
        <xdr:cNvPr id="84" name="楕円 83"/>
        <xdr:cNvSpPr/>
      </xdr:nvSpPr>
      <xdr:spPr>
        <a:xfrm>
          <a:off x="1968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1270</xdr:rowOff>
    </xdr:from>
    <xdr:ext cx="459105" cy="259080"/>
    <xdr:sp macro="" textlink="">
      <xdr:nvSpPr>
        <xdr:cNvPr id="85" name="テキスト ボックス 84"/>
        <xdr:cNvSpPr txBox="1"/>
      </xdr:nvSpPr>
      <xdr:spPr>
        <a:xfrm>
          <a:off x="1784350" y="565912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22860</xdr:rowOff>
    </xdr:from>
    <xdr:to xmlns:xdr="http://schemas.openxmlformats.org/drawingml/2006/spreadsheetDrawing">
      <xdr:col>6</xdr:col>
      <xdr:colOff>38100</xdr:colOff>
      <xdr:row>34</xdr:row>
      <xdr:rowOff>124460</xdr:rowOff>
    </xdr:to>
    <xdr:sp macro="" textlink="">
      <xdr:nvSpPr>
        <xdr:cNvPr id="86" name="楕円 85"/>
        <xdr:cNvSpPr/>
      </xdr:nvSpPr>
      <xdr:spPr>
        <a:xfrm>
          <a:off x="1079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140970</xdr:rowOff>
    </xdr:from>
    <xdr:ext cx="459105" cy="259080"/>
    <xdr:sp macro="" textlink="">
      <xdr:nvSpPr>
        <xdr:cNvPr id="87" name="テキスト ボックス 86"/>
        <xdr:cNvSpPr txBox="1"/>
      </xdr:nvSpPr>
      <xdr:spPr>
        <a:xfrm>
          <a:off x="895350" y="562737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215,822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9090" cy="217170"/>
    <xdr:sp macro="" textlink="">
      <xdr:nvSpPr>
        <xdr:cNvPr id="96" name="テキスト ボックス 95"/>
        <xdr:cNvSpPr txBox="1"/>
      </xdr:nvSpPr>
      <xdr:spPr>
        <a:xfrm>
          <a:off x="723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38125" cy="259080"/>
    <xdr:sp macro="" textlink="">
      <xdr:nvSpPr>
        <xdr:cNvPr id="99" name="テキスト ボックス 98"/>
        <xdr:cNvSpPr txBox="1"/>
      </xdr:nvSpPr>
      <xdr:spPr>
        <a:xfrm>
          <a:off x="513080" y="10017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4835" cy="259080"/>
    <xdr:sp macro="" textlink="">
      <xdr:nvSpPr>
        <xdr:cNvPr id="101" name="テキスト ボックス 100"/>
        <xdr:cNvSpPr txBox="1"/>
      </xdr:nvSpPr>
      <xdr:spPr>
        <a:xfrm>
          <a:off x="166370" y="9636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4835" cy="248920"/>
    <xdr:sp macro="" textlink="">
      <xdr:nvSpPr>
        <xdr:cNvPr id="103" name="テキスト ボックス 102"/>
        <xdr:cNvSpPr txBox="1"/>
      </xdr:nvSpPr>
      <xdr:spPr>
        <a:xfrm>
          <a:off x="166370" y="9255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4835" cy="259080"/>
    <xdr:sp macro="" textlink="">
      <xdr:nvSpPr>
        <xdr:cNvPr id="105" name="テキスト ボックス 104"/>
        <xdr:cNvSpPr txBox="1"/>
      </xdr:nvSpPr>
      <xdr:spPr>
        <a:xfrm>
          <a:off x="166370" y="887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4835" cy="259080"/>
    <xdr:sp macro="" textlink="">
      <xdr:nvSpPr>
        <xdr:cNvPr id="107" name="テキスト ボックス 106"/>
        <xdr:cNvSpPr txBox="1"/>
      </xdr:nvSpPr>
      <xdr:spPr>
        <a:xfrm>
          <a:off x="166370" y="8493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4835" cy="248920"/>
    <xdr:sp macro="" textlink="">
      <xdr:nvSpPr>
        <xdr:cNvPr id="109" name="テキスト ボックス 108"/>
        <xdr:cNvSpPr txBox="1"/>
      </xdr:nvSpPr>
      <xdr:spPr>
        <a:xfrm>
          <a:off x="166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158750</xdr:rowOff>
    </xdr:from>
    <xdr:to xmlns:xdr="http://schemas.openxmlformats.org/drawingml/2006/spreadsheetDrawing">
      <xdr:col>24</xdr:col>
      <xdr:colOff>62865</xdr:colOff>
      <xdr:row>56</xdr:row>
      <xdr:rowOff>48260</xdr:rowOff>
    </xdr:to>
    <xdr:cxnSp macro="">
      <xdr:nvCxnSpPr>
        <xdr:cNvPr id="111" name="直線コネクタ 110"/>
        <xdr:cNvCxnSpPr/>
      </xdr:nvCxnSpPr>
      <xdr:spPr>
        <a:xfrm flipV="1">
          <a:off x="4633595" y="8902700"/>
          <a:ext cx="1270" cy="746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52070</xdr:rowOff>
    </xdr:from>
    <xdr:ext cx="598805" cy="251460"/>
    <xdr:sp macro="" textlink="">
      <xdr:nvSpPr>
        <xdr:cNvPr id="112" name="総務費最小値テキスト"/>
        <xdr:cNvSpPr txBox="1"/>
      </xdr:nvSpPr>
      <xdr:spPr>
        <a:xfrm>
          <a:off x="4686300" y="96532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48260</xdr:rowOff>
    </xdr:from>
    <xdr:to xmlns:xdr="http://schemas.openxmlformats.org/drawingml/2006/spreadsheetDrawing">
      <xdr:col>24</xdr:col>
      <xdr:colOff>152400</xdr:colOff>
      <xdr:row>56</xdr:row>
      <xdr:rowOff>48260</xdr:rowOff>
    </xdr:to>
    <xdr:cxnSp macro="">
      <xdr:nvCxnSpPr>
        <xdr:cNvPr id="113" name="直線コネクタ 112"/>
        <xdr:cNvCxnSpPr/>
      </xdr:nvCxnSpPr>
      <xdr:spPr>
        <a:xfrm>
          <a:off x="4546600" y="964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105410</xdr:rowOff>
    </xdr:from>
    <xdr:ext cx="598805" cy="259080"/>
    <xdr:sp macro="" textlink="">
      <xdr:nvSpPr>
        <xdr:cNvPr id="114" name="総務費最大値テキスト"/>
        <xdr:cNvSpPr txBox="1"/>
      </xdr:nvSpPr>
      <xdr:spPr>
        <a:xfrm>
          <a:off x="4686300" y="8677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330,009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158750</xdr:rowOff>
    </xdr:from>
    <xdr:to xmlns:xdr="http://schemas.openxmlformats.org/drawingml/2006/spreadsheetDrawing">
      <xdr:col>24</xdr:col>
      <xdr:colOff>152400</xdr:colOff>
      <xdr:row>51</xdr:row>
      <xdr:rowOff>158750</xdr:rowOff>
    </xdr:to>
    <xdr:cxnSp macro="">
      <xdr:nvCxnSpPr>
        <xdr:cNvPr id="115" name="直線コネクタ 114"/>
        <xdr:cNvCxnSpPr/>
      </xdr:nvCxnSpPr>
      <xdr:spPr>
        <a:xfrm>
          <a:off x="4546600" y="8902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121285</xdr:rowOff>
    </xdr:from>
    <xdr:to xmlns:xdr="http://schemas.openxmlformats.org/drawingml/2006/spreadsheetDrawing">
      <xdr:col>24</xdr:col>
      <xdr:colOff>63500</xdr:colOff>
      <xdr:row>57</xdr:row>
      <xdr:rowOff>161290</xdr:rowOff>
    </xdr:to>
    <xdr:cxnSp macro="">
      <xdr:nvCxnSpPr>
        <xdr:cNvPr id="116" name="直線コネクタ 115"/>
        <xdr:cNvCxnSpPr/>
      </xdr:nvCxnSpPr>
      <xdr:spPr>
        <a:xfrm flipV="1">
          <a:off x="3797300" y="9551035"/>
          <a:ext cx="838200" cy="382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64770</xdr:rowOff>
    </xdr:from>
    <xdr:ext cx="598805" cy="250190"/>
    <xdr:sp macro="" textlink="">
      <xdr:nvSpPr>
        <xdr:cNvPr id="117" name="総務費平均値テキスト"/>
        <xdr:cNvSpPr txBox="1"/>
      </xdr:nvSpPr>
      <xdr:spPr>
        <a:xfrm>
          <a:off x="4686300" y="9323070"/>
          <a:ext cx="5988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41910</xdr:rowOff>
    </xdr:from>
    <xdr:to xmlns:xdr="http://schemas.openxmlformats.org/drawingml/2006/spreadsheetDrawing">
      <xdr:col>24</xdr:col>
      <xdr:colOff>114300</xdr:colOff>
      <xdr:row>55</xdr:row>
      <xdr:rowOff>143510</xdr:rowOff>
    </xdr:to>
    <xdr:sp macro="" textlink="">
      <xdr:nvSpPr>
        <xdr:cNvPr id="118" name="フローチャート: 判断 117"/>
        <xdr:cNvSpPr/>
      </xdr:nvSpPr>
      <xdr:spPr>
        <a:xfrm>
          <a:off x="45847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161290</xdr:rowOff>
    </xdr:from>
    <xdr:to xmlns:xdr="http://schemas.openxmlformats.org/drawingml/2006/spreadsheetDrawing">
      <xdr:col>19</xdr:col>
      <xdr:colOff>177800</xdr:colOff>
      <xdr:row>58</xdr:row>
      <xdr:rowOff>15240</xdr:rowOff>
    </xdr:to>
    <xdr:cxnSp macro="">
      <xdr:nvCxnSpPr>
        <xdr:cNvPr id="119" name="直線コネクタ 118"/>
        <xdr:cNvCxnSpPr/>
      </xdr:nvCxnSpPr>
      <xdr:spPr>
        <a:xfrm flipV="1">
          <a:off x="2908300" y="993394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102870</xdr:rowOff>
    </xdr:from>
    <xdr:to xmlns:xdr="http://schemas.openxmlformats.org/drawingml/2006/spreadsheetDrawing">
      <xdr:col>20</xdr:col>
      <xdr:colOff>38100</xdr:colOff>
      <xdr:row>58</xdr:row>
      <xdr:rowOff>33020</xdr:rowOff>
    </xdr:to>
    <xdr:sp macro="" textlink="">
      <xdr:nvSpPr>
        <xdr:cNvPr id="120" name="フローチャート: 判断 119"/>
        <xdr:cNvSpPr/>
      </xdr:nvSpPr>
      <xdr:spPr>
        <a:xfrm>
          <a:off x="37465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49530</xdr:rowOff>
    </xdr:from>
    <xdr:ext cx="523875" cy="259080"/>
    <xdr:sp macro="" textlink="">
      <xdr:nvSpPr>
        <xdr:cNvPr id="121" name="テキスト ボックス 120"/>
        <xdr:cNvSpPr txBox="1"/>
      </xdr:nvSpPr>
      <xdr:spPr>
        <a:xfrm>
          <a:off x="3529965" y="96507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156845</xdr:rowOff>
    </xdr:from>
    <xdr:to xmlns:xdr="http://schemas.openxmlformats.org/drawingml/2006/spreadsheetDrawing">
      <xdr:col>15</xdr:col>
      <xdr:colOff>50800</xdr:colOff>
      <xdr:row>58</xdr:row>
      <xdr:rowOff>15240</xdr:rowOff>
    </xdr:to>
    <xdr:cxnSp macro="">
      <xdr:nvCxnSpPr>
        <xdr:cNvPr id="122" name="直線コネクタ 121"/>
        <xdr:cNvCxnSpPr/>
      </xdr:nvCxnSpPr>
      <xdr:spPr>
        <a:xfrm>
          <a:off x="2019300" y="9758045"/>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107950</xdr:rowOff>
    </xdr:from>
    <xdr:to xmlns:xdr="http://schemas.openxmlformats.org/drawingml/2006/spreadsheetDrawing">
      <xdr:col>15</xdr:col>
      <xdr:colOff>101600</xdr:colOff>
      <xdr:row>58</xdr:row>
      <xdr:rowOff>38100</xdr:rowOff>
    </xdr:to>
    <xdr:sp macro="" textlink="">
      <xdr:nvSpPr>
        <xdr:cNvPr id="123" name="フローチャート: 判断 122"/>
        <xdr:cNvSpPr/>
      </xdr:nvSpPr>
      <xdr:spPr>
        <a:xfrm>
          <a:off x="2857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54610</xdr:rowOff>
    </xdr:from>
    <xdr:ext cx="523875" cy="248920"/>
    <xdr:sp macro="" textlink="">
      <xdr:nvSpPr>
        <xdr:cNvPr id="124" name="テキスト ボックス 123"/>
        <xdr:cNvSpPr txBox="1"/>
      </xdr:nvSpPr>
      <xdr:spPr>
        <a:xfrm>
          <a:off x="2640965" y="965581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156845</xdr:rowOff>
    </xdr:from>
    <xdr:to xmlns:xdr="http://schemas.openxmlformats.org/drawingml/2006/spreadsheetDrawing">
      <xdr:col>10</xdr:col>
      <xdr:colOff>114300</xdr:colOff>
      <xdr:row>57</xdr:row>
      <xdr:rowOff>140970</xdr:rowOff>
    </xdr:to>
    <xdr:cxnSp macro="">
      <xdr:nvCxnSpPr>
        <xdr:cNvPr id="125" name="直線コネクタ 124"/>
        <xdr:cNvCxnSpPr/>
      </xdr:nvCxnSpPr>
      <xdr:spPr>
        <a:xfrm flipV="1">
          <a:off x="1130300" y="9758045"/>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128905</xdr:rowOff>
    </xdr:from>
    <xdr:to xmlns:xdr="http://schemas.openxmlformats.org/drawingml/2006/spreadsheetDrawing">
      <xdr:col>10</xdr:col>
      <xdr:colOff>165100</xdr:colOff>
      <xdr:row>58</xdr:row>
      <xdr:rowOff>59055</xdr:rowOff>
    </xdr:to>
    <xdr:sp macro="" textlink="">
      <xdr:nvSpPr>
        <xdr:cNvPr id="126" name="フローチャート: 判断 125"/>
        <xdr:cNvSpPr/>
      </xdr:nvSpPr>
      <xdr:spPr>
        <a:xfrm>
          <a:off x="1968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50165</xdr:rowOff>
    </xdr:from>
    <xdr:ext cx="523875" cy="259080"/>
    <xdr:sp macro="" textlink="">
      <xdr:nvSpPr>
        <xdr:cNvPr id="127" name="テキスト ボックス 126"/>
        <xdr:cNvSpPr txBox="1"/>
      </xdr:nvSpPr>
      <xdr:spPr>
        <a:xfrm>
          <a:off x="1751965" y="99942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106680</xdr:rowOff>
    </xdr:from>
    <xdr:to xmlns:xdr="http://schemas.openxmlformats.org/drawingml/2006/spreadsheetDrawing">
      <xdr:col>6</xdr:col>
      <xdr:colOff>38100</xdr:colOff>
      <xdr:row>58</xdr:row>
      <xdr:rowOff>36830</xdr:rowOff>
    </xdr:to>
    <xdr:sp macro="" textlink="">
      <xdr:nvSpPr>
        <xdr:cNvPr id="128" name="フローチャート: 判断 127"/>
        <xdr:cNvSpPr/>
      </xdr:nvSpPr>
      <xdr:spPr>
        <a:xfrm>
          <a:off x="1079500" y="987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27940</xdr:rowOff>
    </xdr:from>
    <xdr:ext cx="523875" cy="259080"/>
    <xdr:sp macro="" textlink="">
      <xdr:nvSpPr>
        <xdr:cNvPr id="129" name="テキスト ボックス 128"/>
        <xdr:cNvSpPr txBox="1"/>
      </xdr:nvSpPr>
      <xdr:spPr>
        <a:xfrm>
          <a:off x="862965" y="99720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70485</xdr:rowOff>
    </xdr:from>
    <xdr:to xmlns:xdr="http://schemas.openxmlformats.org/drawingml/2006/spreadsheetDrawing">
      <xdr:col>24</xdr:col>
      <xdr:colOff>114300</xdr:colOff>
      <xdr:row>56</xdr:row>
      <xdr:rowOff>635</xdr:rowOff>
    </xdr:to>
    <xdr:sp macro="" textlink="">
      <xdr:nvSpPr>
        <xdr:cNvPr id="135" name="楕円 134"/>
        <xdr:cNvSpPr/>
      </xdr:nvSpPr>
      <xdr:spPr>
        <a:xfrm>
          <a:off x="4584700" y="95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20320</xdr:rowOff>
    </xdr:from>
    <xdr:ext cx="598805" cy="248920"/>
    <xdr:sp macro="" textlink="">
      <xdr:nvSpPr>
        <xdr:cNvPr id="136" name="総務費該当値テキスト"/>
        <xdr:cNvSpPr txBox="1"/>
      </xdr:nvSpPr>
      <xdr:spPr>
        <a:xfrm>
          <a:off x="4686300" y="945007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110490</xdr:rowOff>
    </xdr:from>
    <xdr:to xmlns:xdr="http://schemas.openxmlformats.org/drawingml/2006/spreadsheetDrawing">
      <xdr:col>20</xdr:col>
      <xdr:colOff>38100</xdr:colOff>
      <xdr:row>58</xdr:row>
      <xdr:rowOff>40640</xdr:rowOff>
    </xdr:to>
    <xdr:sp macro="" textlink="">
      <xdr:nvSpPr>
        <xdr:cNvPr id="137" name="楕円 136"/>
        <xdr:cNvSpPr/>
      </xdr:nvSpPr>
      <xdr:spPr>
        <a:xfrm>
          <a:off x="37465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31750</xdr:rowOff>
    </xdr:from>
    <xdr:ext cx="523875" cy="248920"/>
    <xdr:sp macro="" textlink="">
      <xdr:nvSpPr>
        <xdr:cNvPr id="138" name="テキスト ボックス 137"/>
        <xdr:cNvSpPr txBox="1"/>
      </xdr:nvSpPr>
      <xdr:spPr>
        <a:xfrm>
          <a:off x="3529965" y="997585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135890</xdr:rowOff>
    </xdr:from>
    <xdr:to xmlns:xdr="http://schemas.openxmlformats.org/drawingml/2006/spreadsheetDrawing">
      <xdr:col>15</xdr:col>
      <xdr:colOff>101600</xdr:colOff>
      <xdr:row>58</xdr:row>
      <xdr:rowOff>66040</xdr:rowOff>
    </xdr:to>
    <xdr:sp macro="" textlink="">
      <xdr:nvSpPr>
        <xdr:cNvPr id="139" name="楕円 138"/>
        <xdr:cNvSpPr/>
      </xdr:nvSpPr>
      <xdr:spPr>
        <a:xfrm>
          <a:off x="2857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57150</xdr:rowOff>
    </xdr:from>
    <xdr:ext cx="523875" cy="259080"/>
    <xdr:sp macro="" textlink="">
      <xdr:nvSpPr>
        <xdr:cNvPr id="140" name="テキスト ボックス 139"/>
        <xdr:cNvSpPr txBox="1"/>
      </xdr:nvSpPr>
      <xdr:spPr>
        <a:xfrm>
          <a:off x="2640965" y="100012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106045</xdr:rowOff>
    </xdr:from>
    <xdr:to xmlns:xdr="http://schemas.openxmlformats.org/drawingml/2006/spreadsheetDrawing">
      <xdr:col>10</xdr:col>
      <xdr:colOff>165100</xdr:colOff>
      <xdr:row>57</xdr:row>
      <xdr:rowOff>36195</xdr:rowOff>
    </xdr:to>
    <xdr:sp macro="" textlink="">
      <xdr:nvSpPr>
        <xdr:cNvPr id="141" name="楕円 140"/>
        <xdr:cNvSpPr/>
      </xdr:nvSpPr>
      <xdr:spPr>
        <a:xfrm>
          <a:off x="1968500" y="97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52705</xdr:rowOff>
    </xdr:from>
    <xdr:ext cx="588010" cy="250825"/>
    <xdr:sp macro="" textlink="">
      <xdr:nvSpPr>
        <xdr:cNvPr id="142" name="テキスト ボックス 141"/>
        <xdr:cNvSpPr txBox="1"/>
      </xdr:nvSpPr>
      <xdr:spPr>
        <a:xfrm>
          <a:off x="1719580" y="9482455"/>
          <a:ext cx="588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90170</xdr:rowOff>
    </xdr:from>
    <xdr:to xmlns:xdr="http://schemas.openxmlformats.org/drawingml/2006/spreadsheetDrawing">
      <xdr:col>6</xdr:col>
      <xdr:colOff>38100</xdr:colOff>
      <xdr:row>58</xdr:row>
      <xdr:rowOff>20320</xdr:rowOff>
    </xdr:to>
    <xdr:sp macro="" textlink="">
      <xdr:nvSpPr>
        <xdr:cNvPr id="143" name="楕円 142"/>
        <xdr:cNvSpPr/>
      </xdr:nvSpPr>
      <xdr:spPr>
        <a:xfrm>
          <a:off x="1079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36830</xdr:rowOff>
    </xdr:from>
    <xdr:ext cx="523875" cy="259080"/>
    <xdr:sp macro="" textlink="">
      <xdr:nvSpPr>
        <xdr:cNvPr id="144" name="テキスト ボックス 143"/>
        <xdr:cNvSpPr txBox="1"/>
      </xdr:nvSpPr>
      <xdr:spPr>
        <a:xfrm>
          <a:off x="862965" y="96380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9090" cy="217170"/>
    <xdr:sp macro="" textlink="">
      <xdr:nvSpPr>
        <xdr:cNvPr id="153" name="テキスト ボックス 152"/>
        <xdr:cNvSpPr txBox="1"/>
      </xdr:nvSpPr>
      <xdr:spPr>
        <a:xfrm>
          <a:off x="723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48920"/>
    <xdr:sp macro="" textlink="">
      <xdr:nvSpPr>
        <xdr:cNvPr id="155" name="テキスト ボックス 154"/>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57" name="テキスト ボックス 156"/>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4835" cy="250825"/>
    <xdr:sp macro="" textlink="">
      <xdr:nvSpPr>
        <xdr:cNvPr id="159" name="テキスト ボックス 158"/>
        <xdr:cNvSpPr txBox="1"/>
      </xdr:nvSpPr>
      <xdr:spPr>
        <a:xfrm>
          <a:off x="166370" y="13174345"/>
          <a:ext cx="584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4835" cy="259080"/>
    <xdr:sp macro="" textlink="">
      <xdr:nvSpPr>
        <xdr:cNvPr id="161" name="テキスト ボックス 160"/>
        <xdr:cNvSpPr txBox="1"/>
      </xdr:nvSpPr>
      <xdr:spPr>
        <a:xfrm>
          <a:off x="166370" y="1284795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4835" cy="251460"/>
    <xdr:sp macro="" textlink="">
      <xdr:nvSpPr>
        <xdr:cNvPr id="163" name="テキスト ボックス 162"/>
        <xdr:cNvSpPr txBox="1"/>
      </xdr:nvSpPr>
      <xdr:spPr>
        <a:xfrm>
          <a:off x="166370" y="12522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4835" cy="258445"/>
    <xdr:sp macro="" textlink="">
      <xdr:nvSpPr>
        <xdr:cNvPr id="165" name="テキスト ボックス 164"/>
        <xdr:cNvSpPr txBox="1"/>
      </xdr:nvSpPr>
      <xdr:spPr>
        <a:xfrm>
          <a:off x="166370" y="12195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4835" cy="259080"/>
    <xdr:sp macro="" textlink="">
      <xdr:nvSpPr>
        <xdr:cNvPr id="167" name="テキスト ボックス 166"/>
        <xdr:cNvSpPr txBox="1"/>
      </xdr:nvSpPr>
      <xdr:spPr>
        <a:xfrm>
          <a:off x="166370" y="11868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4835" cy="248920"/>
    <xdr:sp macro="" textlink="">
      <xdr:nvSpPr>
        <xdr:cNvPr id="169" name="テキスト ボックス 168"/>
        <xdr:cNvSpPr txBox="1"/>
      </xdr:nvSpPr>
      <xdr:spPr>
        <a:xfrm>
          <a:off x="166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125095</xdr:rowOff>
    </xdr:from>
    <xdr:to xmlns:xdr="http://schemas.openxmlformats.org/drawingml/2006/spreadsheetDrawing">
      <xdr:col>24</xdr:col>
      <xdr:colOff>62865</xdr:colOff>
      <xdr:row>78</xdr:row>
      <xdr:rowOff>80010</xdr:rowOff>
    </xdr:to>
    <xdr:cxnSp macro="">
      <xdr:nvCxnSpPr>
        <xdr:cNvPr id="171" name="直線コネクタ 170"/>
        <xdr:cNvCxnSpPr/>
      </xdr:nvCxnSpPr>
      <xdr:spPr>
        <a:xfrm flipV="1">
          <a:off x="4633595" y="11955145"/>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83820</xdr:rowOff>
    </xdr:from>
    <xdr:ext cx="598805" cy="259080"/>
    <xdr:sp macro="" textlink="">
      <xdr:nvSpPr>
        <xdr:cNvPr id="172" name="民生費最小値テキスト"/>
        <xdr:cNvSpPr txBox="1"/>
      </xdr:nvSpPr>
      <xdr:spPr>
        <a:xfrm>
          <a:off x="4686300" y="13456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80010</xdr:rowOff>
    </xdr:from>
    <xdr:to xmlns:xdr="http://schemas.openxmlformats.org/drawingml/2006/spreadsheetDrawing">
      <xdr:col>24</xdr:col>
      <xdr:colOff>152400</xdr:colOff>
      <xdr:row>78</xdr:row>
      <xdr:rowOff>80010</xdr:rowOff>
    </xdr:to>
    <xdr:cxnSp macro="">
      <xdr:nvCxnSpPr>
        <xdr:cNvPr id="173" name="直線コネクタ 172"/>
        <xdr:cNvCxnSpPr/>
      </xdr:nvCxnSpPr>
      <xdr:spPr>
        <a:xfrm>
          <a:off x="4546600" y="1345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72390</xdr:rowOff>
    </xdr:from>
    <xdr:ext cx="598805" cy="259080"/>
    <xdr:sp macro="" textlink="">
      <xdr:nvSpPr>
        <xdr:cNvPr id="174" name="民生費最大値テキスト"/>
        <xdr:cNvSpPr txBox="1"/>
      </xdr:nvSpPr>
      <xdr:spPr>
        <a:xfrm>
          <a:off x="4686300" y="11730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245,064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125095</xdr:rowOff>
    </xdr:from>
    <xdr:to xmlns:xdr="http://schemas.openxmlformats.org/drawingml/2006/spreadsheetDrawing">
      <xdr:col>24</xdr:col>
      <xdr:colOff>152400</xdr:colOff>
      <xdr:row>69</xdr:row>
      <xdr:rowOff>125095</xdr:rowOff>
    </xdr:to>
    <xdr:cxnSp macro="">
      <xdr:nvCxnSpPr>
        <xdr:cNvPr id="175" name="直線コネクタ 174"/>
        <xdr:cNvCxnSpPr/>
      </xdr:nvCxnSpPr>
      <xdr:spPr>
        <a:xfrm>
          <a:off x="4546600" y="1195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72</xdr:row>
      <xdr:rowOff>111125</xdr:rowOff>
    </xdr:from>
    <xdr:to xmlns:xdr="http://schemas.openxmlformats.org/drawingml/2006/spreadsheetDrawing">
      <xdr:col>24</xdr:col>
      <xdr:colOff>63500</xdr:colOff>
      <xdr:row>73</xdr:row>
      <xdr:rowOff>59690</xdr:rowOff>
    </xdr:to>
    <xdr:cxnSp macro="">
      <xdr:nvCxnSpPr>
        <xdr:cNvPr id="176" name="直線コネクタ 175"/>
        <xdr:cNvCxnSpPr/>
      </xdr:nvCxnSpPr>
      <xdr:spPr>
        <a:xfrm flipV="1">
          <a:off x="3797300" y="12455525"/>
          <a:ext cx="8382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55245</xdr:rowOff>
    </xdr:from>
    <xdr:ext cx="598805" cy="248285"/>
    <xdr:sp macro="" textlink="">
      <xdr:nvSpPr>
        <xdr:cNvPr id="177" name="民生費平均値テキスト"/>
        <xdr:cNvSpPr txBox="1"/>
      </xdr:nvSpPr>
      <xdr:spPr>
        <a:xfrm>
          <a:off x="4686300" y="12913995"/>
          <a:ext cx="59880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76835</xdr:rowOff>
    </xdr:from>
    <xdr:to xmlns:xdr="http://schemas.openxmlformats.org/drawingml/2006/spreadsheetDrawing">
      <xdr:col>24</xdr:col>
      <xdr:colOff>114300</xdr:colOff>
      <xdr:row>76</xdr:row>
      <xdr:rowOff>6985</xdr:rowOff>
    </xdr:to>
    <xdr:sp macro="" textlink="">
      <xdr:nvSpPr>
        <xdr:cNvPr id="178" name="フローチャート: 判断 177"/>
        <xdr:cNvSpPr/>
      </xdr:nvSpPr>
      <xdr:spPr>
        <a:xfrm>
          <a:off x="4584700" y="129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59690</xdr:rowOff>
    </xdr:from>
    <xdr:to xmlns:xdr="http://schemas.openxmlformats.org/drawingml/2006/spreadsheetDrawing">
      <xdr:col>19</xdr:col>
      <xdr:colOff>177800</xdr:colOff>
      <xdr:row>73</xdr:row>
      <xdr:rowOff>148590</xdr:rowOff>
    </xdr:to>
    <xdr:cxnSp macro="">
      <xdr:nvCxnSpPr>
        <xdr:cNvPr id="179" name="直線コネクタ 178"/>
        <xdr:cNvCxnSpPr/>
      </xdr:nvCxnSpPr>
      <xdr:spPr>
        <a:xfrm flipV="1">
          <a:off x="2908300" y="1257554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135255</xdr:rowOff>
    </xdr:from>
    <xdr:to xmlns:xdr="http://schemas.openxmlformats.org/drawingml/2006/spreadsheetDrawing">
      <xdr:col>20</xdr:col>
      <xdr:colOff>38100</xdr:colOff>
      <xdr:row>76</xdr:row>
      <xdr:rowOff>65405</xdr:rowOff>
    </xdr:to>
    <xdr:sp macro="" textlink="">
      <xdr:nvSpPr>
        <xdr:cNvPr id="180" name="フローチャート: 判断 179"/>
        <xdr:cNvSpPr/>
      </xdr:nvSpPr>
      <xdr:spPr>
        <a:xfrm>
          <a:off x="3746500" y="1299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56515</xdr:rowOff>
    </xdr:from>
    <xdr:ext cx="588010" cy="258445"/>
    <xdr:sp macro="" textlink="">
      <xdr:nvSpPr>
        <xdr:cNvPr id="181" name="テキスト ボックス 180"/>
        <xdr:cNvSpPr txBox="1"/>
      </xdr:nvSpPr>
      <xdr:spPr>
        <a:xfrm>
          <a:off x="3497580" y="1308671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145415</xdr:rowOff>
    </xdr:from>
    <xdr:to xmlns:xdr="http://schemas.openxmlformats.org/drawingml/2006/spreadsheetDrawing">
      <xdr:col>15</xdr:col>
      <xdr:colOff>50800</xdr:colOff>
      <xdr:row>73</xdr:row>
      <xdr:rowOff>148590</xdr:rowOff>
    </xdr:to>
    <xdr:cxnSp macro="">
      <xdr:nvCxnSpPr>
        <xdr:cNvPr id="182" name="直線コネクタ 181"/>
        <xdr:cNvCxnSpPr/>
      </xdr:nvCxnSpPr>
      <xdr:spPr>
        <a:xfrm>
          <a:off x="2019300" y="126612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24765</xdr:rowOff>
    </xdr:from>
    <xdr:to xmlns:xdr="http://schemas.openxmlformats.org/drawingml/2006/spreadsheetDrawing">
      <xdr:col>15</xdr:col>
      <xdr:colOff>101600</xdr:colOff>
      <xdr:row>76</xdr:row>
      <xdr:rowOff>126365</xdr:rowOff>
    </xdr:to>
    <xdr:sp macro="" textlink="">
      <xdr:nvSpPr>
        <xdr:cNvPr id="183" name="フローチャート: 判断 182"/>
        <xdr:cNvSpPr/>
      </xdr:nvSpPr>
      <xdr:spPr>
        <a:xfrm>
          <a:off x="28575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117475</xdr:rowOff>
    </xdr:from>
    <xdr:ext cx="588010" cy="259080"/>
    <xdr:sp macro="" textlink="">
      <xdr:nvSpPr>
        <xdr:cNvPr id="184" name="テキスト ボックス 183"/>
        <xdr:cNvSpPr txBox="1"/>
      </xdr:nvSpPr>
      <xdr:spPr>
        <a:xfrm>
          <a:off x="2608580" y="1314767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73</xdr:row>
      <xdr:rowOff>140335</xdr:rowOff>
    </xdr:from>
    <xdr:to xmlns:xdr="http://schemas.openxmlformats.org/drawingml/2006/spreadsheetDrawing">
      <xdr:col>10</xdr:col>
      <xdr:colOff>114300</xdr:colOff>
      <xdr:row>73</xdr:row>
      <xdr:rowOff>145415</xdr:rowOff>
    </xdr:to>
    <xdr:cxnSp macro="">
      <xdr:nvCxnSpPr>
        <xdr:cNvPr id="185" name="直線コネクタ 184"/>
        <xdr:cNvCxnSpPr/>
      </xdr:nvCxnSpPr>
      <xdr:spPr>
        <a:xfrm>
          <a:off x="1130300" y="126561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2540</xdr:rowOff>
    </xdr:from>
    <xdr:to xmlns:xdr="http://schemas.openxmlformats.org/drawingml/2006/spreadsheetDrawing">
      <xdr:col>10</xdr:col>
      <xdr:colOff>165100</xdr:colOff>
      <xdr:row>76</xdr:row>
      <xdr:rowOff>104140</xdr:rowOff>
    </xdr:to>
    <xdr:sp macro="" textlink="">
      <xdr:nvSpPr>
        <xdr:cNvPr id="186" name="フローチャート: 判断 185"/>
        <xdr:cNvSpPr/>
      </xdr:nvSpPr>
      <xdr:spPr>
        <a:xfrm>
          <a:off x="1968500" y="1303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95250</xdr:rowOff>
    </xdr:from>
    <xdr:ext cx="588010" cy="259080"/>
    <xdr:sp macro="" textlink="">
      <xdr:nvSpPr>
        <xdr:cNvPr id="187" name="テキスト ボックス 186"/>
        <xdr:cNvSpPr txBox="1"/>
      </xdr:nvSpPr>
      <xdr:spPr>
        <a:xfrm>
          <a:off x="1719580" y="131254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120650</xdr:rowOff>
    </xdr:from>
    <xdr:to xmlns:xdr="http://schemas.openxmlformats.org/drawingml/2006/spreadsheetDrawing">
      <xdr:col>6</xdr:col>
      <xdr:colOff>38100</xdr:colOff>
      <xdr:row>76</xdr:row>
      <xdr:rowOff>50800</xdr:rowOff>
    </xdr:to>
    <xdr:sp macro="" textlink="">
      <xdr:nvSpPr>
        <xdr:cNvPr id="188" name="フローチャート: 判断 187"/>
        <xdr:cNvSpPr/>
      </xdr:nvSpPr>
      <xdr:spPr>
        <a:xfrm>
          <a:off x="10795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41910</xdr:rowOff>
    </xdr:from>
    <xdr:ext cx="588010" cy="250190"/>
    <xdr:sp macro="" textlink="">
      <xdr:nvSpPr>
        <xdr:cNvPr id="189" name="テキスト ボックス 188"/>
        <xdr:cNvSpPr txBox="1"/>
      </xdr:nvSpPr>
      <xdr:spPr>
        <a:xfrm>
          <a:off x="830580" y="13072110"/>
          <a:ext cx="588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72</xdr:row>
      <xdr:rowOff>60325</xdr:rowOff>
    </xdr:from>
    <xdr:to xmlns:xdr="http://schemas.openxmlformats.org/drawingml/2006/spreadsheetDrawing">
      <xdr:col>24</xdr:col>
      <xdr:colOff>114300</xdr:colOff>
      <xdr:row>72</xdr:row>
      <xdr:rowOff>161925</xdr:rowOff>
    </xdr:to>
    <xdr:sp macro="" textlink="">
      <xdr:nvSpPr>
        <xdr:cNvPr id="195" name="楕円 194"/>
        <xdr:cNvSpPr/>
      </xdr:nvSpPr>
      <xdr:spPr>
        <a:xfrm>
          <a:off x="4584700" y="1240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71</xdr:row>
      <xdr:rowOff>83185</xdr:rowOff>
    </xdr:from>
    <xdr:ext cx="598805" cy="259080"/>
    <xdr:sp macro="" textlink="">
      <xdr:nvSpPr>
        <xdr:cNvPr id="196" name="民生費該当値テキスト"/>
        <xdr:cNvSpPr txBox="1"/>
      </xdr:nvSpPr>
      <xdr:spPr>
        <a:xfrm>
          <a:off x="4686300" y="12256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8890</xdr:rowOff>
    </xdr:from>
    <xdr:to xmlns:xdr="http://schemas.openxmlformats.org/drawingml/2006/spreadsheetDrawing">
      <xdr:col>20</xdr:col>
      <xdr:colOff>38100</xdr:colOff>
      <xdr:row>73</xdr:row>
      <xdr:rowOff>110490</xdr:rowOff>
    </xdr:to>
    <xdr:sp macro="" textlink="">
      <xdr:nvSpPr>
        <xdr:cNvPr id="197" name="楕円 196"/>
        <xdr:cNvSpPr/>
      </xdr:nvSpPr>
      <xdr:spPr>
        <a:xfrm>
          <a:off x="3746500" y="1252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71</xdr:row>
      <xdr:rowOff>127000</xdr:rowOff>
    </xdr:from>
    <xdr:ext cx="588010" cy="259080"/>
    <xdr:sp macro="" textlink="">
      <xdr:nvSpPr>
        <xdr:cNvPr id="198" name="テキスト ボックス 197"/>
        <xdr:cNvSpPr txBox="1"/>
      </xdr:nvSpPr>
      <xdr:spPr>
        <a:xfrm>
          <a:off x="3497580" y="122999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97790</xdr:rowOff>
    </xdr:from>
    <xdr:to xmlns:xdr="http://schemas.openxmlformats.org/drawingml/2006/spreadsheetDrawing">
      <xdr:col>15</xdr:col>
      <xdr:colOff>101600</xdr:colOff>
      <xdr:row>74</xdr:row>
      <xdr:rowOff>27940</xdr:rowOff>
    </xdr:to>
    <xdr:sp macro="" textlink="">
      <xdr:nvSpPr>
        <xdr:cNvPr id="199" name="楕円 198"/>
        <xdr:cNvSpPr/>
      </xdr:nvSpPr>
      <xdr:spPr>
        <a:xfrm>
          <a:off x="2857500" y="126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72</xdr:row>
      <xdr:rowOff>44450</xdr:rowOff>
    </xdr:from>
    <xdr:ext cx="588010" cy="259080"/>
    <xdr:sp macro="" textlink="">
      <xdr:nvSpPr>
        <xdr:cNvPr id="200" name="テキスト ボックス 199"/>
        <xdr:cNvSpPr txBox="1"/>
      </xdr:nvSpPr>
      <xdr:spPr>
        <a:xfrm>
          <a:off x="2608580" y="123888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73</xdr:row>
      <xdr:rowOff>94615</xdr:rowOff>
    </xdr:from>
    <xdr:to xmlns:xdr="http://schemas.openxmlformats.org/drawingml/2006/spreadsheetDrawing">
      <xdr:col>10</xdr:col>
      <xdr:colOff>165100</xdr:colOff>
      <xdr:row>74</xdr:row>
      <xdr:rowOff>24765</xdr:rowOff>
    </xdr:to>
    <xdr:sp macro="" textlink="">
      <xdr:nvSpPr>
        <xdr:cNvPr id="201" name="楕円 200"/>
        <xdr:cNvSpPr/>
      </xdr:nvSpPr>
      <xdr:spPr>
        <a:xfrm>
          <a:off x="1968500" y="126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72</xdr:row>
      <xdr:rowOff>41275</xdr:rowOff>
    </xdr:from>
    <xdr:ext cx="588010" cy="250825"/>
    <xdr:sp macro="" textlink="">
      <xdr:nvSpPr>
        <xdr:cNvPr id="202" name="テキスト ボックス 201"/>
        <xdr:cNvSpPr txBox="1"/>
      </xdr:nvSpPr>
      <xdr:spPr>
        <a:xfrm>
          <a:off x="1719580" y="12385675"/>
          <a:ext cx="588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73</xdr:row>
      <xdr:rowOff>89535</xdr:rowOff>
    </xdr:from>
    <xdr:to xmlns:xdr="http://schemas.openxmlformats.org/drawingml/2006/spreadsheetDrawing">
      <xdr:col>6</xdr:col>
      <xdr:colOff>38100</xdr:colOff>
      <xdr:row>74</xdr:row>
      <xdr:rowOff>19685</xdr:rowOff>
    </xdr:to>
    <xdr:sp macro="" textlink="">
      <xdr:nvSpPr>
        <xdr:cNvPr id="203" name="楕円 202"/>
        <xdr:cNvSpPr/>
      </xdr:nvSpPr>
      <xdr:spPr>
        <a:xfrm>
          <a:off x="1079500" y="126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72</xdr:row>
      <xdr:rowOff>36195</xdr:rowOff>
    </xdr:from>
    <xdr:ext cx="588010" cy="259080"/>
    <xdr:sp macro="" textlink="">
      <xdr:nvSpPr>
        <xdr:cNvPr id="204" name="テキスト ボックス 203"/>
        <xdr:cNvSpPr txBox="1"/>
      </xdr:nvSpPr>
      <xdr:spPr>
        <a:xfrm>
          <a:off x="830580" y="1238059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9090" cy="217170"/>
    <xdr:sp macro="" textlink="">
      <xdr:nvSpPr>
        <xdr:cNvPr id="213" name="テキスト ボックス 212"/>
        <xdr:cNvSpPr txBox="1"/>
      </xdr:nvSpPr>
      <xdr:spPr>
        <a:xfrm>
          <a:off x="723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38125" cy="259080"/>
    <xdr:sp macro="" textlink="">
      <xdr:nvSpPr>
        <xdr:cNvPr id="216" name="テキスト ボックス 215"/>
        <xdr:cNvSpPr txBox="1"/>
      </xdr:nvSpPr>
      <xdr:spPr>
        <a:xfrm>
          <a:off x="513080" y="16875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8" name="テキスト ボックス 217"/>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4835" cy="248920"/>
    <xdr:sp macro="" textlink="">
      <xdr:nvSpPr>
        <xdr:cNvPr id="220" name="テキスト ボックス 219"/>
        <xdr:cNvSpPr txBox="1"/>
      </xdr:nvSpPr>
      <xdr:spPr>
        <a:xfrm>
          <a:off x="166370" y="1611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4835" cy="259080"/>
    <xdr:sp macro="" textlink="">
      <xdr:nvSpPr>
        <xdr:cNvPr id="222" name="テキスト ボックス 221"/>
        <xdr:cNvSpPr txBox="1"/>
      </xdr:nvSpPr>
      <xdr:spPr>
        <a:xfrm>
          <a:off x="166370" y="1573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4835" cy="259080"/>
    <xdr:sp macro="" textlink="">
      <xdr:nvSpPr>
        <xdr:cNvPr id="224" name="テキスト ボックス 223"/>
        <xdr:cNvSpPr txBox="1"/>
      </xdr:nvSpPr>
      <xdr:spPr>
        <a:xfrm>
          <a:off x="166370" y="15351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4835" cy="248920"/>
    <xdr:sp macro="" textlink="">
      <xdr:nvSpPr>
        <xdr:cNvPr id="226" name="テキスト ボックス 225"/>
        <xdr:cNvSpPr txBox="1"/>
      </xdr:nvSpPr>
      <xdr:spPr>
        <a:xfrm>
          <a:off x="166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96520</xdr:rowOff>
    </xdr:from>
    <xdr:to xmlns:xdr="http://schemas.openxmlformats.org/drawingml/2006/spreadsheetDrawing">
      <xdr:col>24</xdr:col>
      <xdr:colOff>62865</xdr:colOff>
      <xdr:row>98</xdr:row>
      <xdr:rowOff>59690</xdr:rowOff>
    </xdr:to>
    <xdr:cxnSp macro="">
      <xdr:nvCxnSpPr>
        <xdr:cNvPr id="228" name="直線コネクタ 227"/>
        <xdr:cNvCxnSpPr/>
      </xdr:nvCxnSpPr>
      <xdr:spPr>
        <a:xfrm flipV="1">
          <a:off x="4633595" y="15698470"/>
          <a:ext cx="1270" cy="1163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63500</xdr:rowOff>
    </xdr:from>
    <xdr:ext cx="534670" cy="251460"/>
    <xdr:sp macro="" textlink="">
      <xdr:nvSpPr>
        <xdr:cNvPr id="229" name="衛生費最小値テキスト"/>
        <xdr:cNvSpPr txBox="1"/>
      </xdr:nvSpPr>
      <xdr:spPr>
        <a:xfrm>
          <a:off x="4686300" y="168656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59690</xdr:rowOff>
    </xdr:from>
    <xdr:to xmlns:xdr="http://schemas.openxmlformats.org/drawingml/2006/spreadsheetDrawing">
      <xdr:col>24</xdr:col>
      <xdr:colOff>152400</xdr:colOff>
      <xdr:row>98</xdr:row>
      <xdr:rowOff>59690</xdr:rowOff>
    </xdr:to>
    <xdr:cxnSp macro="">
      <xdr:nvCxnSpPr>
        <xdr:cNvPr id="230" name="直線コネクタ 229"/>
        <xdr:cNvCxnSpPr/>
      </xdr:nvCxnSpPr>
      <xdr:spPr>
        <a:xfrm>
          <a:off x="4546600" y="16861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43815</xdr:rowOff>
    </xdr:from>
    <xdr:ext cx="598805" cy="248285"/>
    <xdr:sp macro="" textlink="">
      <xdr:nvSpPr>
        <xdr:cNvPr id="231" name="衛生費最大値テキスト"/>
        <xdr:cNvSpPr txBox="1"/>
      </xdr:nvSpPr>
      <xdr:spPr>
        <a:xfrm>
          <a:off x="4686300" y="1547431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173,127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96520</xdr:rowOff>
    </xdr:from>
    <xdr:to xmlns:xdr="http://schemas.openxmlformats.org/drawingml/2006/spreadsheetDrawing">
      <xdr:col>24</xdr:col>
      <xdr:colOff>152400</xdr:colOff>
      <xdr:row>91</xdr:row>
      <xdr:rowOff>96520</xdr:rowOff>
    </xdr:to>
    <xdr:cxnSp macro="">
      <xdr:nvCxnSpPr>
        <xdr:cNvPr id="232" name="直線コネクタ 231"/>
        <xdr:cNvCxnSpPr/>
      </xdr:nvCxnSpPr>
      <xdr:spPr>
        <a:xfrm>
          <a:off x="4546600" y="15698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135890</xdr:rowOff>
    </xdr:from>
    <xdr:to xmlns:xdr="http://schemas.openxmlformats.org/drawingml/2006/spreadsheetDrawing">
      <xdr:col>24</xdr:col>
      <xdr:colOff>63500</xdr:colOff>
      <xdr:row>97</xdr:row>
      <xdr:rowOff>149225</xdr:rowOff>
    </xdr:to>
    <xdr:cxnSp macro="">
      <xdr:nvCxnSpPr>
        <xdr:cNvPr id="233" name="直線コネクタ 232"/>
        <xdr:cNvCxnSpPr/>
      </xdr:nvCxnSpPr>
      <xdr:spPr>
        <a:xfrm flipV="1">
          <a:off x="3797300" y="1676654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27940</xdr:rowOff>
    </xdr:from>
    <xdr:ext cx="534670" cy="259080"/>
    <xdr:sp macro="" textlink="">
      <xdr:nvSpPr>
        <xdr:cNvPr id="234" name="衛生費平均値テキスト"/>
        <xdr:cNvSpPr txBox="1"/>
      </xdr:nvSpPr>
      <xdr:spPr>
        <a:xfrm>
          <a:off x="4686300" y="16487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5080</xdr:rowOff>
    </xdr:from>
    <xdr:to xmlns:xdr="http://schemas.openxmlformats.org/drawingml/2006/spreadsheetDrawing">
      <xdr:col>24</xdr:col>
      <xdr:colOff>114300</xdr:colOff>
      <xdr:row>97</xdr:row>
      <xdr:rowOff>106680</xdr:rowOff>
    </xdr:to>
    <xdr:sp macro="" textlink="">
      <xdr:nvSpPr>
        <xdr:cNvPr id="235" name="フローチャート: 判断 234"/>
        <xdr:cNvSpPr/>
      </xdr:nvSpPr>
      <xdr:spPr>
        <a:xfrm>
          <a:off x="45847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138430</xdr:rowOff>
    </xdr:from>
    <xdr:to xmlns:xdr="http://schemas.openxmlformats.org/drawingml/2006/spreadsheetDrawing">
      <xdr:col>19</xdr:col>
      <xdr:colOff>177800</xdr:colOff>
      <xdr:row>97</xdr:row>
      <xdr:rowOff>149225</xdr:rowOff>
    </xdr:to>
    <xdr:cxnSp macro="">
      <xdr:nvCxnSpPr>
        <xdr:cNvPr id="236" name="直線コネクタ 235"/>
        <xdr:cNvCxnSpPr/>
      </xdr:nvCxnSpPr>
      <xdr:spPr>
        <a:xfrm>
          <a:off x="2908300" y="1676908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45085</xdr:rowOff>
    </xdr:from>
    <xdr:to xmlns:xdr="http://schemas.openxmlformats.org/drawingml/2006/spreadsheetDrawing">
      <xdr:col>20</xdr:col>
      <xdr:colOff>38100</xdr:colOff>
      <xdr:row>97</xdr:row>
      <xdr:rowOff>146685</xdr:rowOff>
    </xdr:to>
    <xdr:sp macro="" textlink="">
      <xdr:nvSpPr>
        <xdr:cNvPr id="237" name="フローチャート: 判断 236"/>
        <xdr:cNvSpPr/>
      </xdr:nvSpPr>
      <xdr:spPr>
        <a:xfrm>
          <a:off x="3746500" y="166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163195</xdr:rowOff>
    </xdr:from>
    <xdr:ext cx="523875" cy="259080"/>
    <xdr:sp macro="" textlink="">
      <xdr:nvSpPr>
        <xdr:cNvPr id="238" name="テキスト ボックス 237"/>
        <xdr:cNvSpPr txBox="1"/>
      </xdr:nvSpPr>
      <xdr:spPr>
        <a:xfrm>
          <a:off x="3529965" y="1645094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138430</xdr:rowOff>
    </xdr:from>
    <xdr:to xmlns:xdr="http://schemas.openxmlformats.org/drawingml/2006/spreadsheetDrawing">
      <xdr:col>15</xdr:col>
      <xdr:colOff>50800</xdr:colOff>
      <xdr:row>97</xdr:row>
      <xdr:rowOff>162560</xdr:rowOff>
    </xdr:to>
    <xdr:cxnSp macro="">
      <xdr:nvCxnSpPr>
        <xdr:cNvPr id="239" name="直線コネクタ 238"/>
        <xdr:cNvCxnSpPr/>
      </xdr:nvCxnSpPr>
      <xdr:spPr>
        <a:xfrm flipV="1">
          <a:off x="2019300" y="167690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47625</xdr:rowOff>
    </xdr:from>
    <xdr:to xmlns:xdr="http://schemas.openxmlformats.org/drawingml/2006/spreadsheetDrawing">
      <xdr:col>15</xdr:col>
      <xdr:colOff>101600</xdr:colOff>
      <xdr:row>97</xdr:row>
      <xdr:rowOff>149225</xdr:rowOff>
    </xdr:to>
    <xdr:sp macro="" textlink="">
      <xdr:nvSpPr>
        <xdr:cNvPr id="240" name="フローチャート: 判断 239"/>
        <xdr:cNvSpPr/>
      </xdr:nvSpPr>
      <xdr:spPr>
        <a:xfrm>
          <a:off x="28575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166370</xdr:rowOff>
    </xdr:from>
    <xdr:ext cx="523875" cy="251460"/>
    <xdr:sp macro="" textlink="">
      <xdr:nvSpPr>
        <xdr:cNvPr id="241" name="テキスト ボックス 240"/>
        <xdr:cNvSpPr txBox="1"/>
      </xdr:nvSpPr>
      <xdr:spPr>
        <a:xfrm>
          <a:off x="2640965" y="1645412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161290</xdr:rowOff>
    </xdr:from>
    <xdr:to xmlns:xdr="http://schemas.openxmlformats.org/drawingml/2006/spreadsheetDrawing">
      <xdr:col>10</xdr:col>
      <xdr:colOff>114300</xdr:colOff>
      <xdr:row>97</xdr:row>
      <xdr:rowOff>162560</xdr:rowOff>
    </xdr:to>
    <xdr:cxnSp macro="">
      <xdr:nvCxnSpPr>
        <xdr:cNvPr id="242" name="直線コネクタ 241"/>
        <xdr:cNvCxnSpPr/>
      </xdr:nvCxnSpPr>
      <xdr:spPr>
        <a:xfrm>
          <a:off x="1130300" y="167919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65405</xdr:rowOff>
    </xdr:from>
    <xdr:to xmlns:xdr="http://schemas.openxmlformats.org/drawingml/2006/spreadsheetDrawing">
      <xdr:col>10</xdr:col>
      <xdr:colOff>165100</xdr:colOff>
      <xdr:row>97</xdr:row>
      <xdr:rowOff>167005</xdr:rowOff>
    </xdr:to>
    <xdr:sp macro="" textlink="">
      <xdr:nvSpPr>
        <xdr:cNvPr id="243" name="フローチャート: 判断 242"/>
        <xdr:cNvSpPr/>
      </xdr:nvSpPr>
      <xdr:spPr>
        <a:xfrm>
          <a:off x="1968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12065</xdr:rowOff>
    </xdr:from>
    <xdr:ext cx="523875" cy="259080"/>
    <xdr:sp macro="" textlink="">
      <xdr:nvSpPr>
        <xdr:cNvPr id="244" name="テキスト ボックス 243"/>
        <xdr:cNvSpPr txBox="1"/>
      </xdr:nvSpPr>
      <xdr:spPr>
        <a:xfrm>
          <a:off x="1751965" y="164712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63500</xdr:rowOff>
    </xdr:from>
    <xdr:to xmlns:xdr="http://schemas.openxmlformats.org/drawingml/2006/spreadsheetDrawing">
      <xdr:col>6</xdr:col>
      <xdr:colOff>38100</xdr:colOff>
      <xdr:row>97</xdr:row>
      <xdr:rowOff>164465</xdr:rowOff>
    </xdr:to>
    <xdr:sp macro="" textlink="">
      <xdr:nvSpPr>
        <xdr:cNvPr id="245" name="フローチャート: 判断 244"/>
        <xdr:cNvSpPr/>
      </xdr:nvSpPr>
      <xdr:spPr>
        <a:xfrm>
          <a:off x="1079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9525</xdr:rowOff>
    </xdr:from>
    <xdr:ext cx="523875" cy="248285"/>
    <xdr:sp macro="" textlink="">
      <xdr:nvSpPr>
        <xdr:cNvPr id="246" name="テキスト ボックス 245"/>
        <xdr:cNvSpPr txBox="1"/>
      </xdr:nvSpPr>
      <xdr:spPr>
        <a:xfrm>
          <a:off x="862965" y="1646872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85090</xdr:rowOff>
    </xdr:from>
    <xdr:to xmlns:xdr="http://schemas.openxmlformats.org/drawingml/2006/spreadsheetDrawing">
      <xdr:col>24</xdr:col>
      <xdr:colOff>114300</xdr:colOff>
      <xdr:row>98</xdr:row>
      <xdr:rowOff>15240</xdr:rowOff>
    </xdr:to>
    <xdr:sp macro="" textlink="">
      <xdr:nvSpPr>
        <xdr:cNvPr id="252" name="楕円 251"/>
        <xdr:cNvSpPr/>
      </xdr:nvSpPr>
      <xdr:spPr>
        <a:xfrm>
          <a:off x="4584700" y="1671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171450</xdr:rowOff>
    </xdr:from>
    <xdr:ext cx="534670" cy="259080"/>
    <xdr:sp macro="" textlink="">
      <xdr:nvSpPr>
        <xdr:cNvPr id="253" name="衛生費該当値テキスト"/>
        <xdr:cNvSpPr txBox="1"/>
      </xdr:nvSpPr>
      <xdr:spPr>
        <a:xfrm>
          <a:off x="4686300" y="16630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98425</xdr:rowOff>
    </xdr:from>
    <xdr:to xmlns:xdr="http://schemas.openxmlformats.org/drawingml/2006/spreadsheetDrawing">
      <xdr:col>20</xdr:col>
      <xdr:colOff>38100</xdr:colOff>
      <xdr:row>98</xdr:row>
      <xdr:rowOff>29210</xdr:rowOff>
    </xdr:to>
    <xdr:sp macro="" textlink="">
      <xdr:nvSpPr>
        <xdr:cNvPr id="254" name="楕円 253"/>
        <xdr:cNvSpPr/>
      </xdr:nvSpPr>
      <xdr:spPr>
        <a:xfrm>
          <a:off x="3746500" y="16729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19685</xdr:rowOff>
    </xdr:from>
    <xdr:ext cx="523875" cy="249555"/>
    <xdr:sp macro="" textlink="">
      <xdr:nvSpPr>
        <xdr:cNvPr id="255" name="テキスト ボックス 254"/>
        <xdr:cNvSpPr txBox="1"/>
      </xdr:nvSpPr>
      <xdr:spPr>
        <a:xfrm>
          <a:off x="3529965" y="1682178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87630</xdr:rowOff>
    </xdr:from>
    <xdr:to xmlns:xdr="http://schemas.openxmlformats.org/drawingml/2006/spreadsheetDrawing">
      <xdr:col>15</xdr:col>
      <xdr:colOff>101600</xdr:colOff>
      <xdr:row>98</xdr:row>
      <xdr:rowOff>17780</xdr:rowOff>
    </xdr:to>
    <xdr:sp macro="" textlink="">
      <xdr:nvSpPr>
        <xdr:cNvPr id="256" name="楕円 255"/>
        <xdr:cNvSpPr/>
      </xdr:nvSpPr>
      <xdr:spPr>
        <a:xfrm>
          <a:off x="28575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8890</xdr:rowOff>
    </xdr:from>
    <xdr:ext cx="523875" cy="248920"/>
    <xdr:sp macro="" textlink="">
      <xdr:nvSpPr>
        <xdr:cNvPr id="257" name="テキスト ボックス 256"/>
        <xdr:cNvSpPr txBox="1"/>
      </xdr:nvSpPr>
      <xdr:spPr>
        <a:xfrm>
          <a:off x="2640965" y="1681099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111760</xdr:rowOff>
    </xdr:from>
    <xdr:to xmlns:xdr="http://schemas.openxmlformats.org/drawingml/2006/spreadsheetDrawing">
      <xdr:col>10</xdr:col>
      <xdr:colOff>165100</xdr:colOff>
      <xdr:row>98</xdr:row>
      <xdr:rowOff>41910</xdr:rowOff>
    </xdr:to>
    <xdr:sp macro="" textlink="">
      <xdr:nvSpPr>
        <xdr:cNvPr id="258" name="楕円 257"/>
        <xdr:cNvSpPr/>
      </xdr:nvSpPr>
      <xdr:spPr>
        <a:xfrm>
          <a:off x="1968500" y="167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33020</xdr:rowOff>
    </xdr:from>
    <xdr:ext cx="523875" cy="259080"/>
    <xdr:sp macro="" textlink="">
      <xdr:nvSpPr>
        <xdr:cNvPr id="259" name="テキスト ボックス 258"/>
        <xdr:cNvSpPr txBox="1"/>
      </xdr:nvSpPr>
      <xdr:spPr>
        <a:xfrm>
          <a:off x="1751965" y="168351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110490</xdr:rowOff>
    </xdr:from>
    <xdr:to xmlns:xdr="http://schemas.openxmlformats.org/drawingml/2006/spreadsheetDrawing">
      <xdr:col>6</xdr:col>
      <xdr:colOff>38100</xdr:colOff>
      <xdr:row>98</xdr:row>
      <xdr:rowOff>40640</xdr:rowOff>
    </xdr:to>
    <xdr:sp macro="" textlink="">
      <xdr:nvSpPr>
        <xdr:cNvPr id="260" name="楕円 259"/>
        <xdr:cNvSpPr/>
      </xdr:nvSpPr>
      <xdr:spPr>
        <a:xfrm>
          <a:off x="10795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31750</xdr:rowOff>
    </xdr:from>
    <xdr:ext cx="523875" cy="248920"/>
    <xdr:sp macro="" textlink="">
      <xdr:nvSpPr>
        <xdr:cNvPr id="261" name="テキスト ボックス 260"/>
        <xdr:cNvSpPr txBox="1"/>
      </xdr:nvSpPr>
      <xdr:spPr>
        <a:xfrm>
          <a:off x="862965" y="1683385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9090" cy="217170"/>
    <xdr:sp macro="" textlink="">
      <xdr:nvSpPr>
        <xdr:cNvPr id="270" name="テキスト ボックス 269"/>
        <xdr:cNvSpPr txBox="1"/>
      </xdr:nvSpPr>
      <xdr:spPr>
        <a:xfrm>
          <a:off x="6565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2" name="直線コネクタ 271"/>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54610</xdr:rowOff>
    </xdr:from>
    <xdr:ext cx="238125" cy="248920"/>
    <xdr:sp macro="" textlink="">
      <xdr:nvSpPr>
        <xdr:cNvPr id="273" name="テキスト ボックス 272"/>
        <xdr:cNvSpPr txBox="1"/>
      </xdr:nvSpPr>
      <xdr:spPr>
        <a:xfrm>
          <a:off x="6355080" y="63982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48920"/>
    <xdr:sp macro="" textlink="">
      <xdr:nvSpPr>
        <xdr:cNvPr id="275" name="テキスト ボックス 274"/>
        <xdr:cNvSpPr txBox="1"/>
      </xdr:nvSpPr>
      <xdr:spPr>
        <a:xfrm>
          <a:off x="6072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76" name="直線コネクタ 275"/>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111760</xdr:rowOff>
    </xdr:from>
    <xdr:ext cx="531495" cy="248920"/>
    <xdr:sp macro="" textlink="">
      <xdr:nvSpPr>
        <xdr:cNvPr id="277" name="テキスト ボックス 276"/>
        <xdr:cNvSpPr txBox="1"/>
      </xdr:nvSpPr>
      <xdr:spPr>
        <a:xfrm>
          <a:off x="6072505" y="5255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48920"/>
    <xdr:sp macro="" textlink="">
      <xdr:nvSpPr>
        <xdr:cNvPr id="279" name="テキスト ボックス 278"/>
        <xdr:cNvSpPr txBox="1"/>
      </xdr:nvSpPr>
      <xdr:spPr>
        <a:xfrm>
          <a:off x="6072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64770</xdr:rowOff>
    </xdr:from>
    <xdr:to xmlns:xdr="http://schemas.openxmlformats.org/drawingml/2006/spreadsheetDrawing">
      <xdr:col>54</xdr:col>
      <xdr:colOff>189865</xdr:colOff>
      <xdr:row>38</xdr:row>
      <xdr:rowOff>25400</xdr:rowOff>
    </xdr:to>
    <xdr:cxnSp macro="">
      <xdr:nvCxnSpPr>
        <xdr:cNvPr id="281" name="直線コネクタ 280"/>
        <xdr:cNvCxnSpPr/>
      </xdr:nvCxnSpPr>
      <xdr:spPr>
        <a:xfrm flipV="1">
          <a:off x="10475595" y="537972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29210</xdr:rowOff>
    </xdr:from>
    <xdr:ext cx="249555" cy="251460"/>
    <xdr:sp macro="" textlink="">
      <xdr:nvSpPr>
        <xdr:cNvPr id="282" name="労働費最小値テキスト"/>
        <xdr:cNvSpPr txBox="1"/>
      </xdr:nvSpPr>
      <xdr:spPr>
        <a:xfrm>
          <a:off x="10528300" y="6544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25400</xdr:rowOff>
    </xdr:from>
    <xdr:to xmlns:xdr="http://schemas.openxmlformats.org/drawingml/2006/spreadsheetDrawing">
      <xdr:col>55</xdr:col>
      <xdr:colOff>88900</xdr:colOff>
      <xdr:row>38</xdr:row>
      <xdr:rowOff>25400</xdr:rowOff>
    </xdr:to>
    <xdr:cxnSp macro="">
      <xdr:nvCxnSpPr>
        <xdr:cNvPr id="283" name="直線コネクタ 282"/>
        <xdr:cNvCxnSpPr/>
      </xdr:nvCxnSpPr>
      <xdr:spPr>
        <a:xfrm>
          <a:off x="10388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11430</xdr:rowOff>
    </xdr:from>
    <xdr:ext cx="534670" cy="259080"/>
    <xdr:sp macro="" textlink="">
      <xdr:nvSpPr>
        <xdr:cNvPr id="284" name="労働費最大値テキスト"/>
        <xdr:cNvSpPr txBox="1"/>
      </xdr:nvSpPr>
      <xdr:spPr>
        <a:xfrm>
          <a:off x="10528300" y="5154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20,311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64770</xdr:rowOff>
    </xdr:from>
    <xdr:to xmlns:xdr="http://schemas.openxmlformats.org/drawingml/2006/spreadsheetDrawing">
      <xdr:col>55</xdr:col>
      <xdr:colOff>88900</xdr:colOff>
      <xdr:row>31</xdr:row>
      <xdr:rowOff>64770</xdr:rowOff>
    </xdr:to>
    <xdr:cxnSp macro="">
      <xdr:nvCxnSpPr>
        <xdr:cNvPr id="285" name="直線コネクタ 284"/>
        <xdr:cNvCxnSpPr/>
      </xdr:nvCxnSpPr>
      <xdr:spPr>
        <a:xfrm>
          <a:off x="10388600" y="537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15240</xdr:rowOff>
    </xdr:from>
    <xdr:to xmlns:xdr="http://schemas.openxmlformats.org/drawingml/2006/spreadsheetDrawing">
      <xdr:col>55</xdr:col>
      <xdr:colOff>0</xdr:colOff>
      <xdr:row>38</xdr:row>
      <xdr:rowOff>15875</xdr:rowOff>
    </xdr:to>
    <xdr:cxnSp macro="">
      <xdr:nvCxnSpPr>
        <xdr:cNvPr id="286" name="直線コネクタ 285"/>
        <xdr:cNvCxnSpPr/>
      </xdr:nvCxnSpPr>
      <xdr:spPr>
        <a:xfrm flipV="1">
          <a:off x="9639300" y="65303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98425</xdr:rowOff>
    </xdr:from>
    <xdr:ext cx="469900" cy="250825"/>
    <xdr:sp macro="" textlink="">
      <xdr:nvSpPr>
        <xdr:cNvPr id="287" name="労働費平均値テキスト"/>
        <xdr:cNvSpPr txBox="1"/>
      </xdr:nvSpPr>
      <xdr:spPr>
        <a:xfrm>
          <a:off x="10528300" y="627062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75565</xdr:rowOff>
    </xdr:from>
    <xdr:to xmlns:xdr="http://schemas.openxmlformats.org/drawingml/2006/spreadsheetDrawing">
      <xdr:col>55</xdr:col>
      <xdr:colOff>50800</xdr:colOff>
      <xdr:row>38</xdr:row>
      <xdr:rowOff>6350</xdr:rowOff>
    </xdr:to>
    <xdr:sp macro="" textlink="">
      <xdr:nvSpPr>
        <xdr:cNvPr id="288" name="フローチャート: 判断 287"/>
        <xdr:cNvSpPr/>
      </xdr:nvSpPr>
      <xdr:spPr>
        <a:xfrm>
          <a:off x="10426700" y="6419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9525</xdr:rowOff>
    </xdr:from>
    <xdr:to xmlns:xdr="http://schemas.openxmlformats.org/drawingml/2006/spreadsheetDrawing">
      <xdr:col>50</xdr:col>
      <xdr:colOff>114300</xdr:colOff>
      <xdr:row>38</xdr:row>
      <xdr:rowOff>15875</xdr:rowOff>
    </xdr:to>
    <xdr:cxnSp macro="">
      <xdr:nvCxnSpPr>
        <xdr:cNvPr id="289" name="直線コネクタ 288"/>
        <xdr:cNvCxnSpPr/>
      </xdr:nvCxnSpPr>
      <xdr:spPr>
        <a:xfrm>
          <a:off x="8750300" y="65246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67945</xdr:rowOff>
    </xdr:from>
    <xdr:to xmlns:xdr="http://schemas.openxmlformats.org/drawingml/2006/spreadsheetDrawing">
      <xdr:col>50</xdr:col>
      <xdr:colOff>165100</xdr:colOff>
      <xdr:row>37</xdr:row>
      <xdr:rowOff>169545</xdr:rowOff>
    </xdr:to>
    <xdr:sp macro="" textlink="">
      <xdr:nvSpPr>
        <xdr:cNvPr id="290" name="フローチャート: 判断 289"/>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14605</xdr:rowOff>
    </xdr:from>
    <xdr:ext cx="459105" cy="259080"/>
    <xdr:sp macro="" textlink="">
      <xdr:nvSpPr>
        <xdr:cNvPr id="291" name="テキスト ボックス 290"/>
        <xdr:cNvSpPr txBox="1"/>
      </xdr:nvSpPr>
      <xdr:spPr>
        <a:xfrm>
          <a:off x="9404350" y="618680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9525</xdr:rowOff>
    </xdr:from>
    <xdr:to xmlns:xdr="http://schemas.openxmlformats.org/drawingml/2006/spreadsheetDrawing">
      <xdr:col>45</xdr:col>
      <xdr:colOff>177800</xdr:colOff>
      <xdr:row>38</xdr:row>
      <xdr:rowOff>17780</xdr:rowOff>
    </xdr:to>
    <xdr:cxnSp macro="">
      <xdr:nvCxnSpPr>
        <xdr:cNvPr id="292" name="直線コネクタ 291"/>
        <xdr:cNvCxnSpPr/>
      </xdr:nvCxnSpPr>
      <xdr:spPr>
        <a:xfrm flipV="1">
          <a:off x="7861300" y="65246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63500</xdr:rowOff>
    </xdr:from>
    <xdr:to xmlns:xdr="http://schemas.openxmlformats.org/drawingml/2006/spreadsheetDrawing">
      <xdr:col>46</xdr:col>
      <xdr:colOff>38100</xdr:colOff>
      <xdr:row>37</xdr:row>
      <xdr:rowOff>165100</xdr:rowOff>
    </xdr:to>
    <xdr:sp macro="" textlink="">
      <xdr:nvSpPr>
        <xdr:cNvPr id="293" name="フローチャート: 判断 292"/>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10795</xdr:rowOff>
    </xdr:from>
    <xdr:ext cx="459105" cy="258445"/>
    <xdr:sp macro="" textlink="">
      <xdr:nvSpPr>
        <xdr:cNvPr id="294" name="テキスト ボックス 293"/>
        <xdr:cNvSpPr txBox="1"/>
      </xdr:nvSpPr>
      <xdr:spPr>
        <a:xfrm>
          <a:off x="8515350" y="618299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17780</xdr:rowOff>
    </xdr:from>
    <xdr:to xmlns:xdr="http://schemas.openxmlformats.org/drawingml/2006/spreadsheetDrawing">
      <xdr:col>41</xdr:col>
      <xdr:colOff>50800</xdr:colOff>
      <xdr:row>38</xdr:row>
      <xdr:rowOff>17780</xdr:rowOff>
    </xdr:to>
    <xdr:cxnSp macro="">
      <xdr:nvCxnSpPr>
        <xdr:cNvPr id="295" name="直線コネクタ 294"/>
        <xdr:cNvCxnSpPr/>
      </xdr:nvCxnSpPr>
      <xdr:spPr>
        <a:xfrm>
          <a:off x="6972300" y="6532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63500</xdr:rowOff>
    </xdr:from>
    <xdr:to xmlns:xdr="http://schemas.openxmlformats.org/drawingml/2006/spreadsheetDrawing">
      <xdr:col>41</xdr:col>
      <xdr:colOff>101600</xdr:colOff>
      <xdr:row>37</xdr:row>
      <xdr:rowOff>164465</xdr:rowOff>
    </xdr:to>
    <xdr:sp macro="" textlink="">
      <xdr:nvSpPr>
        <xdr:cNvPr id="296" name="フローチャート: 判断 295"/>
        <xdr:cNvSpPr/>
      </xdr:nvSpPr>
      <xdr:spPr>
        <a:xfrm>
          <a:off x="781050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9525</xdr:rowOff>
    </xdr:from>
    <xdr:ext cx="459105" cy="248285"/>
    <xdr:sp macro="" textlink="">
      <xdr:nvSpPr>
        <xdr:cNvPr id="297" name="テキスト ボックス 296"/>
        <xdr:cNvSpPr txBox="1"/>
      </xdr:nvSpPr>
      <xdr:spPr>
        <a:xfrm>
          <a:off x="7626350" y="6181725"/>
          <a:ext cx="459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55245</xdr:rowOff>
    </xdr:from>
    <xdr:to xmlns:xdr="http://schemas.openxmlformats.org/drawingml/2006/spreadsheetDrawing">
      <xdr:col>36</xdr:col>
      <xdr:colOff>165100</xdr:colOff>
      <xdr:row>37</xdr:row>
      <xdr:rowOff>156845</xdr:rowOff>
    </xdr:to>
    <xdr:sp macro="" textlink="">
      <xdr:nvSpPr>
        <xdr:cNvPr id="298" name="フローチャート: 判断 297"/>
        <xdr:cNvSpPr/>
      </xdr:nvSpPr>
      <xdr:spPr>
        <a:xfrm>
          <a:off x="6921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1905</xdr:rowOff>
    </xdr:from>
    <xdr:ext cx="459105" cy="259080"/>
    <xdr:sp macro="" textlink="">
      <xdr:nvSpPr>
        <xdr:cNvPr id="299" name="テキスト ボックス 298"/>
        <xdr:cNvSpPr txBox="1"/>
      </xdr:nvSpPr>
      <xdr:spPr>
        <a:xfrm>
          <a:off x="6737350" y="617410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135890</xdr:rowOff>
    </xdr:from>
    <xdr:to xmlns:xdr="http://schemas.openxmlformats.org/drawingml/2006/spreadsheetDrawing">
      <xdr:col>55</xdr:col>
      <xdr:colOff>50800</xdr:colOff>
      <xdr:row>38</xdr:row>
      <xdr:rowOff>66040</xdr:rowOff>
    </xdr:to>
    <xdr:sp macro="" textlink="">
      <xdr:nvSpPr>
        <xdr:cNvPr id="305" name="楕円 304"/>
        <xdr:cNvSpPr/>
      </xdr:nvSpPr>
      <xdr:spPr>
        <a:xfrm>
          <a:off x="10426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53975</xdr:rowOff>
    </xdr:from>
    <xdr:ext cx="378460" cy="249555"/>
    <xdr:sp macro="" textlink="">
      <xdr:nvSpPr>
        <xdr:cNvPr id="306" name="労働費該当値テキスト"/>
        <xdr:cNvSpPr txBox="1"/>
      </xdr:nvSpPr>
      <xdr:spPr>
        <a:xfrm>
          <a:off x="10528300" y="639762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136525</xdr:rowOff>
    </xdr:from>
    <xdr:to xmlns:xdr="http://schemas.openxmlformats.org/drawingml/2006/spreadsheetDrawing">
      <xdr:col>50</xdr:col>
      <xdr:colOff>165100</xdr:colOff>
      <xdr:row>38</xdr:row>
      <xdr:rowOff>66675</xdr:rowOff>
    </xdr:to>
    <xdr:sp macro="" textlink="">
      <xdr:nvSpPr>
        <xdr:cNvPr id="307" name="楕円 306"/>
        <xdr:cNvSpPr/>
      </xdr:nvSpPr>
      <xdr:spPr>
        <a:xfrm>
          <a:off x="95885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57785</xdr:rowOff>
    </xdr:from>
    <xdr:ext cx="378460" cy="259080"/>
    <xdr:sp macro="" textlink="">
      <xdr:nvSpPr>
        <xdr:cNvPr id="308" name="テキスト ボックス 307"/>
        <xdr:cNvSpPr txBox="1"/>
      </xdr:nvSpPr>
      <xdr:spPr>
        <a:xfrm>
          <a:off x="9450070" y="65728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130175</xdr:rowOff>
    </xdr:from>
    <xdr:to xmlns:xdr="http://schemas.openxmlformats.org/drawingml/2006/spreadsheetDrawing">
      <xdr:col>46</xdr:col>
      <xdr:colOff>38100</xdr:colOff>
      <xdr:row>38</xdr:row>
      <xdr:rowOff>60325</xdr:rowOff>
    </xdr:to>
    <xdr:sp macro="" textlink="">
      <xdr:nvSpPr>
        <xdr:cNvPr id="309" name="楕円 308"/>
        <xdr:cNvSpPr/>
      </xdr:nvSpPr>
      <xdr:spPr>
        <a:xfrm>
          <a:off x="8699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52070</xdr:rowOff>
    </xdr:from>
    <xdr:ext cx="378460" cy="251460"/>
    <xdr:sp macro="" textlink="">
      <xdr:nvSpPr>
        <xdr:cNvPr id="310" name="テキスト ボックス 309"/>
        <xdr:cNvSpPr txBox="1"/>
      </xdr:nvSpPr>
      <xdr:spPr>
        <a:xfrm>
          <a:off x="8561070" y="65671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137795</xdr:rowOff>
    </xdr:from>
    <xdr:to xmlns:xdr="http://schemas.openxmlformats.org/drawingml/2006/spreadsheetDrawing">
      <xdr:col>41</xdr:col>
      <xdr:colOff>101600</xdr:colOff>
      <xdr:row>38</xdr:row>
      <xdr:rowOff>67945</xdr:rowOff>
    </xdr:to>
    <xdr:sp macro="" textlink="">
      <xdr:nvSpPr>
        <xdr:cNvPr id="311" name="楕円 310"/>
        <xdr:cNvSpPr/>
      </xdr:nvSpPr>
      <xdr:spPr>
        <a:xfrm>
          <a:off x="7810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59055</xdr:rowOff>
    </xdr:from>
    <xdr:ext cx="378460" cy="259080"/>
    <xdr:sp macro="" textlink="">
      <xdr:nvSpPr>
        <xdr:cNvPr id="312" name="テキスト ボックス 311"/>
        <xdr:cNvSpPr txBox="1"/>
      </xdr:nvSpPr>
      <xdr:spPr>
        <a:xfrm>
          <a:off x="7672070" y="65741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137795</xdr:rowOff>
    </xdr:from>
    <xdr:to xmlns:xdr="http://schemas.openxmlformats.org/drawingml/2006/spreadsheetDrawing">
      <xdr:col>36</xdr:col>
      <xdr:colOff>165100</xdr:colOff>
      <xdr:row>38</xdr:row>
      <xdr:rowOff>67945</xdr:rowOff>
    </xdr:to>
    <xdr:sp macro="" textlink="">
      <xdr:nvSpPr>
        <xdr:cNvPr id="313" name="楕円 312"/>
        <xdr:cNvSpPr/>
      </xdr:nvSpPr>
      <xdr:spPr>
        <a:xfrm>
          <a:off x="6921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59055</xdr:rowOff>
    </xdr:from>
    <xdr:ext cx="378460" cy="259080"/>
    <xdr:sp macro="" textlink="">
      <xdr:nvSpPr>
        <xdr:cNvPr id="314" name="テキスト ボックス 313"/>
        <xdr:cNvSpPr txBox="1"/>
      </xdr:nvSpPr>
      <xdr:spPr>
        <a:xfrm>
          <a:off x="6783070" y="65741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9090" cy="217170"/>
    <xdr:sp macro="" textlink="">
      <xdr:nvSpPr>
        <xdr:cNvPr id="323" name="テキスト ボックス 322"/>
        <xdr:cNvSpPr txBox="1"/>
      </xdr:nvSpPr>
      <xdr:spPr>
        <a:xfrm>
          <a:off x="6565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5" name="直線コネクタ 324"/>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38125" cy="248920"/>
    <xdr:sp macro="" textlink="">
      <xdr:nvSpPr>
        <xdr:cNvPr id="326" name="テキスト ボックス 325"/>
        <xdr:cNvSpPr txBox="1"/>
      </xdr:nvSpPr>
      <xdr:spPr>
        <a:xfrm>
          <a:off x="6355080" y="9941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7" name="直線コネクタ 326"/>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48920"/>
    <xdr:sp macro="" textlink="">
      <xdr:nvSpPr>
        <xdr:cNvPr id="328" name="テキスト ボックス 327"/>
        <xdr:cNvSpPr txBox="1"/>
      </xdr:nvSpPr>
      <xdr:spPr>
        <a:xfrm>
          <a:off x="6072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9" name="直線コネクタ 328"/>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4835" cy="248920"/>
    <xdr:sp macro="" textlink="">
      <xdr:nvSpPr>
        <xdr:cNvPr id="330" name="テキスト ボックス 329"/>
        <xdr:cNvSpPr txBox="1"/>
      </xdr:nvSpPr>
      <xdr:spPr>
        <a:xfrm>
          <a:off x="6008370" y="9027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1" name="直線コネクタ 330"/>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4835" cy="248920"/>
    <xdr:sp macro="" textlink="">
      <xdr:nvSpPr>
        <xdr:cNvPr id="332" name="テキスト ボックス 331"/>
        <xdr:cNvSpPr txBox="1"/>
      </xdr:nvSpPr>
      <xdr:spPr>
        <a:xfrm>
          <a:off x="6008370" y="8569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3" name="直線コネクタ 33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4835" cy="248920"/>
    <xdr:sp macro="" textlink="">
      <xdr:nvSpPr>
        <xdr:cNvPr id="334" name="テキスト ボックス 333"/>
        <xdr:cNvSpPr txBox="1"/>
      </xdr:nvSpPr>
      <xdr:spPr>
        <a:xfrm>
          <a:off x="6008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110490</xdr:rowOff>
    </xdr:from>
    <xdr:to xmlns:xdr="http://schemas.openxmlformats.org/drawingml/2006/spreadsheetDrawing">
      <xdr:col>54</xdr:col>
      <xdr:colOff>189865</xdr:colOff>
      <xdr:row>58</xdr:row>
      <xdr:rowOff>134620</xdr:rowOff>
    </xdr:to>
    <xdr:cxnSp macro="">
      <xdr:nvCxnSpPr>
        <xdr:cNvPr id="336" name="直線コネクタ 335"/>
        <xdr:cNvCxnSpPr/>
      </xdr:nvCxnSpPr>
      <xdr:spPr>
        <a:xfrm flipV="1">
          <a:off x="10475595" y="8682990"/>
          <a:ext cx="1270" cy="1395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138430</xdr:rowOff>
    </xdr:from>
    <xdr:ext cx="378460" cy="259080"/>
    <xdr:sp macro="" textlink="">
      <xdr:nvSpPr>
        <xdr:cNvPr id="337" name="農林水産業費最小値テキスト"/>
        <xdr:cNvSpPr txBox="1"/>
      </xdr:nvSpPr>
      <xdr:spPr>
        <a:xfrm>
          <a:off x="10528300" y="10082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134620</xdr:rowOff>
    </xdr:from>
    <xdr:to xmlns:xdr="http://schemas.openxmlformats.org/drawingml/2006/spreadsheetDrawing">
      <xdr:col>55</xdr:col>
      <xdr:colOff>88900</xdr:colOff>
      <xdr:row>58</xdr:row>
      <xdr:rowOff>134620</xdr:rowOff>
    </xdr:to>
    <xdr:cxnSp macro="">
      <xdr:nvCxnSpPr>
        <xdr:cNvPr id="338" name="直線コネクタ 337"/>
        <xdr:cNvCxnSpPr/>
      </xdr:nvCxnSpPr>
      <xdr:spPr>
        <a:xfrm>
          <a:off x="10388600" y="1007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57150</xdr:rowOff>
    </xdr:from>
    <xdr:ext cx="598805" cy="259080"/>
    <xdr:sp macro="" textlink="">
      <xdr:nvSpPr>
        <xdr:cNvPr id="339" name="農林水産業費最大値テキスト"/>
        <xdr:cNvSpPr txBox="1"/>
      </xdr:nvSpPr>
      <xdr:spPr>
        <a:xfrm>
          <a:off x="10528300" y="8458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153,174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110490</xdr:rowOff>
    </xdr:from>
    <xdr:to xmlns:xdr="http://schemas.openxmlformats.org/drawingml/2006/spreadsheetDrawing">
      <xdr:col>55</xdr:col>
      <xdr:colOff>88900</xdr:colOff>
      <xdr:row>50</xdr:row>
      <xdr:rowOff>110490</xdr:rowOff>
    </xdr:to>
    <xdr:cxnSp macro="">
      <xdr:nvCxnSpPr>
        <xdr:cNvPr id="340" name="直線コネクタ 339"/>
        <xdr:cNvCxnSpPr/>
      </xdr:nvCxnSpPr>
      <xdr:spPr>
        <a:xfrm>
          <a:off x="10388600" y="8682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104775</xdr:rowOff>
    </xdr:from>
    <xdr:to xmlns:xdr="http://schemas.openxmlformats.org/drawingml/2006/spreadsheetDrawing">
      <xdr:col>55</xdr:col>
      <xdr:colOff>0</xdr:colOff>
      <xdr:row>57</xdr:row>
      <xdr:rowOff>137795</xdr:rowOff>
    </xdr:to>
    <xdr:cxnSp macro="">
      <xdr:nvCxnSpPr>
        <xdr:cNvPr id="341" name="直線コネクタ 340"/>
        <xdr:cNvCxnSpPr/>
      </xdr:nvCxnSpPr>
      <xdr:spPr>
        <a:xfrm flipV="1">
          <a:off x="9639300" y="987742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122555</xdr:rowOff>
    </xdr:from>
    <xdr:ext cx="534670" cy="249555"/>
    <xdr:sp macro="" textlink="">
      <xdr:nvSpPr>
        <xdr:cNvPr id="342" name="農林水産業費平均値テキスト"/>
        <xdr:cNvSpPr txBox="1"/>
      </xdr:nvSpPr>
      <xdr:spPr>
        <a:xfrm>
          <a:off x="10528300" y="989520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144145</xdr:rowOff>
    </xdr:from>
    <xdr:to xmlns:xdr="http://schemas.openxmlformats.org/drawingml/2006/spreadsheetDrawing">
      <xdr:col>55</xdr:col>
      <xdr:colOff>50800</xdr:colOff>
      <xdr:row>58</xdr:row>
      <xdr:rowOff>74930</xdr:rowOff>
    </xdr:to>
    <xdr:sp macro="" textlink="">
      <xdr:nvSpPr>
        <xdr:cNvPr id="343" name="フローチャート: 判断 342"/>
        <xdr:cNvSpPr/>
      </xdr:nvSpPr>
      <xdr:spPr>
        <a:xfrm>
          <a:off x="104267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137795</xdr:rowOff>
    </xdr:from>
    <xdr:to xmlns:xdr="http://schemas.openxmlformats.org/drawingml/2006/spreadsheetDrawing">
      <xdr:col>50</xdr:col>
      <xdr:colOff>114300</xdr:colOff>
      <xdr:row>57</xdr:row>
      <xdr:rowOff>159385</xdr:rowOff>
    </xdr:to>
    <xdr:cxnSp macro="">
      <xdr:nvCxnSpPr>
        <xdr:cNvPr id="344" name="直線コネクタ 343"/>
        <xdr:cNvCxnSpPr/>
      </xdr:nvCxnSpPr>
      <xdr:spPr>
        <a:xfrm flipV="1">
          <a:off x="8750300" y="991044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136525</xdr:rowOff>
    </xdr:from>
    <xdr:to xmlns:xdr="http://schemas.openxmlformats.org/drawingml/2006/spreadsheetDrawing">
      <xdr:col>50</xdr:col>
      <xdr:colOff>165100</xdr:colOff>
      <xdr:row>58</xdr:row>
      <xdr:rowOff>66675</xdr:rowOff>
    </xdr:to>
    <xdr:sp macro="" textlink="">
      <xdr:nvSpPr>
        <xdr:cNvPr id="345" name="フローチャート: 判断 344"/>
        <xdr:cNvSpPr/>
      </xdr:nvSpPr>
      <xdr:spPr>
        <a:xfrm>
          <a:off x="95885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57785</xdr:rowOff>
    </xdr:from>
    <xdr:ext cx="523875" cy="259080"/>
    <xdr:sp macro="" textlink="">
      <xdr:nvSpPr>
        <xdr:cNvPr id="346" name="テキスト ボックス 345"/>
        <xdr:cNvSpPr txBox="1"/>
      </xdr:nvSpPr>
      <xdr:spPr>
        <a:xfrm>
          <a:off x="9371965" y="100018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88265</xdr:rowOff>
    </xdr:from>
    <xdr:to xmlns:xdr="http://schemas.openxmlformats.org/drawingml/2006/spreadsheetDrawing">
      <xdr:col>45</xdr:col>
      <xdr:colOff>177800</xdr:colOff>
      <xdr:row>57</xdr:row>
      <xdr:rowOff>159385</xdr:rowOff>
    </xdr:to>
    <xdr:cxnSp macro="">
      <xdr:nvCxnSpPr>
        <xdr:cNvPr id="347" name="直線コネクタ 346"/>
        <xdr:cNvCxnSpPr/>
      </xdr:nvCxnSpPr>
      <xdr:spPr>
        <a:xfrm>
          <a:off x="7861300" y="986091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143510</xdr:rowOff>
    </xdr:from>
    <xdr:to xmlns:xdr="http://schemas.openxmlformats.org/drawingml/2006/spreadsheetDrawing">
      <xdr:col>46</xdr:col>
      <xdr:colOff>38100</xdr:colOff>
      <xdr:row>58</xdr:row>
      <xdr:rowOff>73660</xdr:rowOff>
    </xdr:to>
    <xdr:sp macro="" textlink="">
      <xdr:nvSpPr>
        <xdr:cNvPr id="348" name="フローチャート: 判断 347"/>
        <xdr:cNvSpPr/>
      </xdr:nvSpPr>
      <xdr:spPr>
        <a:xfrm>
          <a:off x="8699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64770</xdr:rowOff>
    </xdr:from>
    <xdr:ext cx="523875" cy="250190"/>
    <xdr:sp macro="" textlink="">
      <xdr:nvSpPr>
        <xdr:cNvPr id="349" name="テキスト ボックス 348"/>
        <xdr:cNvSpPr txBox="1"/>
      </xdr:nvSpPr>
      <xdr:spPr>
        <a:xfrm>
          <a:off x="8482965" y="1000887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88265</xdr:rowOff>
    </xdr:from>
    <xdr:to xmlns:xdr="http://schemas.openxmlformats.org/drawingml/2006/spreadsheetDrawing">
      <xdr:col>41</xdr:col>
      <xdr:colOff>50800</xdr:colOff>
      <xdr:row>57</xdr:row>
      <xdr:rowOff>163830</xdr:rowOff>
    </xdr:to>
    <xdr:cxnSp macro="">
      <xdr:nvCxnSpPr>
        <xdr:cNvPr id="350" name="直線コネクタ 349"/>
        <xdr:cNvCxnSpPr/>
      </xdr:nvCxnSpPr>
      <xdr:spPr>
        <a:xfrm flipV="1">
          <a:off x="6972300" y="986091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145415</xdr:rowOff>
    </xdr:from>
    <xdr:to xmlns:xdr="http://schemas.openxmlformats.org/drawingml/2006/spreadsheetDrawing">
      <xdr:col>41</xdr:col>
      <xdr:colOff>101600</xdr:colOff>
      <xdr:row>58</xdr:row>
      <xdr:rowOff>75565</xdr:rowOff>
    </xdr:to>
    <xdr:sp macro="" textlink="">
      <xdr:nvSpPr>
        <xdr:cNvPr id="351" name="フローチャート: 判断 350"/>
        <xdr:cNvSpPr/>
      </xdr:nvSpPr>
      <xdr:spPr>
        <a:xfrm>
          <a:off x="781050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66675</xdr:rowOff>
    </xdr:from>
    <xdr:ext cx="523875" cy="248285"/>
    <xdr:sp macro="" textlink="">
      <xdr:nvSpPr>
        <xdr:cNvPr id="352" name="テキスト ボックス 351"/>
        <xdr:cNvSpPr txBox="1"/>
      </xdr:nvSpPr>
      <xdr:spPr>
        <a:xfrm>
          <a:off x="7593965" y="1001077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143510</xdr:rowOff>
    </xdr:from>
    <xdr:to xmlns:xdr="http://schemas.openxmlformats.org/drawingml/2006/spreadsheetDrawing">
      <xdr:col>36</xdr:col>
      <xdr:colOff>165100</xdr:colOff>
      <xdr:row>58</xdr:row>
      <xdr:rowOff>73025</xdr:rowOff>
    </xdr:to>
    <xdr:sp macro="" textlink="">
      <xdr:nvSpPr>
        <xdr:cNvPr id="353" name="フローチャート: 判断 352"/>
        <xdr:cNvSpPr/>
      </xdr:nvSpPr>
      <xdr:spPr>
        <a:xfrm>
          <a:off x="69215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64135</xdr:rowOff>
    </xdr:from>
    <xdr:ext cx="523875" cy="250825"/>
    <xdr:sp macro="" textlink="">
      <xdr:nvSpPr>
        <xdr:cNvPr id="354" name="テキスト ボックス 353"/>
        <xdr:cNvSpPr txBox="1"/>
      </xdr:nvSpPr>
      <xdr:spPr>
        <a:xfrm>
          <a:off x="6704965" y="1000823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5" name="テキスト ボックス 35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6" name="テキスト ボックス 35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7" name="テキスト ボックス 35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8" name="テキスト ボックス 35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9" name="テキスト ボックス 35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53975</xdr:rowOff>
    </xdr:from>
    <xdr:to xmlns:xdr="http://schemas.openxmlformats.org/drawingml/2006/spreadsheetDrawing">
      <xdr:col>55</xdr:col>
      <xdr:colOff>50800</xdr:colOff>
      <xdr:row>57</xdr:row>
      <xdr:rowOff>155575</xdr:rowOff>
    </xdr:to>
    <xdr:sp macro="" textlink="">
      <xdr:nvSpPr>
        <xdr:cNvPr id="360" name="楕円 359"/>
        <xdr:cNvSpPr/>
      </xdr:nvSpPr>
      <xdr:spPr>
        <a:xfrm>
          <a:off x="104267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76835</xdr:rowOff>
    </xdr:from>
    <xdr:ext cx="534670" cy="249555"/>
    <xdr:sp macro="" textlink="">
      <xdr:nvSpPr>
        <xdr:cNvPr id="361" name="農林水産業費該当値テキスト"/>
        <xdr:cNvSpPr txBox="1"/>
      </xdr:nvSpPr>
      <xdr:spPr>
        <a:xfrm>
          <a:off x="10528300" y="96780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86995</xdr:rowOff>
    </xdr:from>
    <xdr:to xmlns:xdr="http://schemas.openxmlformats.org/drawingml/2006/spreadsheetDrawing">
      <xdr:col>50</xdr:col>
      <xdr:colOff>165100</xdr:colOff>
      <xdr:row>58</xdr:row>
      <xdr:rowOff>17780</xdr:rowOff>
    </xdr:to>
    <xdr:sp macro="" textlink="">
      <xdr:nvSpPr>
        <xdr:cNvPr id="362" name="楕円 361"/>
        <xdr:cNvSpPr/>
      </xdr:nvSpPr>
      <xdr:spPr>
        <a:xfrm>
          <a:off x="9588500" y="9859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33655</xdr:rowOff>
    </xdr:from>
    <xdr:ext cx="523875" cy="258445"/>
    <xdr:sp macro="" textlink="">
      <xdr:nvSpPr>
        <xdr:cNvPr id="363" name="テキスト ボックス 362"/>
        <xdr:cNvSpPr txBox="1"/>
      </xdr:nvSpPr>
      <xdr:spPr>
        <a:xfrm>
          <a:off x="9371965" y="963485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109220</xdr:rowOff>
    </xdr:from>
    <xdr:to xmlns:xdr="http://schemas.openxmlformats.org/drawingml/2006/spreadsheetDrawing">
      <xdr:col>46</xdr:col>
      <xdr:colOff>38100</xdr:colOff>
      <xdr:row>58</xdr:row>
      <xdr:rowOff>38735</xdr:rowOff>
    </xdr:to>
    <xdr:sp macro="" textlink="">
      <xdr:nvSpPr>
        <xdr:cNvPr id="364" name="楕円 363"/>
        <xdr:cNvSpPr/>
      </xdr:nvSpPr>
      <xdr:spPr>
        <a:xfrm>
          <a:off x="8699500" y="9881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55245</xdr:rowOff>
    </xdr:from>
    <xdr:ext cx="523875" cy="248285"/>
    <xdr:sp macro="" textlink="">
      <xdr:nvSpPr>
        <xdr:cNvPr id="365" name="テキスト ボックス 364"/>
        <xdr:cNvSpPr txBox="1"/>
      </xdr:nvSpPr>
      <xdr:spPr>
        <a:xfrm>
          <a:off x="8482965" y="965644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37465</xdr:rowOff>
    </xdr:from>
    <xdr:to xmlns:xdr="http://schemas.openxmlformats.org/drawingml/2006/spreadsheetDrawing">
      <xdr:col>41</xdr:col>
      <xdr:colOff>101600</xdr:colOff>
      <xdr:row>57</xdr:row>
      <xdr:rowOff>139065</xdr:rowOff>
    </xdr:to>
    <xdr:sp macro="" textlink="">
      <xdr:nvSpPr>
        <xdr:cNvPr id="366" name="楕円 365"/>
        <xdr:cNvSpPr/>
      </xdr:nvSpPr>
      <xdr:spPr>
        <a:xfrm>
          <a:off x="7810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155575</xdr:rowOff>
    </xdr:from>
    <xdr:ext cx="523875" cy="250825"/>
    <xdr:sp macro="" textlink="">
      <xdr:nvSpPr>
        <xdr:cNvPr id="367" name="テキスト ボックス 366"/>
        <xdr:cNvSpPr txBox="1"/>
      </xdr:nvSpPr>
      <xdr:spPr>
        <a:xfrm>
          <a:off x="7593965" y="958532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113030</xdr:rowOff>
    </xdr:from>
    <xdr:to xmlns:xdr="http://schemas.openxmlformats.org/drawingml/2006/spreadsheetDrawing">
      <xdr:col>36</xdr:col>
      <xdr:colOff>165100</xdr:colOff>
      <xdr:row>58</xdr:row>
      <xdr:rowOff>43180</xdr:rowOff>
    </xdr:to>
    <xdr:sp macro="" textlink="">
      <xdr:nvSpPr>
        <xdr:cNvPr id="368" name="楕円 367"/>
        <xdr:cNvSpPr/>
      </xdr:nvSpPr>
      <xdr:spPr>
        <a:xfrm>
          <a:off x="6921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59690</xdr:rowOff>
    </xdr:from>
    <xdr:ext cx="523875" cy="259080"/>
    <xdr:sp macro="" textlink="">
      <xdr:nvSpPr>
        <xdr:cNvPr id="369" name="テキスト ボックス 368"/>
        <xdr:cNvSpPr txBox="1"/>
      </xdr:nvSpPr>
      <xdr:spPr>
        <a:xfrm>
          <a:off x="6704965" y="96608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9090" cy="217170"/>
    <xdr:sp macro="" textlink="">
      <xdr:nvSpPr>
        <xdr:cNvPr id="378" name="テキスト ボックス 377"/>
        <xdr:cNvSpPr txBox="1"/>
      </xdr:nvSpPr>
      <xdr:spPr>
        <a:xfrm>
          <a:off x="6565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9" name="直線コネクタ 37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0" name="直線コネクタ 379"/>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38125" cy="248920"/>
    <xdr:sp macro="" textlink="">
      <xdr:nvSpPr>
        <xdr:cNvPr id="381" name="テキスト ボックス 380"/>
        <xdr:cNvSpPr txBox="1"/>
      </xdr:nvSpPr>
      <xdr:spPr>
        <a:xfrm>
          <a:off x="6355080" y="13370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2" name="直線コネクタ 381"/>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48920"/>
    <xdr:sp macro="" textlink="">
      <xdr:nvSpPr>
        <xdr:cNvPr id="383" name="テキスト ボックス 382"/>
        <xdr:cNvSpPr txBox="1"/>
      </xdr:nvSpPr>
      <xdr:spPr>
        <a:xfrm>
          <a:off x="6072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4" name="直線コネクタ 383"/>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48920"/>
    <xdr:sp macro="" textlink="">
      <xdr:nvSpPr>
        <xdr:cNvPr id="385" name="テキスト ボックス 384"/>
        <xdr:cNvSpPr txBox="1"/>
      </xdr:nvSpPr>
      <xdr:spPr>
        <a:xfrm>
          <a:off x="6072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6" name="直線コネクタ 385"/>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48920"/>
    <xdr:sp macro="" textlink="">
      <xdr:nvSpPr>
        <xdr:cNvPr id="387" name="テキスト ボックス 386"/>
        <xdr:cNvSpPr txBox="1"/>
      </xdr:nvSpPr>
      <xdr:spPr>
        <a:xfrm>
          <a:off x="6072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48920"/>
    <xdr:sp macro="" textlink="">
      <xdr:nvSpPr>
        <xdr:cNvPr id="389" name="テキスト ボックス 388"/>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90805</xdr:rowOff>
    </xdr:from>
    <xdr:to xmlns:xdr="http://schemas.openxmlformats.org/drawingml/2006/spreadsheetDrawing">
      <xdr:col>54</xdr:col>
      <xdr:colOff>189865</xdr:colOff>
      <xdr:row>78</xdr:row>
      <xdr:rowOff>97790</xdr:rowOff>
    </xdr:to>
    <xdr:cxnSp macro="">
      <xdr:nvCxnSpPr>
        <xdr:cNvPr id="391" name="直線コネクタ 390"/>
        <xdr:cNvCxnSpPr/>
      </xdr:nvCxnSpPr>
      <xdr:spPr>
        <a:xfrm flipV="1">
          <a:off x="10475595" y="12092305"/>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101600</xdr:rowOff>
    </xdr:from>
    <xdr:ext cx="469900" cy="259080"/>
    <xdr:sp macro="" textlink="">
      <xdr:nvSpPr>
        <xdr:cNvPr id="392" name="商工費最小値テキスト"/>
        <xdr:cNvSpPr txBox="1"/>
      </xdr:nvSpPr>
      <xdr:spPr>
        <a:xfrm>
          <a:off x="10528300" y="13474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97790</xdr:rowOff>
    </xdr:from>
    <xdr:to xmlns:xdr="http://schemas.openxmlformats.org/drawingml/2006/spreadsheetDrawing">
      <xdr:col>55</xdr:col>
      <xdr:colOff>88900</xdr:colOff>
      <xdr:row>78</xdr:row>
      <xdr:rowOff>97790</xdr:rowOff>
    </xdr:to>
    <xdr:cxnSp macro="">
      <xdr:nvCxnSpPr>
        <xdr:cNvPr id="393" name="直線コネクタ 392"/>
        <xdr:cNvCxnSpPr/>
      </xdr:nvCxnSpPr>
      <xdr:spPr>
        <a:xfrm>
          <a:off x="10388600" y="1347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37465</xdr:rowOff>
    </xdr:from>
    <xdr:ext cx="534670" cy="259080"/>
    <xdr:sp macro="" textlink="">
      <xdr:nvSpPr>
        <xdr:cNvPr id="394" name="商工費最大値テキスト"/>
        <xdr:cNvSpPr txBox="1"/>
      </xdr:nvSpPr>
      <xdr:spPr>
        <a:xfrm>
          <a:off x="10528300" y="11867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62,140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90805</xdr:rowOff>
    </xdr:from>
    <xdr:to xmlns:xdr="http://schemas.openxmlformats.org/drawingml/2006/spreadsheetDrawing">
      <xdr:col>55</xdr:col>
      <xdr:colOff>88900</xdr:colOff>
      <xdr:row>70</xdr:row>
      <xdr:rowOff>90805</xdr:rowOff>
    </xdr:to>
    <xdr:cxnSp macro="">
      <xdr:nvCxnSpPr>
        <xdr:cNvPr id="395" name="直線コネクタ 394"/>
        <xdr:cNvCxnSpPr/>
      </xdr:nvCxnSpPr>
      <xdr:spPr>
        <a:xfrm>
          <a:off x="10388600" y="1209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73</xdr:row>
      <xdr:rowOff>72390</xdr:rowOff>
    </xdr:from>
    <xdr:to xmlns:xdr="http://schemas.openxmlformats.org/drawingml/2006/spreadsheetDrawing">
      <xdr:col>55</xdr:col>
      <xdr:colOff>0</xdr:colOff>
      <xdr:row>76</xdr:row>
      <xdr:rowOff>36830</xdr:rowOff>
    </xdr:to>
    <xdr:cxnSp macro="">
      <xdr:nvCxnSpPr>
        <xdr:cNvPr id="396" name="直線コネクタ 395"/>
        <xdr:cNvCxnSpPr/>
      </xdr:nvCxnSpPr>
      <xdr:spPr>
        <a:xfrm flipV="1">
          <a:off x="9639300" y="12588240"/>
          <a:ext cx="838200" cy="478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151130</xdr:rowOff>
    </xdr:from>
    <xdr:ext cx="534670" cy="259080"/>
    <xdr:sp macro="" textlink="">
      <xdr:nvSpPr>
        <xdr:cNvPr id="397" name="商工費平均値テキスト"/>
        <xdr:cNvSpPr txBox="1"/>
      </xdr:nvSpPr>
      <xdr:spPr>
        <a:xfrm>
          <a:off x="10528300" y="13009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1270</xdr:rowOff>
    </xdr:from>
    <xdr:to xmlns:xdr="http://schemas.openxmlformats.org/drawingml/2006/spreadsheetDrawing">
      <xdr:col>55</xdr:col>
      <xdr:colOff>50800</xdr:colOff>
      <xdr:row>76</xdr:row>
      <xdr:rowOff>102870</xdr:rowOff>
    </xdr:to>
    <xdr:sp macro="" textlink="">
      <xdr:nvSpPr>
        <xdr:cNvPr id="398" name="フローチャート: 判断 397"/>
        <xdr:cNvSpPr/>
      </xdr:nvSpPr>
      <xdr:spPr>
        <a:xfrm>
          <a:off x="10426700" y="1303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36830</xdr:rowOff>
    </xdr:from>
    <xdr:to xmlns:xdr="http://schemas.openxmlformats.org/drawingml/2006/spreadsheetDrawing">
      <xdr:col>50</xdr:col>
      <xdr:colOff>114300</xdr:colOff>
      <xdr:row>76</xdr:row>
      <xdr:rowOff>124460</xdr:rowOff>
    </xdr:to>
    <xdr:cxnSp macro="">
      <xdr:nvCxnSpPr>
        <xdr:cNvPr id="399" name="直線コネクタ 398"/>
        <xdr:cNvCxnSpPr/>
      </xdr:nvCxnSpPr>
      <xdr:spPr>
        <a:xfrm flipV="1">
          <a:off x="8750300" y="1306703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152400</xdr:rowOff>
    </xdr:from>
    <xdr:to xmlns:xdr="http://schemas.openxmlformats.org/drawingml/2006/spreadsheetDrawing">
      <xdr:col>50</xdr:col>
      <xdr:colOff>165100</xdr:colOff>
      <xdr:row>77</xdr:row>
      <xdr:rowOff>82550</xdr:rowOff>
    </xdr:to>
    <xdr:sp macro="" textlink="">
      <xdr:nvSpPr>
        <xdr:cNvPr id="400" name="フローチャート: 判断 399"/>
        <xdr:cNvSpPr/>
      </xdr:nvSpPr>
      <xdr:spPr>
        <a:xfrm>
          <a:off x="95885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73660</xdr:rowOff>
    </xdr:from>
    <xdr:ext cx="523875" cy="259080"/>
    <xdr:sp macro="" textlink="">
      <xdr:nvSpPr>
        <xdr:cNvPr id="401" name="テキスト ボックス 400"/>
        <xdr:cNvSpPr txBox="1"/>
      </xdr:nvSpPr>
      <xdr:spPr>
        <a:xfrm>
          <a:off x="9371965" y="132753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93345</xdr:rowOff>
    </xdr:from>
    <xdr:to xmlns:xdr="http://schemas.openxmlformats.org/drawingml/2006/spreadsheetDrawing">
      <xdr:col>45</xdr:col>
      <xdr:colOff>177800</xdr:colOff>
      <xdr:row>76</xdr:row>
      <xdr:rowOff>124460</xdr:rowOff>
    </xdr:to>
    <xdr:cxnSp macro="">
      <xdr:nvCxnSpPr>
        <xdr:cNvPr id="402" name="直線コネクタ 401"/>
        <xdr:cNvCxnSpPr/>
      </xdr:nvCxnSpPr>
      <xdr:spPr>
        <a:xfrm>
          <a:off x="7861300" y="1312354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167005</xdr:rowOff>
    </xdr:from>
    <xdr:to xmlns:xdr="http://schemas.openxmlformats.org/drawingml/2006/spreadsheetDrawing">
      <xdr:col>46</xdr:col>
      <xdr:colOff>38100</xdr:colOff>
      <xdr:row>77</xdr:row>
      <xdr:rowOff>97790</xdr:rowOff>
    </xdr:to>
    <xdr:sp macro="" textlink="">
      <xdr:nvSpPr>
        <xdr:cNvPr id="403" name="フローチャート: 判断 402"/>
        <xdr:cNvSpPr/>
      </xdr:nvSpPr>
      <xdr:spPr>
        <a:xfrm>
          <a:off x="869950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88265</xdr:rowOff>
    </xdr:from>
    <xdr:ext cx="523875" cy="249555"/>
    <xdr:sp macro="" textlink="">
      <xdr:nvSpPr>
        <xdr:cNvPr id="404" name="テキスト ボックス 403"/>
        <xdr:cNvSpPr txBox="1"/>
      </xdr:nvSpPr>
      <xdr:spPr>
        <a:xfrm>
          <a:off x="8482965" y="1328991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93345</xdr:rowOff>
    </xdr:from>
    <xdr:to xmlns:xdr="http://schemas.openxmlformats.org/drawingml/2006/spreadsheetDrawing">
      <xdr:col>41</xdr:col>
      <xdr:colOff>50800</xdr:colOff>
      <xdr:row>76</xdr:row>
      <xdr:rowOff>128270</xdr:rowOff>
    </xdr:to>
    <xdr:cxnSp macro="">
      <xdr:nvCxnSpPr>
        <xdr:cNvPr id="405" name="直線コネクタ 404"/>
        <xdr:cNvCxnSpPr/>
      </xdr:nvCxnSpPr>
      <xdr:spPr>
        <a:xfrm flipV="1">
          <a:off x="6972300" y="1312354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156210</xdr:rowOff>
    </xdr:from>
    <xdr:to xmlns:xdr="http://schemas.openxmlformats.org/drawingml/2006/spreadsheetDrawing">
      <xdr:col>41</xdr:col>
      <xdr:colOff>101600</xdr:colOff>
      <xdr:row>77</xdr:row>
      <xdr:rowOff>86360</xdr:rowOff>
    </xdr:to>
    <xdr:sp macro="" textlink="">
      <xdr:nvSpPr>
        <xdr:cNvPr id="406" name="フローチャート: 判断 405"/>
        <xdr:cNvSpPr/>
      </xdr:nvSpPr>
      <xdr:spPr>
        <a:xfrm>
          <a:off x="7810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77470</xdr:rowOff>
    </xdr:from>
    <xdr:ext cx="523875" cy="248920"/>
    <xdr:sp macro="" textlink="">
      <xdr:nvSpPr>
        <xdr:cNvPr id="407" name="テキスト ボックス 406"/>
        <xdr:cNvSpPr txBox="1"/>
      </xdr:nvSpPr>
      <xdr:spPr>
        <a:xfrm>
          <a:off x="7593965" y="1327912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137160</xdr:rowOff>
    </xdr:from>
    <xdr:to xmlns:xdr="http://schemas.openxmlformats.org/drawingml/2006/spreadsheetDrawing">
      <xdr:col>36</xdr:col>
      <xdr:colOff>165100</xdr:colOff>
      <xdr:row>77</xdr:row>
      <xdr:rowOff>67310</xdr:rowOff>
    </xdr:to>
    <xdr:sp macro="" textlink="">
      <xdr:nvSpPr>
        <xdr:cNvPr id="408" name="フローチャート: 判断 407"/>
        <xdr:cNvSpPr/>
      </xdr:nvSpPr>
      <xdr:spPr>
        <a:xfrm>
          <a:off x="69215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58420</xdr:rowOff>
    </xdr:from>
    <xdr:ext cx="523875" cy="259080"/>
    <xdr:sp macro="" textlink="">
      <xdr:nvSpPr>
        <xdr:cNvPr id="409" name="テキスト ボックス 408"/>
        <xdr:cNvSpPr txBox="1"/>
      </xdr:nvSpPr>
      <xdr:spPr>
        <a:xfrm>
          <a:off x="6704965" y="132600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73</xdr:row>
      <xdr:rowOff>21590</xdr:rowOff>
    </xdr:from>
    <xdr:to xmlns:xdr="http://schemas.openxmlformats.org/drawingml/2006/spreadsheetDrawing">
      <xdr:col>55</xdr:col>
      <xdr:colOff>50800</xdr:colOff>
      <xdr:row>73</xdr:row>
      <xdr:rowOff>123190</xdr:rowOff>
    </xdr:to>
    <xdr:sp macro="" textlink="">
      <xdr:nvSpPr>
        <xdr:cNvPr id="415" name="楕円 414"/>
        <xdr:cNvSpPr/>
      </xdr:nvSpPr>
      <xdr:spPr>
        <a:xfrm>
          <a:off x="10426700" y="1253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72</xdr:row>
      <xdr:rowOff>45085</xdr:rowOff>
    </xdr:from>
    <xdr:ext cx="534670" cy="258445"/>
    <xdr:sp macro="" textlink="">
      <xdr:nvSpPr>
        <xdr:cNvPr id="416" name="商工費該当値テキスト"/>
        <xdr:cNvSpPr txBox="1"/>
      </xdr:nvSpPr>
      <xdr:spPr>
        <a:xfrm>
          <a:off x="10528300" y="12389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157480</xdr:rowOff>
    </xdr:from>
    <xdr:to xmlns:xdr="http://schemas.openxmlformats.org/drawingml/2006/spreadsheetDrawing">
      <xdr:col>50</xdr:col>
      <xdr:colOff>165100</xdr:colOff>
      <xdr:row>76</xdr:row>
      <xdr:rowOff>87630</xdr:rowOff>
    </xdr:to>
    <xdr:sp macro="" textlink="">
      <xdr:nvSpPr>
        <xdr:cNvPr id="417" name="楕円 416"/>
        <xdr:cNvSpPr/>
      </xdr:nvSpPr>
      <xdr:spPr>
        <a:xfrm>
          <a:off x="95885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104140</xdr:rowOff>
    </xdr:from>
    <xdr:ext cx="523875" cy="259080"/>
    <xdr:sp macro="" textlink="">
      <xdr:nvSpPr>
        <xdr:cNvPr id="418" name="テキスト ボックス 417"/>
        <xdr:cNvSpPr txBox="1"/>
      </xdr:nvSpPr>
      <xdr:spPr>
        <a:xfrm>
          <a:off x="9371965" y="127914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73660</xdr:rowOff>
    </xdr:from>
    <xdr:to xmlns:xdr="http://schemas.openxmlformats.org/drawingml/2006/spreadsheetDrawing">
      <xdr:col>46</xdr:col>
      <xdr:colOff>38100</xdr:colOff>
      <xdr:row>77</xdr:row>
      <xdr:rowOff>3810</xdr:rowOff>
    </xdr:to>
    <xdr:sp macro="" textlink="">
      <xdr:nvSpPr>
        <xdr:cNvPr id="419" name="楕円 418"/>
        <xdr:cNvSpPr/>
      </xdr:nvSpPr>
      <xdr:spPr>
        <a:xfrm>
          <a:off x="8699500" y="1310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20320</xdr:rowOff>
    </xdr:from>
    <xdr:ext cx="523875" cy="248920"/>
    <xdr:sp macro="" textlink="">
      <xdr:nvSpPr>
        <xdr:cNvPr id="420" name="テキスト ボックス 419"/>
        <xdr:cNvSpPr txBox="1"/>
      </xdr:nvSpPr>
      <xdr:spPr>
        <a:xfrm>
          <a:off x="8482965" y="1287907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42545</xdr:rowOff>
    </xdr:from>
    <xdr:to xmlns:xdr="http://schemas.openxmlformats.org/drawingml/2006/spreadsheetDrawing">
      <xdr:col>41</xdr:col>
      <xdr:colOff>101600</xdr:colOff>
      <xdr:row>76</xdr:row>
      <xdr:rowOff>144145</xdr:rowOff>
    </xdr:to>
    <xdr:sp macro="" textlink="">
      <xdr:nvSpPr>
        <xdr:cNvPr id="421" name="楕円 420"/>
        <xdr:cNvSpPr/>
      </xdr:nvSpPr>
      <xdr:spPr>
        <a:xfrm>
          <a:off x="7810500" y="1307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160655</xdr:rowOff>
    </xdr:from>
    <xdr:ext cx="523875" cy="259080"/>
    <xdr:sp macro="" textlink="">
      <xdr:nvSpPr>
        <xdr:cNvPr id="422" name="テキスト ボックス 421"/>
        <xdr:cNvSpPr txBox="1"/>
      </xdr:nvSpPr>
      <xdr:spPr>
        <a:xfrm>
          <a:off x="7593965" y="128479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77470</xdr:rowOff>
    </xdr:from>
    <xdr:to xmlns:xdr="http://schemas.openxmlformats.org/drawingml/2006/spreadsheetDrawing">
      <xdr:col>36</xdr:col>
      <xdr:colOff>165100</xdr:colOff>
      <xdr:row>77</xdr:row>
      <xdr:rowOff>7620</xdr:rowOff>
    </xdr:to>
    <xdr:sp macro="" textlink="">
      <xdr:nvSpPr>
        <xdr:cNvPr id="423" name="楕円 422"/>
        <xdr:cNvSpPr/>
      </xdr:nvSpPr>
      <xdr:spPr>
        <a:xfrm>
          <a:off x="6921500" y="131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24130</xdr:rowOff>
    </xdr:from>
    <xdr:ext cx="523875" cy="259080"/>
    <xdr:sp macro="" textlink="">
      <xdr:nvSpPr>
        <xdr:cNvPr id="424" name="テキスト ボックス 423"/>
        <xdr:cNvSpPr txBox="1"/>
      </xdr:nvSpPr>
      <xdr:spPr>
        <a:xfrm>
          <a:off x="6704965" y="128828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9090" cy="217170"/>
    <xdr:sp macro="" textlink="">
      <xdr:nvSpPr>
        <xdr:cNvPr id="433" name="テキスト ボックス 432"/>
        <xdr:cNvSpPr txBox="1"/>
      </xdr:nvSpPr>
      <xdr:spPr>
        <a:xfrm>
          <a:off x="6565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5" name="直線コネクタ 43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38125" cy="259080"/>
    <xdr:sp macro="" textlink="">
      <xdr:nvSpPr>
        <xdr:cNvPr id="436" name="テキスト ボックス 435"/>
        <xdr:cNvSpPr txBox="1"/>
      </xdr:nvSpPr>
      <xdr:spPr>
        <a:xfrm>
          <a:off x="6355080" y="16875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7" name="直線コネクタ 43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84835" cy="259080"/>
    <xdr:sp macro="" textlink="">
      <xdr:nvSpPr>
        <xdr:cNvPr id="438" name="テキスト ボックス 437"/>
        <xdr:cNvSpPr txBox="1"/>
      </xdr:nvSpPr>
      <xdr:spPr>
        <a:xfrm>
          <a:off x="6008370" y="1649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9" name="直線コネクタ 43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4835" cy="248920"/>
    <xdr:sp macro="" textlink="">
      <xdr:nvSpPr>
        <xdr:cNvPr id="440" name="テキスト ボックス 439"/>
        <xdr:cNvSpPr txBox="1"/>
      </xdr:nvSpPr>
      <xdr:spPr>
        <a:xfrm>
          <a:off x="6008370" y="1611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1" name="直線コネクタ 44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4835" cy="259080"/>
    <xdr:sp macro="" textlink="">
      <xdr:nvSpPr>
        <xdr:cNvPr id="442" name="テキスト ボックス 441"/>
        <xdr:cNvSpPr txBox="1"/>
      </xdr:nvSpPr>
      <xdr:spPr>
        <a:xfrm>
          <a:off x="6008370" y="1573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3" name="直線コネクタ 44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4835" cy="259080"/>
    <xdr:sp macro="" textlink="">
      <xdr:nvSpPr>
        <xdr:cNvPr id="444" name="テキスト ボックス 443"/>
        <xdr:cNvSpPr txBox="1"/>
      </xdr:nvSpPr>
      <xdr:spPr>
        <a:xfrm>
          <a:off x="6008370" y="15351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4835" cy="248920"/>
    <xdr:sp macro="" textlink="">
      <xdr:nvSpPr>
        <xdr:cNvPr id="446" name="テキスト ボックス 445"/>
        <xdr:cNvSpPr txBox="1"/>
      </xdr:nvSpPr>
      <xdr:spPr>
        <a:xfrm>
          <a:off x="6008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83820</xdr:rowOff>
    </xdr:from>
    <xdr:to xmlns:xdr="http://schemas.openxmlformats.org/drawingml/2006/spreadsheetDrawing">
      <xdr:col>54</xdr:col>
      <xdr:colOff>189865</xdr:colOff>
      <xdr:row>98</xdr:row>
      <xdr:rowOff>145415</xdr:rowOff>
    </xdr:to>
    <xdr:cxnSp macro="">
      <xdr:nvCxnSpPr>
        <xdr:cNvPr id="448" name="直線コネクタ 447"/>
        <xdr:cNvCxnSpPr/>
      </xdr:nvCxnSpPr>
      <xdr:spPr>
        <a:xfrm flipV="1">
          <a:off x="10475595" y="15514320"/>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149225</xdr:rowOff>
    </xdr:from>
    <xdr:ext cx="534670" cy="259080"/>
    <xdr:sp macro="" textlink="">
      <xdr:nvSpPr>
        <xdr:cNvPr id="449" name="土木費最小値テキスト"/>
        <xdr:cNvSpPr txBox="1"/>
      </xdr:nvSpPr>
      <xdr:spPr>
        <a:xfrm>
          <a:off x="10528300" y="16951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145415</xdr:rowOff>
    </xdr:from>
    <xdr:to xmlns:xdr="http://schemas.openxmlformats.org/drawingml/2006/spreadsheetDrawing">
      <xdr:col>55</xdr:col>
      <xdr:colOff>88900</xdr:colOff>
      <xdr:row>98</xdr:row>
      <xdr:rowOff>145415</xdr:rowOff>
    </xdr:to>
    <xdr:cxnSp macro="">
      <xdr:nvCxnSpPr>
        <xdr:cNvPr id="450" name="直線コネクタ 449"/>
        <xdr:cNvCxnSpPr/>
      </xdr:nvCxnSpPr>
      <xdr:spPr>
        <a:xfrm>
          <a:off x="10388600" y="16947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30480</xdr:rowOff>
    </xdr:from>
    <xdr:ext cx="598805" cy="250190"/>
    <xdr:sp macro="" textlink="">
      <xdr:nvSpPr>
        <xdr:cNvPr id="451" name="土木費最大値テキスト"/>
        <xdr:cNvSpPr txBox="1"/>
      </xdr:nvSpPr>
      <xdr:spPr>
        <a:xfrm>
          <a:off x="10528300" y="1528953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394,649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83820</xdr:rowOff>
    </xdr:from>
    <xdr:to xmlns:xdr="http://schemas.openxmlformats.org/drawingml/2006/spreadsheetDrawing">
      <xdr:col>55</xdr:col>
      <xdr:colOff>88900</xdr:colOff>
      <xdr:row>90</xdr:row>
      <xdr:rowOff>83820</xdr:rowOff>
    </xdr:to>
    <xdr:cxnSp macro="">
      <xdr:nvCxnSpPr>
        <xdr:cNvPr id="452" name="直線コネクタ 451"/>
        <xdr:cNvCxnSpPr/>
      </xdr:nvCxnSpPr>
      <xdr:spPr>
        <a:xfrm>
          <a:off x="10388600" y="1551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133985</xdr:rowOff>
    </xdr:from>
    <xdr:to xmlns:xdr="http://schemas.openxmlformats.org/drawingml/2006/spreadsheetDrawing">
      <xdr:col>55</xdr:col>
      <xdr:colOff>0</xdr:colOff>
      <xdr:row>97</xdr:row>
      <xdr:rowOff>144780</xdr:rowOff>
    </xdr:to>
    <xdr:cxnSp macro="">
      <xdr:nvCxnSpPr>
        <xdr:cNvPr id="453" name="直線コネクタ 452"/>
        <xdr:cNvCxnSpPr/>
      </xdr:nvCxnSpPr>
      <xdr:spPr>
        <a:xfrm>
          <a:off x="9639300" y="1676463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144145</xdr:rowOff>
    </xdr:from>
    <xdr:ext cx="534670" cy="250825"/>
    <xdr:sp macro="" textlink="">
      <xdr:nvSpPr>
        <xdr:cNvPr id="454" name="土木費平均値テキスト"/>
        <xdr:cNvSpPr txBox="1"/>
      </xdr:nvSpPr>
      <xdr:spPr>
        <a:xfrm>
          <a:off x="10528300" y="1677479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166370</xdr:rowOff>
    </xdr:from>
    <xdr:to xmlns:xdr="http://schemas.openxmlformats.org/drawingml/2006/spreadsheetDrawing">
      <xdr:col>55</xdr:col>
      <xdr:colOff>50800</xdr:colOff>
      <xdr:row>98</xdr:row>
      <xdr:rowOff>95885</xdr:rowOff>
    </xdr:to>
    <xdr:sp macro="" textlink="">
      <xdr:nvSpPr>
        <xdr:cNvPr id="455" name="フローチャート: 判断 454"/>
        <xdr:cNvSpPr/>
      </xdr:nvSpPr>
      <xdr:spPr>
        <a:xfrm>
          <a:off x="104267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133985</xdr:rowOff>
    </xdr:from>
    <xdr:to xmlns:xdr="http://schemas.openxmlformats.org/drawingml/2006/spreadsheetDrawing">
      <xdr:col>50</xdr:col>
      <xdr:colOff>114300</xdr:colOff>
      <xdr:row>98</xdr:row>
      <xdr:rowOff>24130</xdr:rowOff>
    </xdr:to>
    <xdr:cxnSp macro="">
      <xdr:nvCxnSpPr>
        <xdr:cNvPr id="456" name="直線コネクタ 455"/>
        <xdr:cNvCxnSpPr/>
      </xdr:nvCxnSpPr>
      <xdr:spPr>
        <a:xfrm flipV="1">
          <a:off x="8750300" y="1676463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168910</xdr:rowOff>
    </xdr:from>
    <xdr:to xmlns:xdr="http://schemas.openxmlformats.org/drawingml/2006/spreadsheetDrawing">
      <xdr:col>50</xdr:col>
      <xdr:colOff>165100</xdr:colOff>
      <xdr:row>98</xdr:row>
      <xdr:rowOff>99060</xdr:rowOff>
    </xdr:to>
    <xdr:sp macro="" textlink="">
      <xdr:nvSpPr>
        <xdr:cNvPr id="457" name="フローチャート: 判断 456"/>
        <xdr:cNvSpPr/>
      </xdr:nvSpPr>
      <xdr:spPr>
        <a:xfrm>
          <a:off x="958850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90170</xdr:rowOff>
    </xdr:from>
    <xdr:ext cx="523875" cy="259080"/>
    <xdr:sp macro="" textlink="">
      <xdr:nvSpPr>
        <xdr:cNvPr id="458" name="テキスト ボックス 457"/>
        <xdr:cNvSpPr txBox="1"/>
      </xdr:nvSpPr>
      <xdr:spPr>
        <a:xfrm>
          <a:off x="9371965" y="168922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24130</xdr:rowOff>
    </xdr:from>
    <xdr:to xmlns:xdr="http://schemas.openxmlformats.org/drawingml/2006/spreadsheetDrawing">
      <xdr:col>45</xdr:col>
      <xdr:colOff>177800</xdr:colOff>
      <xdr:row>98</xdr:row>
      <xdr:rowOff>25400</xdr:rowOff>
    </xdr:to>
    <xdr:cxnSp macro="">
      <xdr:nvCxnSpPr>
        <xdr:cNvPr id="459" name="直線コネクタ 458"/>
        <xdr:cNvCxnSpPr/>
      </xdr:nvCxnSpPr>
      <xdr:spPr>
        <a:xfrm flipV="1">
          <a:off x="7861300" y="168262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170815</xdr:rowOff>
    </xdr:from>
    <xdr:to xmlns:xdr="http://schemas.openxmlformats.org/drawingml/2006/spreadsheetDrawing">
      <xdr:col>46</xdr:col>
      <xdr:colOff>38100</xdr:colOff>
      <xdr:row>98</xdr:row>
      <xdr:rowOff>100965</xdr:rowOff>
    </xdr:to>
    <xdr:sp macro="" textlink="">
      <xdr:nvSpPr>
        <xdr:cNvPr id="460" name="フローチャート: 判断 459"/>
        <xdr:cNvSpPr/>
      </xdr:nvSpPr>
      <xdr:spPr>
        <a:xfrm>
          <a:off x="8699500" y="168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92075</xdr:rowOff>
    </xdr:from>
    <xdr:ext cx="523875" cy="259080"/>
    <xdr:sp macro="" textlink="">
      <xdr:nvSpPr>
        <xdr:cNvPr id="461" name="テキスト ボックス 460"/>
        <xdr:cNvSpPr txBox="1"/>
      </xdr:nvSpPr>
      <xdr:spPr>
        <a:xfrm>
          <a:off x="8482965" y="168941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164465</xdr:rowOff>
    </xdr:from>
    <xdr:to xmlns:xdr="http://schemas.openxmlformats.org/drawingml/2006/spreadsheetDrawing">
      <xdr:col>41</xdr:col>
      <xdr:colOff>50800</xdr:colOff>
      <xdr:row>98</xdr:row>
      <xdr:rowOff>25400</xdr:rowOff>
    </xdr:to>
    <xdr:cxnSp macro="">
      <xdr:nvCxnSpPr>
        <xdr:cNvPr id="462" name="直線コネクタ 461"/>
        <xdr:cNvCxnSpPr/>
      </xdr:nvCxnSpPr>
      <xdr:spPr>
        <a:xfrm>
          <a:off x="6972300" y="167951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166370</xdr:rowOff>
    </xdr:from>
    <xdr:to xmlns:xdr="http://schemas.openxmlformats.org/drawingml/2006/spreadsheetDrawing">
      <xdr:col>41</xdr:col>
      <xdr:colOff>101600</xdr:colOff>
      <xdr:row>98</xdr:row>
      <xdr:rowOff>95885</xdr:rowOff>
    </xdr:to>
    <xdr:sp macro="" textlink="">
      <xdr:nvSpPr>
        <xdr:cNvPr id="463" name="フローチャート: 判断 462"/>
        <xdr:cNvSpPr/>
      </xdr:nvSpPr>
      <xdr:spPr>
        <a:xfrm>
          <a:off x="78105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86995</xdr:rowOff>
    </xdr:from>
    <xdr:ext cx="523875" cy="250825"/>
    <xdr:sp macro="" textlink="">
      <xdr:nvSpPr>
        <xdr:cNvPr id="464" name="テキスト ボックス 463"/>
        <xdr:cNvSpPr txBox="1"/>
      </xdr:nvSpPr>
      <xdr:spPr>
        <a:xfrm>
          <a:off x="7593965" y="1688909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166370</xdr:rowOff>
    </xdr:from>
    <xdr:to xmlns:xdr="http://schemas.openxmlformats.org/drawingml/2006/spreadsheetDrawing">
      <xdr:col>36</xdr:col>
      <xdr:colOff>165100</xdr:colOff>
      <xdr:row>98</xdr:row>
      <xdr:rowOff>96520</xdr:rowOff>
    </xdr:to>
    <xdr:sp macro="" textlink="">
      <xdr:nvSpPr>
        <xdr:cNvPr id="465" name="フローチャート: 判断 464"/>
        <xdr:cNvSpPr/>
      </xdr:nvSpPr>
      <xdr:spPr>
        <a:xfrm>
          <a:off x="6921500" y="167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87630</xdr:rowOff>
    </xdr:from>
    <xdr:ext cx="523875" cy="250190"/>
    <xdr:sp macro="" textlink="">
      <xdr:nvSpPr>
        <xdr:cNvPr id="466" name="テキスト ボックス 465"/>
        <xdr:cNvSpPr txBox="1"/>
      </xdr:nvSpPr>
      <xdr:spPr>
        <a:xfrm>
          <a:off x="6704965" y="1688973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93980</xdr:rowOff>
    </xdr:from>
    <xdr:to xmlns:xdr="http://schemas.openxmlformats.org/drawingml/2006/spreadsheetDrawing">
      <xdr:col>55</xdr:col>
      <xdr:colOff>50800</xdr:colOff>
      <xdr:row>98</xdr:row>
      <xdr:rowOff>24130</xdr:rowOff>
    </xdr:to>
    <xdr:sp macro="" textlink="">
      <xdr:nvSpPr>
        <xdr:cNvPr id="472" name="楕円 471"/>
        <xdr:cNvSpPr/>
      </xdr:nvSpPr>
      <xdr:spPr>
        <a:xfrm>
          <a:off x="1042670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116840</xdr:rowOff>
    </xdr:from>
    <xdr:ext cx="534670" cy="259080"/>
    <xdr:sp macro="" textlink="">
      <xdr:nvSpPr>
        <xdr:cNvPr id="473" name="土木費該当値テキスト"/>
        <xdr:cNvSpPr txBox="1"/>
      </xdr:nvSpPr>
      <xdr:spPr>
        <a:xfrm>
          <a:off x="10528300" y="16576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83185</xdr:rowOff>
    </xdr:from>
    <xdr:to xmlns:xdr="http://schemas.openxmlformats.org/drawingml/2006/spreadsheetDrawing">
      <xdr:col>50</xdr:col>
      <xdr:colOff>165100</xdr:colOff>
      <xdr:row>98</xdr:row>
      <xdr:rowOff>13335</xdr:rowOff>
    </xdr:to>
    <xdr:sp macro="" textlink="">
      <xdr:nvSpPr>
        <xdr:cNvPr id="474" name="楕円 473"/>
        <xdr:cNvSpPr/>
      </xdr:nvSpPr>
      <xdr:spPr>
        <a:xfrm>
          <a:off x="9588500" y="167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29845</xdr:rowOff>
    </xdr:from>
    <xdr:ext cx="523875" cy="250825"/>
    <xdr:sp macro="" textlink="">
      <xdr:nvSpPr>
        <xdr:cNvPr id="475" name="テキスト ボックス 474"/>
        <xdr:cNvSpPr txBox="1"/>
      </xdr:nvSpPr>
      <xdr:spPr>
        <a:xfrm>
          <a:off x="9371965" y="1648904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144780</xdr:rowOff>
    </xdr:from>
    <xdr:to xmlns:xdr="http://schemas.openxmlformats.org/drawingml/2006/spreadsheetDrawing">
      <xdr:col>46</xdr:col>
      <xdr:colOff>38100</xdr:colOff>
      <xdr:row>98</xdr:row>
      <xdr:rowOff>74930</xdr:rowOff>
    </xdr:to>
    <xdr:sp macro="" textlink="">
      <xdr:nvSpPr>
        <xdr:cNvPr id="476" name="楕円 475"/>
        <xdr:cNvSpPr/>
      </xdr:nvSpPr>
      <xdr:spPr>
        <a:xfrm>
          <a:off x="8699500" y="167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92075</xdr:rowOff>
    </xdr:from>
    <xdr:ext cx="523875" cy="259080"/>
    <xdr:sp macro="" textlink="">
      <xdr:nvSpPr>
        <xdr:cNvPr id="477" name="テキスト ボックス 476"/>
        <xdr:cNvSpPr txBox="1"/>
      </xdr:nvSpPr>
      <xdr:spPr>
        <a:xfrm>
          <a:off x="8482965" y="165512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146050</xdr:rowOff>
    </xdr:from>
    <xdr:to xmlns:xdr="http://schemas.openxmlformats.org/drawingml/2006/spreadsheetDrawing">
      <xdr:col>41</xdr:col>
      <xdr:colOff>101600</xdr:colOff>
      <xdr:row>98</xdr:row>
      <xdr:rowOff>76200</xdr:rowOff>
    </xdr:to>
    <xdr:sp macro="" textlink="">
      <xdr:nvSpPr>
        <xdr:cNvPr id="478" name="楕円 477"/>
        <xdr:cNvSpPr/>
      </xdr:nvSpPr>
      <xdr:spPr>
        <a:xfrm>
          <a:off x="7810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92710</xdr:rowOff>
    </xdr:from>
    <xdr:ext cx="523875" cy="259080"/>
    <xdr:sp macro="" textlink="">
      <xdr:nvSpPr>
        <xdr:cNvPr id="479" name="テキスト ボックス 478"/>
        <xdr:cNvSpPr txBox="1"/>
      </xdr:nvSpPr>
      <xdr:spPr>
        <a:xfrm>
          <a:off x="7593965" y="165519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113665</xdr:rowOff>
    </xdr:from>
    <xdr:to xmlns:xdr="http://schemas.openxmlformats.org/drawingml/2006/spreadsheetDrawing">
      <xdr:col>36</xdr:col>
      <xdr:colOff>165100</xdr:colOff>
      <xdr:row>98</xdr:row>
      <xdr:rowOff>43815</xdr:rowOff>
    </xdr:to>
    <xdr:sp macro="" textlink="">
      <xdr:nvSpPr>
        <xdr:cNvPr id="480" name="楕円 479"/>
        <xdr:cNvSpPr/>
      </xdr:nvSpPr>
      <xdr:spPr>
        <a:xfrm>
          <a:off x="6921500" y="167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60325</xdr:rowOff>
    </xdr:from>
    <xdr:ext cx="523875" cy="259080"/>
    <xdr:sp macro="" textlink="">
      <xdr:nvSpPr>
        <xdr:cNvPr id="481" name="テキスト ボックス 480"/>
        <xdr:cNvSpPr txBox="1"/>
      </xdr:nvSpPr>
      <xdr:spPr>
        <a:xfrm>
          <a:off x="6704965" y="165195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9090" cy="217170"/>
    <xdr:sp macro="" textlink="">
      <xdr:nvSpPr>
        <xdr:cNvPr id="490" name="テキスト ボックス 489"/>
        <xdr:cNvSpPr txBox="1"/>
      </xdr:nvSpPr>
      <xdr:spPr>
        <a:xfrm>
          <a:off x="12407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38125" cy="248920"/>
    <xdr:sp macro="" textlink="">
      <xdr:nvSpPr>
        <xdr:cNvPr id="492" name="テキスト ボックス 491"/>
        <xdr:cNvSpPr txBox="1"/>
      </xdr:nvSpPr>
      <xdr:spPr>
        <a:xfrm>
          <a:off x="12197080" y="6969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3" name="直線コネクタ 492"/>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48920"/>
    <xdr:sp macro="" textlink="">
      <xdr:nvSpPr>
        <xdr:cNvPr id="494" name="テキスト ボックス 493"/>
        <xdr:cNvSpPr txBox="1"/>
      </xdr:nvSpPr>
      <xdr:spPr>
        <a:xfrm>
          <a:off x="11914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5" name="直線コネクタ 494"/>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48920"/>
    <xdr:sp macro="" textlink="">
      <xdr:nvSpPr>
        <xdr:cNvPr id="496" name="テキスト ボックス 495"/>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7" name="直線コネクタ 496"/>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48920"/>
    <xdr:sp macro="" textlink="">
      <xdr:nvSpPr>
        <xdr:cNvPr id="498" name="テキスト ボックス 497"/>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499" name="直線コネクタ 498"/>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48920"/>
    <xdr:sp macro="" textlink="">
      <xdr:nvSpPr>
        <xdr:cNvPr id="500" name="テキスト ボックス 499"/>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1" name="直線コネクタ 50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8920"/>
    <xdr:sp macro="" textlink="">
      <xdr:nvSpPr>
        <xdr:cNvPr id="502" name="テキスト ボックス 501"/>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52705</xdr:rowOff>
    </xdr:from>
    <xdr:to xmlns:xdr="http://schemas.openxmlformats.org/drawingml/2006/spreadsheetDrawing">
      <xdr:col>85</xdr:col>
      <xdr:colOff>126365</xdr:colOff>
      <xdr:row>38</xdr:row>
      <xdr:rowOff>171450</xdr:rowOff>
    </xdr:to>
    <xdr:cxnSp macro="">
      <xdr:nvCxnSpPr>
        <xdr:cNvPr id="504" name="直線コネクタ 503"/>
        <xdr:cNvCxnSpPr/>
      </xdr:nvCxnSpPr>
      <xdr:spPr>
        <a:xfrm flipV="1">
          <a:off x="16317595" y="5367655"/>
          <a:ext cx="127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3810</xdr:rowOff>
    </xdr:from>
    <xdr:ext cx="469900" cy="259080"/>
    <xdr:sp macro="" textlink="">
      <xdr:nvSpPr>
        <xdr:cNvPr id="505" name="消防費最小値テキスト"/>
        <xdr:cNvSpPr txBox="1"/>
      </xdr:nvSpPr>
      <xdr:spPr>
        <a:xfrm>
          <a:off x="16370300" y="6690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171450</xdr:rowOff>
    </xdr:from>
    <xdr:to xmlns:xdr="http://schemas.openxmlformats.org/drawingml/2006/spreadsheetDrawing">
      <xdr:col>86</xdr:col>
      <xdr:colOff>25400</xdr:colOff>
      <xdr:row>38</xdr:row>
      <xdr:rowOff>171450</xdr:rowOff>
    </xdr:to>
    <xdr:cxnSp macro="">
      <xdr:nvCxnSpPr>
        <xdr:cNvPr id="506" name="直線コネクタ 505"/>
        <xdr:cNvCxnSpPr/>
      </xdr:nvCxnSpPr>
      <xdr:spPr>
        <a:xfrm>
          <a:off x="16230600" y="6686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170815</xdr:rowOff>
    </xdr:from>
    <xdr:ext cx="534670" cy="258445"/>
    <xdr:sp macro="" textlink="">
      <xdr:nvSpPr>
        <xdr:cNvPr id="507" name="消防費最大値テキスト"/>
        <xdr:cNvSpPr txBox="1"/>
      </xdr:nvSpPr>
      <xdr:spPr>
        <a:xfrm>
          <a:off x="16370300" y="5142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38,157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52705</xdr:rowOff>
    </xdr:from>
    <xdr:to xmlns:xdr="http://schemas.openxmlformats.org/drawingml/2006/spreadsheetDrawing">
      <xdr:col>86</xdr:col>
      <xdr:colOff>25400</xdr:colOff>
      <xdr:row>31</xdr:row>
      <xdr:rowOff>52705</xdr:rowOff>
    </xdr:to>
    <xdr:cxnSp macro="">
      <xdr:nvCxnSpPr>
        <xdr:cNvPr id="508" name="直線コネクタ 507"/>
        <xdr:cNvCxnSpPr/>
      </xdr:nvCxnSpPr>
      <xdr:spPr>
        <a:xfrm>
          <a:off x="16230600" y="5367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52070</xdr:rowOff>
    </xdr:from>
    <xdr:to xmlns:xdr="http://schemas.openxmlformats.org/drawingml/2006/spreadsheetDrawing">
      <xdr:col>85</xdr:col>
      <xdr:colOff>127000</xdr:colOff>
      <xdr:row>37</xdr:row>
      <xdr:rowOff>19685</xdr:rowOff>
    </xdr:to>
    <xdr:cxnSp macro="">
      <xdr:nvCxnSpPr>
        <xdr:cNvPr id="509" name="直線コネクタ 508"/>
        <xdr:cNvCxnSpPr/>
      </xdr:nvCxnSpPr>
      <xdr:spPr>
        <a:xfrm>
          <a:off x="15481300" y="5881370"/>
          <a:ext cx="838200" cy="481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137160</xdr:rowOff>
    </xdr:from>
    <xdr:ext cx="534670" cy="259080"/>
    <xdr:sp macro="" textlink="">
      <xdr:nvSpPr>
        <xdr:cNvPr id="510" name="消防費平均値テキスト"/>
        <xdr:cNvSpPr txBox="1"/>
      </xdr:nvSpPr>
      <xdr:spPr>
        <a:xfrm>
          <a:off x="16370300" y="6137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114300</xdr:rowOff>
    </xdr:from>
    <xdr:to xmlns:xdr="http://schemas.openxmlformats.org/drawingml/2006/spreadsheetDrawing">
      <xdr:col>85</xdr:col>
      <xdr:colOff>177800</xdr:colOff>
      <xdr:row>37</xdr:row>
      <xdr:rowOff>44450</xdr:rowOff>
    </xdr:to>
    <xdr:sp macro="" textlink="">
      <xdr:nvSpPr>
        <xdr:cNvPr id="511" name="フローチャート: 判断 510"/>
        <xdr:cNvSpPr/>
      </xdr:nvSpPr>
      <xdr:spPr>
        <a:xfrm>
          <a:off x="16268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52070</xdr:rowOff>
    </xdr:from>
    <xdr:to xmlns:xdr="http://schemas.openxmlformats.org/drawingml/2006/spreadsheetDrawing">
      <xdr:col>81</xdr:col>
      <xdr:colOff>50800</xdr:colOff>
      <xdr:row>34</xdr:row>
      <xdr:rowOff>171450</xdr:rowOff>
    </xdr:to>
    <xdr:cxnSp macro="">
      <xdr:nvCxnSpPr>
        <xdr:cNvPr id="512" name="直線コネクタ 511"/>
        <xdr:cNvCxnSpPr/>
      </xdr:nvCxnSpPr>
      <xdr:spPr>
        <a:xfrm flipV="1">
          <a:off x="14592300" y="588137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126365</xdr:rowOff>
    </xdr:from>
    <xdr:to xmlns:xdr="http://schemas.openxmlformats.org/drawingml/2006/spreadsheetDrawing">
      <xdr:col>81</xdr:col>
      <xdr:colOff>101600</xdr:colOff>
      <xdr:row>37</xdr:row>
      <xdr:rowOff>56515</xdr:rowOff>
    </xdr:to>
    <xdr:sp macro="" textlink="">
      <xdr:nvSpPr>
        <xdr:cNvPr id="513" name="フローチャート: 判断 512"/>
        <xdr:cNvSpPr/>
      </xdr:nvSpPr>
      <xdr:spPr>
        <a:xfrm>
          <a:off x="15430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47625</xdr:rowOff>
    </xdr:from>
    <xdr:ext cx="523875" cy="259080"/>
    <xdr:sp macro="" textlink="">
      <xdr:nvSpPr>
        <xdr:cNvPr id="514" name="テキスト ボックス 513"/>
        <xdr:cNvSpPr txBox="1"/>
      </xdr:nvSpPr>
      <xdr:spPr>
        <a:xfrm>
          <a:off x="15213965" y="63912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34</xdr:row>
      <xdr:rowOff>171450</xdr:rowOff>
    </xdr:from>
    <xdr:to xmlns:xdr="http://schemas.openxmlformats.org/drawingml/2006/spreadsheetDrawing">
      <xdr:col>76</xdr:col>
      <xdr:colOff>114300</xdr:colOff>
      <xdr:row>35</xdr:row>
      <xdr:rowOff>88265</xdr:rowOff>
    </xdr:to>
    <xdr:cxnSp macro="">
      <xdr:nvCxnSpPr>
        <xdr:cNvPr id="515" name="直線コネクタ 514"/>
        <xdr:cNvCxnSpPr/>
      </xdr:nvCxnSpPr>
      <xdr:spPr>
        <a:xfrm flipV="1">
          <a:off x="13703300" y="600075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158115</xdr:rowOff>
    </xdr:from>
    <xdr:to xmlns:xdr="http://schemas.openxmlformats.org/drawingml/2006/spreadsheetDrawing">
      <xdr:col>76</xdr:col>
      <xdr:colOff>165100</xdr:colOff>
      <xdr:row>37</xdr:row>
      <xdr:rowOff>88265</xdr:rowOff>
    </xdr:to>
    <xdr:sp macro="" textlink="">
      <xdr:nvSpPr>
        <xdr:cNvPr id="516" name="フローチャート: 判断 515"/>
        <xdr:cNvSpPr/>
      </xdr:nvSpPr>
      <xdr:spPr>
        <a:xfrm>
          <a:off x="14541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79375</xdr:rowOff>
    </xdr:from>
    <xdr:ext cx="523875" cy="258445"/>
    <xdr:sp macro="" textlink="">
      <xdr:nvSpPr>
        <xdr:cNvPr id="517" name="テキスト ボックス 516"/>
        <xdr:cNvSpPr txBox="1"/>
      </xdr:nvSpPr>
      <xdr:spPr>
        <a:xfrm>
          <a:off x="14324965" y="642302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88265</xdr:rowOff>
    </xdr:from>
    <xdr:to xmlns:xdr="http://schemas.openxmlformats.org/drawingml/2006/spreadsheetDrawing">
      <xdr:col>71</xdr:col>
      <xdr:colOff>177800</xdr:colOff>
      <xdr:row>36</xdr:row>
      <xdr:rowOff>46990</xdr:rowOff>
    </xdr:to>
    <xdr:cxnSp macro="">
      <xdr:nvCxnSpPr>
        <xdr:cNvPr id="518" name="直線コネクタ 517"/>
        <xdr:cNvCxnSpPr/>
      </xdr:nvCxnSpPr>
      <xdr:spPr>
        <a:xfrm flipV="1">
          <a:off x="12814300" y="608901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158750</xdr:rowOff>
    </xdr:from>
    <xdr:to xmlns:xdr="http://schemas.openxmlformats.org/drawingml/2006/spreadsheetDrawing">
      <xdr:col>72</xdr:col>
      <xdr:colOff>38100</xdr:colOff>
      <xdr:row>37</xdr:row>
      <xdr:rowOff>88900</xdr:rowOff>
    </xdr:to>
    <xdr:sp macro="" textlink="">
      <xdr:nvSpPr>
        <xdr:cNvPr id="519" name="フローチャート: 判断 518"/>
        <xdr:cNvSpPr/>
      </xdr:nvSpPr>
      <xdr:spPr>
        <a:xfrm>
          <a:off x="13652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80010</xdr:rowOff>
    </xdr:from>
    <xdr:ext cx="523875" cy="259080"/>
    <xdr:sp macro="" textlink="">
      <xdr:nvSpPr>
        <xdr:cNvPr id="520" name="テキスト ボックス 519"/>
        <xdr:cNvSpPr txBox="1"/>
      </xdr:nvSpPr>
      <xdr:spPr>
        <a:xfrm>
          <a:off x="13435965" y="64236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167005</xdr:rowOff>
    </xdr:from>
    <xdr:to xmlns:xdr="http://schemas.openxmlformats.org/drawingml/2006/spreadsheetDrawing">
      <xdr:col>67</xdr:col>
      <xdr:colOff>101600</xdr:colOff>
      <xdr:row>37</xdr:row>
      <xdr:rowOff>97790</xdr:rowOff>
    </xdr:to>
    <xdr:sp macro="" textlink="">
      <xdr:nvSpPr>
        <xdr:cNvPr id="521" name="フローチャート: 判断 520"/>
        <xdr:cNvSpPr/>
      </xdr:nvSpPr>
      <xdr:spPr>
        <a:xfrm>
          <a:off x="127635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88265</xdr:rowOff>
    </xdr:from>
    <xdr:ext cx="523875" cy="249555"/>
    <xdr:sp macro="" textlink="">
      <xdr:nvSpPr>
        <xdr:cNvPr id="522" name="テキスト ボックス 521"/>
        <xdr:cNvSpPr txBox="1"/>
      </xdr:nvSpPr>
      <xdr:spPr>
        <a:xfrm>
          <a:off x="12546965" y="643191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3" name="テキスト ボックス 52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4" name="テキスト ボックス 52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5" name="テキスト ボックス 52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6" name="テキスト ボックス 52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7" name="テキスト ボックス 52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140335</xdr:rowOff>
    </xdr:from>
    <xdr:to xmlns:xdr="http://schemas.openxmlformats.org/drawingml/2006/spreadsheetDrawing">
      <xdr:col>85</xdr:col>
      <xdr:colOff>177800</xdr:colOff>
      <xdr:row>37</xdr:row>
      <xdr:rowOff>70485</xdr:rowOff>
    </xdr:to>
    <xdr:sp macro="" textlink="">
      <xdr:nvSpPr>
        <xdr:cNvPr id="528" name="楕円 527"/>
        <xdr:cNvSpPr/>
      </xdr:nvSpPr>
      <xdr:spPr>
        <a:xfrm>
          <a:off x="162687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118745</xdr:rowOff>
    </xdr:from>
    <xdr:ext cx="534670" cy="259080"/>
    <xdr:sp macro="" textlink="">
      <xdr:nvSpPr>
        <xdr:cNvPr id="529" name="消防費該当値テキスト"/>
        <xdr:cNvSpPr txBox="1"/>
      </xdr:nvSpPr>
      <xdr:spPr>
        <a:xfrm>
          <a:off x="16370300" y="6290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1270</xdr:rowOff>
    </xdr:from>
    <xdr:to xmlns:xdr="http://schemas.openxmlformats.org/drawingml/2006/spreadsheetDrawing">
      <xdr:col>81</xdr:col>
      <xdr:colOff>101600</xdr:colOff>
      <xdr:row>34</xdr:row>
      <xdr:rowOff>102870</xdr:rowOff>
    </xdr:to>
    <xdr:sp macro="" textlink="">
      <xdr:nvSpPr>
        <xdr:cNvPr id="530" name="楕円 529"/>
        <xdr:cNvSpPr/>
      </xdr:nvSpPr>
      <xdr:spPr>
        <a:xfrm>
          <a:off x="15430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119380</xdr:rowOff>
    </xdr:from>
    <xdr:ext cx="523875" cy="259080"/>
    <xdr:sp macro="" textlink="">
      <xdr:nvSpPr>
        <xdr:cNvPr id="531" name="テキスト ボックス 530"/>
        <xdr:cNvSpPr txBox="1"/>
      </xdr:nvSpPr>
      <xdr:spPr>
        <a:xfrm>
          <a:off x="15213965" y="56057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120650</xdr:rowOff>
    </xdr:from>
    <xdr:to xmlns:xdr="http://schemas.openxmlformats.org/drawingml/2006/spreadsheetDrawing">
      <xdr:col>76</xdr:col>
      <xdr:colOff>165100</xdr:colOff>
      <xdr:row>35</xdr:row>
      <xdr:rowOff>50800</xdr:rowOff>
    </xdr:to>
    <xdr:sp macro="" textlink="">
      <xdr:nvSpPr>
        <xdr:cNvPr id="532" name="楕円 531"/>
        <xdr:cNvSpPr/>
      </xdr:nvSpPr>
      <xdr:spPr>
        <a:xfrm>
          <a:off x="14541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67310</xdr:rowOff>
    </xdr:from>
    <xdr:ext cx="523875" cy="259080"/>
    <xdr:sp macro="" textlink="">
      <xdr:nvSpPr>
        <xdr:cNvPr id="533" name="テキスト ボックス 532"/>
        <xdr:cNvSpPr txBox="1"/>
      </xdr:nvSpPr>
      <xdr:spPr>
        <a:xfrm>
          <a:off x="14324965" y="57251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37465</xdr:rowOff>
    </xdr:from>
    <xdr:to xmlns:xdr="http://schemas.openxmlformats.org/drawingml/2006/spreadsheetDrawing">
      <xdr:col>72</xdr:col>
      <xdr:colOff>38100</xdr:colOff>
      <xdr:row>35</xdr:row>
      <xdr:rowOff>139065</xdr:rowOff>
    </xdr:to>
    <xdr:sp macro="" textlink="">
      <xdr:nvSpPr>
        <xdr:cNvPr id="534" name="楕円 533"/>
        <xdr:cNvSpPr/>
      </xdr:nvSpPr>
      <xdr:spPr>
        <a:xfrm>
          <a:off x="136525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155575</xdr:rowOff>
    </xdr:from>
    <xdr:ext cx="523875" cy="250825"/>
    <xdr:sp macro="" textlink="">
      <xdr:nvSpPr>
        <xdr:cNvPr id="535" name="テキスト ボックス 534"/>
        <xdr:cNvSpPr txBox="1"/>
      </xdr:nvSpPr>
      <xdr:spPr>
        <a:xfrm>
          <a:off x="13435965" y="581342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167640</xdr:rowOff>
    </xdr:from>
    <xdr:to xmlns:xdr="http://schemas.openxmlformats.org/drawingml/2006/spreadsheetDrawing">
      <xdr:col>67</xdr:col>
      <xdr:colOff>101600</xdr:colOff>
      <xdr:row>36</xdr:row>
      <xdr:rowOff>97790</xdr:rowOff>
    </xdr:to>
    <xdr:sp macro="" textlink="">
      <xdr:nvSpPr>
        <xdr:cNvPr id="536" name="楕円 535"/>
        <xdr:cNvSpPr/>
      </xdr:nvSpPr>
      <xdr:spPr>
        <a:xfrm>
          <a:off x="127635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114300</xdr:rowOff>
    </xdr:from>
    <xdr:ext cx="523875" cy="259080"/>
    <xdr:sp macro="" textlink="">
      <xdr:nvSpPr>
        <xdr:cNvPr id="537" name="テキスト ボックス 536"/>
        <xdr:cNvSpPr txBox="1"/>
      </xdr:nvSpPr>
      <xdr:spPr>
        <a:xfrm>
          <a:off x="12546965" y="59436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9090" cy="217170"/>
    <xdr:sp macro="" textlink="">
      <xdr:nvSpPr>
        <xdr:cNvPr id="546" name="テキスト ボックス 545"/>
        <xdr:cNvSpPr txBox="1"/>
      </xdr:nvSpPr>
      <xdr:spPr>
        <a:xfrm>
          <a:off x="12407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7" name="直線コネクタ 54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111760</xdr:rowOff>
    </xdr:from>
    <xdr:ext cx="531495" cy="248920"/>
    <xdr:sp macro="" textlink="">
      <xdr:nvSpPr>
        <xdr:cNvPr id="548" name="テキスト ボックス 547"/>
        <xdr:cNvSpPr txBox="1"/>
      </xdr:nvSpPr>
      <xdr:spPr>
        <a:xfrm>
          <a:off x="11914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9" name="直線コネクタ 54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50" name="テキスト ボックス 549"/>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52" name="テキスト ボックス 55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3" name="直線コネクタ 55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48920"/>
    <xdr:sp macro="" textlink="">
      <xdr:nvSpPr>
        <xdr:cNvPr id="554" name="テキスト ボックス 553"/>
        <xdr:cNvSpPr txBox="1"/>
      </xdr:nvSpPr>
      <xdr:spPr>
        <a:xfrm>
          <a:off x="11914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5" name="直線コネクタ 55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4835" cy="259080"/>
    <xdr:sp macro="" textlink="">
      <xdr:nvSpPr>
        <xdr:cNvPr id="556" name="テキスト ボックス 555"/>
        <xdr:cNvSpPr txBox="1"/>
      </xdr:nvSpPr>
      <xdr:spPr>
        <a:xfrm>
          <a:off x="11850370" y="887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7" name="直線コネクタ 55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4835" cy="259080"/>
    <xdr:sp macro="" textlink="">
      <xdr:nvSpPr>
        <xdr:cNvPr id="558" name="テキスト ボックス 557"/>
        <xdr:cNvSpPr txBox="1"/>
      </xdr:nvSpPr>
      <xdr:spPr>
        <a:xfrm>
          <a:off x="11850370" y="8493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4835" cy="248920"/>
    <xdr:sp macro="" textlink="">
      <xdr:nvSpPr>
        <xdr:cNvPr id="560" name="テキスト ボックス 559"/>
        <xdr:cNvSpPr txBox="1"/>
      </xdr:nvSpPr>
      <xdr:spPr>
        <a:xfrm>
          <a:off x="11850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156210</xdr:rowOff>
    </xdr:from>
    <xdr:to xmlns:xdr="http://schemas.openxmlformats.org/drawingml/2006/spreadsheetDrawing">
      <xdr:col>85</xdr:col>
      <xdr:colOff>126365</xdr:colOff>
      <xdr:row>59</xdr:row>
      <xdr:rowOff>123825</xdr:rowOff>
    </xdr:to>
    <xdr:cxnSp macro="">
      <xdr:nvCxnSpPr>
        <xdr:cNvPr id="562" name="直線コネクタ 561"/>
        <xdr:cNvCxnSpPr/>
      </xdr:nvCxnSpPr>
      <xdr:spPr>
        <a:xfrm flipV="1">
          <a:off x="16317595" y="8900160"/>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127635</xdr:rowOff>
    </xdr:from>
    <xdr:ext cx="534670" cy="259080"/>
    <xdr:sp macro="" textlink="">
      <xdr:nvSpPr>
        <xdr:cNvPr id="563" name="教育費最小値テキスト"/>
        <xdr:cNvSpPr txBox="1"/>
      </xdr:nvSpPr>
      <xdr:spPr>
        <a:xfrm>
          <a:off x="16370300" y="10243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123825</xdr:rowOff>
    </xdr:from>
    <xdr:to xmlns:xdr="http://schemas.openxmlformats.org/drawingml/2006/spreadsheetDrawing">
      <xdr:col>86</xdr:col>
      <xdr:colOff>25400</xdr:colOff>
      <xdr:row>59</xdr:row>
      <xdr:rowOff>123825</xdr:rowOff>
    </xdr:to>
    <xdr:cxnSp macro="">
      <xdr:nvCxnSpPr>
        <xdr:cNvPr id="564" name="直線コネクタ 563"/>
        <xdr:cNvCxnSpPr/>
      </xdr:nvCxnSpPr>
      <xdr:spPr>
        <a:xfrm>
          <a:off x="16230600" y="1023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102870</xdr:rowOff>
    </xdr:from>
    <xdr:ext cx="598805" cy="259080"/>
    <xdr:sp macro="" textlink="">
      <xdr:nvSpPr>
        <xdr:cNvPr id="565" name="教育費最大値テキスト"/>
        <xdr:cNvSpPr txBox="1"/>
      </xdr:nvSpPr>
      <xdr:spPr>
        <a:xfrm>
          <a:off x="16370300" y="8675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106,128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156210</xdr:rowOff>
    </xdr:from>
    <xdr:to xmlns:xdr="http://schemas.openxmlformats.org/drawingml/2006/spreadsheetDrawing">
      <xdr:col>86</xdr:col>
      <xdr:colOff>25400</xdr:colOff>
      <xdr:row>51</xdr:row>
      <xdr:rowOff>156210</xdr:rowOff>
    </xdr:to>
    <xdr:cxnSp macro="">
      <xdr:nvCxnSpPr>
        <xdr:cNvPr id="566" name="直線コネクタ 565"/>
        <xdr:cNvCxnSpPr/>
      </xdr:nvCxnSpPr>
      <xdr:spPr>
        <a:xfrm>
          <a:off x="16230600" y="890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99060</xdr:rowOff>
    </xdr:from>
    <xdr:to xmlns:xdr="http://schemas.openxmlformats.org/drawingml/2006/spreadsheetDrawing">
      <xdr:col>85</xdr:col>
      <xdr:colOff>127000</xdr:colOff>
      <xdr:row>58</xdr:row>
      <xdr:rowOff>110490</xdr:rowOff>
    </xdr:to>
    <xdr:cxnSp macro="">
      <xdr:nvCxnSpPr>
        <xdr:cNvPr id="567" name="直線コネクタ 566"/>
        <xdr:cNvCxnSpPr/>
      </xdr:nvCxnSpPr>
      <xdr:spPr>
        <a:xfrm>
          <a:off x="15481300" y="100431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43815</xdr:rowOff>
    </xdr:from>
    <xdr:ext cx="534670" cy="248285"/>
    <xdr:sp macro="" textlink="">
      <xdr:nvSpPr>
        <xdr:cNvPr id="568" name="教育費平均値テキスト"/>
        <xdr:cNvSpPr txBox="1"/>
      </xdr:nvSpPr>
      <xdr:spPr>
        <a:xfrm>
          <a:off x="16370300" y="964501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20955</xdr:rowOff>
    </xdr:from>
    <xdr:to xmlns:xdr="http://schemas.openxmlformats.org/drawingml/2006/spreadsheetDrawing">
      <xdr:col>85</xdr:col>
      <xdr:colOff>177800</xdr:colOff>
      <xdr:row>57</xdr:row>
      <xdr:rowOff>122555</xdr:rowOff>
    </xdr:to>
    <xdr:sp macro="" textlink="">
      <xdr:nvSpPr>
        <xdr:cNvPr id="569" name="フローチャート: 判断 568"/>
        <xdr:cNvSpPr/>
      </xdr:nvSpPr>
      <xdr:spPr>
        <a:xfrm>
          <a:off x="16268700" y="97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99060</xdr:rowOff>
    </xdr:from>
    <xdr:to xmlns:xdr="http://schemas.openxmlformats.org/drawingml/2006/spreadsheetDrawing">
      <xdr:col>81</xdr:col>
      <xdr:colOff>50800</xdr:colOff>
      <xdr:row>59</xdr:row>
      <xdr:rowOff>34925</xdr:rowOff>
    </xdr:to>
    <xdr:cxnSp macro="">
      <xdr:nvCxnSpPr>
        <xdr:cNvPr id="570" name="直線コネクタ 569"/>
        <xdr:cNvCxnSpPr/>
      </xdr:nvCxnSpPr>
      <xdr:spPr>
        <a:xfrm flipV="1">
          <a:off x="14592300" y="1004316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78740</xdr:rowOff>
    </xdr:from>
    <xdr:to xmlns:xdr="http://schemas.openxmlformats.org/drawingml/2006/spreadsheetDrawing">
      <xdr:col>81</xdr:col>
      <xdr:colOff>101600</xdr:colOff>
      <xdr:row>58</xdr:row>
      <xdr:rowOff>8890</xdr:rowOff>
    </xdr:to>
    <xdr:sp macro="" textlink="">
      <xdr:nvSpPr>
        <xdr:cNvPr id="571" name="フローチャート: 判断 570"/>
        <xdr:cNvSpPr/>
      </xdr:nvSpPr>
      <xdr:spPr>
        <a:xfrm>
          <a:off x="15430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25400</xdr:rowOff>
    </xdr:from>
    <xdr:ext cx="523875" cy="259080"/>
    <xdr:sp macro="" textlink="">
      <xdr:nvSpPr>
        <xdr:cNvPr id="572" name="テキスト ボックス 571"/>
        <xdr:cNvSpPr txBox="1"/>
      </xdr:nvSpPr>
      <xdr:spPr>
        <a:xfrm>
          <a:off x="15213965" y="96266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34925</xdr:rowOff>
    </xdr:from>
    <xdr:to xmlns:xdr="http://schemas.openxmlformats.org/drawingml/2006/spreadsheetDrawing">
      <xdr:col>76</xdr:col>
      <xdr:colOff>114300</xdr:colOff>
      <xdr:row>59</xdr:row>
      <xdr:rowOff>132080</xdr:rowOff>
    </xdr:to>
    <xdr:cxnSp macro="">
      <xdr:nvCxnSpPr>
        <xdr:cNvPr id="573" name="直線コネクタ 572"/>
        <xdr:cNvCxnSpPr/>
      </xdr:nvCxnSpPr>
      <xdr:spPr>
        <a:xfrm flipV="1">
          <a:off x="13703300" y="1015047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22860</xdr:rowOff>
    </xdr:from>
    <xdr:to xmlns:xdr="http://schemas.openxmlformats.org/drawingml/2006/spreadsheetDrawing">
      <xdr:col>76</xdr:col>
      <xdr:colOff>165100</xdr:colOff>
      <xdr:row>58</xdr:row>
      <xdr:rowOff>124460</xdr:rowOff>
    </xdr:to>
    <xdr:sp macro="" textlink="">
      <xdr:nvSpPr>
        <xdr:cNvPr id="574" name="フローチャート: 判断 573"/>
        <xdr:cNvSpPr/>
      </xdr:nvSpPr>
      <xdr:spPr>
        <a:xfrm>
          <a:off x="145415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140970</xdr:rowOff>
    </xdr:from>
    <xdr:ext cx="523875" cy="259080"/>
    <xdr:sp macro="" textlink="">
      <xdr:nvSpPr>
        <xdr:cNvPr id="575" name="テキスト ボックス 574"/>
        <xdr:cNvSpPr txBox="1"/>
      </xdr:nvSpPr>
      <xdr:spPr>
        <a:xfrm>
          <a:off x="14324965" y="97421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69850</xdr:rowOff>
    </xdr:from>
    <xdr:to xmlns:xdr="http://schemas.openxmlformats.org/drawingml/2006/spreadsheetDrawing">
      <xdr:col>71</xdr:col>
      <xdr:colOff>177800</xdr:colOff>
      <xdr:row>59</xdr:row>
      <xdr:rowOff>132080</xdr:rowOff>
    </xdr:to>
    <xdr:cxnSp macro="">
      <xdr:nvCxnSpPr>
        <xdr:cNvPr id="576" name="直線コネクタ 575"/>
        <xdr:cNvCxnSpPr/>
      </xdr:nvCxnSpPr>
      <xdr:spPr>
        <a:xfrm>
          <a:off x="12814300" y="1018540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43815</xdr:rowOff>
    </xdr:from>
    <xdr:to xmlns:xdr="http://schemas.openxmlformats.org/drawingml/2006/spreadsheetDrawing">
      <xdr:col>72</xdr:col>
      <xdr:colOff>38100</xdr:colOff>
      <xdr:row>58</xdr:row>
      <xdr:rowOff>145415</xdr:rowOff>
    </xdr:to>
    <xdr:sp macro="" textlink="">
      <xdr:nvSpPr>
        <xdr:cNvPr id="577" name="フローチャート: 判断 576"/>
        <xdr:cNvSpPr/>
      </xdr:nvSpPr>
      <xdr:spPr>
        <a:xfrm>
          <a:off x="13652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161925</xdr:rowOff>
    </xdr:from>
    <xdr:ext cx="523875" cy="259080"/>
    <xdr:sp macro="" textlink="">
      <xdr:nvSpPr>
        <xdr:cNvPr id="578" name="テキスト ボックス 577"/>
        <xdr:cNvSpPr txBox="1"/>
      </xdr:nvSpPr>
      <xdr:spPr>
        <a:xfrm>
          <a:off x="13435965" y="97631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60960</xdr:rowOff>
    </xdr:from>
    <xdr:to xmlns:xdr="http://schemas.openxmlformats.org/drawingml/2006/spreadsheetDrawing">
      <xdr:col>67</xdr:col>
      <xdr:colOff>101600</xdr:colOff>
      <xdr:row>58</xdr:row>
      <xdr:rowOff>162560</xdr:rowOff>
    </xdr:to>
    <xdr:sp macro="" textlink="">
      <xdr:nvSpPr>
        <xdr:cNvPr id="579" name="フローチャート: 判断 578"/>
        <xdr:cNvSpPr/>
      </xdr:nvSpPr>
      <xdr:spPr>
        <a:xfrm>
          <a:off x="12763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7620</xdr:rowOff>
    </xdr:from>
    <xdr:ext cx="523875" cy="250190"/>
    <xdr:sp macro="" textlink="">
      <xdr:nvSpPr>
        <xdr:cNvPr id="580" name="テキスト ボックス 579"/>
        <xdr:cNvSpPr txBox="1"/>
      </xdr:nvSpPr>
      <xdr:spPr>
        <a:xfrm>
          <a:off x="12546965" y="978027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59690</xdr:rowOff>
    </xdr:from>
    <xdr:to xmlns:xdr="http://schemas.openxmlformats.org/drawingml/2006/spreadsheetDrawing">
      <xdr:col>85</xdr:col>
      <xdr:colOff>177800</xdr:colOff>
      <xdr:row>58</xdr:row>
      <xdr:rowOff>161290</xdr:rowOff>
    </xdr:to>
    <xdr:sp macro="" textlink="">
      <xdr:nvSpPr>
        <xdr:cNvPr id="586" name="楕円 585"/>
        <xdr:cNvSpPr/>
      </xdr:nvSpPr>
      <xdr:spPr>
        <a:xfrm>
          <a:off x="162687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38100</xdr:rowOff>
    </xdr:from>
    <xdr:ext cx="534670" cy="259080"/>
    <xdr:sp macro="" textlink="">
      <xdr:nvSpPr>
        <xdr:cNvPr id="587" name="教育費該当値テキスト"/>
        <xdr:cNvSpPr txBox="1"/>
      </xdr:nvSpPr>
      <xdr:spPr>
        <a:xfrm>
          <a:off x="16370300" y="9982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48260</xdr:rowOff>
    </xdr:from>
    <xdr:to xmlns:xdr="http://schemas.openxmlformats.org/drawingml/2006/spreadsheetDrawing">
      <xdr:col>81</xdr:col>
      <xdr:colOff>101600</xdr:colOff>
      <xdr:row>58</xdr:row>
      <xdr:rowOff>149860</xdr:rowOff>
    </xdr:to>
    <xdr:sp macro="" textlink="">
      <xdr:nvSpPr>
        <xdr:cNvPr id="588" name="楕円 587"/>
        <xdr:cNvSpPr/>
      </xdr:nvSpPr>
      <xdr:spPr>
        <a:xfrm>
          <a:off x="15430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140970</xdr:rowOff>
    </xdr:from>
    <xdr:ext cx="523875" cy="259080"/>
    <xdr:sp macro="" textlink="">
      <xdr:nvSpPr>
        <xdr:cNvPr id="589" name="テキスト ボックス 588"/>
        <xdr:cNvSpPr txBox="1"/>
      </xdr:nvSpPr>
      <xdr:spPr>
        <a:xfrm>
          <a:off x="15213965" y="100850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155575</xdr:rowOff>
    </xdr:from>
    <xdr:to xmlns:xdr="http://schemas.openxmlformats.org/drawingml/2006/spreadsheetDrawing">
      <xdr:col>76</xdr:col>
      <xdr:colOff>165100</xdr:colOff>
      <xdr:row>59</xdr:row>
      <xdr:rowOff>86360</xdr:rowOff>
    </xdr:to>
    <xdr:sp macro="" textlink="">
      <xdr:nvSpPr>
        <xdr:cNvPr id="590" name="楕円 589"/>
        <xdr:cNvSpPr/>
      </xdr:nvSpPr>
      <xdr:spPr>
        <a:xfrm>
          <a:off x="14541500" y="10099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59</xdr:row>
      <xdr:rowOff>76835</xdr:rowOff>
    </xdr:from>
    <xdr:ext cx="523875" cy="249555"/>
    <xdr:sp macro="" textlink="">
      <xdr:nvSpPr>
        <xdr:cNvPr id="591" name="テキスト ボックス 590"/>
        <xdr:cNvSpPr txBox="1"/>
      </xdr:nvSpPr>
      <xdr:spPr>
        <a:xfrm>
          <a:off x="14324965" y="1019238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80645</xdr:rowOff>
    </xdr:from>
    <xdr:to xmlns:xdr="http://schemas.openxmlformats.org/drawingml/2006/spreadsheetDrawing">
      <xdr:col>72</xdr:col>
      <xdr:colOff>38100</xdr:colOff>
      <xdr:row>60</xdr:row>
      <xdr:rowOff>10795</xdr:rowOff>
    </xdr:to>
    <xdr:sp macro="" textlink="">
      <xdr:nvSpPr>
        <xdr:cNvPr id="592" name="楕円 591"/>
        <xdr:cNvSpPr/>
      </xdr:nvSpPr>
      <xdr:spPr>
        <a:xfrm>
          <a:off x="13652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60</xdr:row>
      <xdr:rowOff>1905</xdr:rowOff>
    </xdr:from>
    <xdr:ext cx="523875" cy="259080"/>
    <xdr:sp macro="" textlink="">
      <xdr:nvSpPr>
        <xdr:cNvPr id="593" name="テキスト ボックス 592"/>
        <xdr:cNvSpPr txBox="1"/>
      </xdr:nvSpPr>
      <xdr:spPr>
        <a:xfrm>
          <a:off x="13435965" y="1028890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19050</xdr:rowOff>
    </xdr:from>
    <xdr:to xmlns:xdr="http://schemas.openxmlformats.org/drawingml/2006/spreadsheetDrawing">
      <xdr:col>67</xdr:col>
      <xdr:colOff>101600</xdr:colOff>
      <xdr:row>59</xdr:row>
      <xdr:rowOff>120650</xdr:rowOff>
    </xdr:to>
    <xdr:sp macro="" textlink="">
      <xdr:nvSpPr>
        <xdr:cNvPr id="594" name="楕円 593"/>
        <xdr:cNvSpPr/>
      </xdr:nvSpPr>
      <xdr:spPr>
        <a:xfrm>
          <a:off x="127635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59</xdr:row>
      <xdr:rowOff>111760</xdr:rowOff>
    </xdr:from>
    <xdr:ext cx="523875" cy="248920"/>
    <xdr:sp macro="" textlink="">
      <xdr:nvSpPr>
        <xdr:cNvPr id="595" name="テキスト ボックス 594"/>
        <xdr:cNvSpPr txBox="1"/>
      </xdr:nvSpPr>
      <xdr:spPr>
        <a:xfrm>
          <a:off x="12546965" y="1022731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9090" cy="217170"/>
    <xdr:sp macro="" textlink="">
      <xdr:nvSpPr>
        <xdr:cNvPr id="604" name="テキスト ボックス 603"/>
        <xdr:cNvSpPr txBox="1"/>
      </xdr:nvSpPr>
      <xdr:spPr>
        <a:xfrm>
          <a:off x="12407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8125" cy="259080"/>
    <xdr:sp macro="" textlink="">
      <xdr:nvSpPr>
        <xdr:cNvPr id="607" name="テキスト ボックス 606"/>
        <xdr:cNvSpPr txBox="1"/>
      </xdr:nvSpPr>
      <xdr:spPr>
        <a:xfrm>
          <a:off x="12197080" y="13446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9" name="テキスト ボックス 60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84835" cy="248920"/>
    <xdr:sp macro="" textlink="">
      <xdr:nvSpPr>
        <xdr:cNvPr id="611" name="テキスト ボックス 610"/>
        <xdr:cNvSpPr txBox="1"/>
      </xdr:nvSpPr>
      <xdr:spPr>
        <a:xfrm>
          <a:off x="11850370" y="12684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84835" cy="259080"/>
    <xdr:sp macro="" textlink="">
      <xdr:nvSpPr>
        <xdr:cNvPr id="613" name="テキスト ボックス 612"/>
        <xdr:cNvSpPr txBox="1"/>
      </xdr:nvSpPr>
      <xdr:spPr>
        <a:xfrm>
          <a:off x="11850370" y="12303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4835" cy="259080"/>
    <xdr:sp macro="" textlink="">
      <xdr:nvSpPr>
        <xdr:cNvPr id="615" name="テキスト ボックス 614"/>
        <xdr:cNvSpPr txBox="1"/>
      </xdr:nvSpPr>
      <xdr:spPr>
        <a:xfrm>
          <a:off x="11850370" y="1192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4835" cy="248920"/>
    <xdr:sp macro="" textlink="">
      <xdr:nvSpPr>
        <xdr:cNvPr id="617" name="テキスト ボックス 616"/>
        <xdr:cNvSpPr txBox="1"/>
      </xdr:nvSpPr>
      <xdr:spPr>
        <a:xfrm>
          <a:off x="11850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144780</xdr:rowOff>
    </xdr:from>
    <xdr:to xmlns:xdr="http://schemas.openxmlformats.org/drawingml/2006/spreadsheetDrawing">
      <xdr:col>85</xdr:col>
      <xdr:colOff>126365</xdr:colOff>
      <xdr:row>79</xdr:row>
      <xdr:rowOff>44450</xdr:rowOff>
    </xdr:to>
    <xdr:cxnSp macro="">
      <xdr:nvCxnSpPr>
        <xdr:cNvPr id="619" name="直線コネクタ 618"/>
        <xdr:cNvCxnSpPr/>
      </xdr:nvCxnSpPr>
      <xdr:spPr>
        <a:xfrm flipV="1">
          <a:off x="16317595" y="1231773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66040</xdr:rowOff>
    </xdr:from>
    <xdr:ext cx="249555" cy="248920"/>
    <xdr:sp macro="" textlink="">
      <xdr:nvSpPr>
        <xdr:cNvPr id="620" name="災害復旧費最小値テキスト"/>
        <xdr:cNvSpPr txBox="1"/>
      </xdr:nvSpPr>
      <xdr:spPr>
        <a:xfrm>
          <a:off x="16370300" y="1361059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1" name="直線コネクタ 62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91440</xdr:rowOff>
    </xdr:from>
    <xdr:ext cx="598805" cy="259080"/>
    <xdr:sp macro="" textlink="">
      <xdr:nvSpPr>
        <xdr:cNvPr id="622" name="災害復旧費最大値テキスト"/>
        <xdr:cNvSpPr txBox="1"/>
      </xdr:nvSpPr>
      <xdr:spPr>
        <a:xfrm>
          <a:off x="16370300" y="12092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166,874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144780</xdr:rowOff>
    </xdr:from>
    <xdr:to xmlns:xdr="http://schemas.openxmlformats.org/drawingml/2006/spreadsheetDrawing">
      <xdr:col>86</xdr:col>
      <xdr:colOff>25400</xdr:colOff>
      <xdr:row>71</xdr:row>
      <xdr:rowOff>144780</xdr:rowOff>
    </xdr:to>
    <xdr:cxnSp macro="">
      <xdr:nvCxnSpPr>
        <xdr:cNvPr id="623" name="直線コネクタ 622"/>
        <xdr:cNvCxnSpPr/>
      </xdr:nvCxnSpPr>
      <xdr:spPr>
        <a:xfrm>
          <a:off x="16230600" y="1231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25400</xdr:rowOff>
    </xdr:from>
    <xdr:to xmlns:xdr="http://schemas.openxmlformats.org/drawingml/2006/spreadsheetDrawing">
      <xdr:col>85</xdr:col>
      <xdr:colOff>127000</xdr:colOff>
      <xdr:row>79</xdr:row>
      <xdr:rowOff>38735</xdr:rowOff>
    </xdr:to>
    <xdr:cxnSp macro="">
      <xdr:nvCxnSpPr>
        <xdr:cNvPr id="624" name="直線コネクタ 623"/>
        <xdr:cNvCxnSpPr/>
      </xdr:nvCxnSpPr>
      <xdr:spPr>
        <a:xfrm>
          <a:off x="15481300" y="1356995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154940</xdr:rowOff>
    </xdr:from>
    <xdr:ext cx="469900" cy="251460"/>
    <xdr:sp macro="" textlink="">
      <xdr:nvSpPr>
        <xdr:cNvPr id="625" name="災害復旧費平均値テキスト"/>
        <xdr:cNvSpPr txBox="1"/>
      </xdr:nvSpPr>
      <xdr:spPr>
        <a:xfrm>
          <a:off x="16370300" y="1335659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132080</xdr:rowOff>
    </xdr:from>
    <xdr:to xmlns:xdr="http://schemas.openxmlformats.org/drawingml/2006/spreadsheetDrawing">
      <xdr:col>85</xdr:col>
      <xdr:colOff>177800</xdr:colOff>
      <xdr:row>79</xdr:row>
      <xdr:rowOff>62230</xdr:rowOff>
    </xdr:to>
    <xdr:sp macro="" textlink="">
      <xdr:nvSpPr>
        <xdr:cNvPr id="626" name="フローチャート: 判断 625"/>
        <xdr:cNvSpPr/>
      </xdr:nvSpPr>
      <xdr:spPr>
        <a:xfrm>
          <a:off x="16268700"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166370</xdr:rowOff>
    </xdr:from>
    <xdr:to xmlns:xdr="http://schemas.openxmlformats.org/drawingml/2006/spreadsheetDrawing">
      <xdr:col>81</xdr:col>
      <xdr:colOff>50800</xdr:colOff>
      <xdr:row>79</xdr:row>
      <xdr:rowOff>25400</xdr:rowOff>
    </xdr:to>
    <xdr:cxnSp macro="">
      <xdr:nvCxnSpPr>
        <xdr:cNvPr id="627" name="直線コネクタ 626"/>
        <xdr:cNvCxnSpPr/>
      </xdr:nvCxnSpPr>
      <xdr:spPr>
        <a:xfrm>
          <a:off x="14592300" y="135394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139700</xdr:rowOff>
    </xdr:from>
    <xdr:to xmlns:xdr="http://schemas.openxmlformats.org/drawingml/2006/spreadsheetDrawing">
      <xdr:col>81</xdr:col>
      <xdr:colOff>101600</xdr:colOff>
      <xdr:row>79</xdr:row>
      <xdr:rowOff>69850</xdr:rowOff>
    </xdr:to>
    <xdr:sp macro="" textlink="">
      <xdr:nvSpPr>
        <xdr:cNvPr id="628" name="フローチャート: 判断 627"/>
        <xdr:cNvSpPr/>
      </xdr:nvSpPr>
      <xdr:spPr>
        <a:xfrm>
          <a:off x="15430500" y="135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86360</xdr:rowOff>
    </xdr:from>
    <xdr:ext cx="459105" cy="251460"/>
    <xdr:sp macro="" textlink="">
      <xdr:nvSpPr>
        <xdr:cNvPr id="629" name="テキスト ボックス 628"/>
        <xdr:cNvSpPr txBox="1"/>
      </xdr:nvSpPr>
      <xdr:spPr>
        <a:xfrm>
          <a:off x="15246350" y="1328801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86995</xdr:rowOff>
    </xdr:from>
    <xdr:to xmlns:xdr="http://schemas.openxmlformats.org/drawingml/2006/spreadsheetDrawing">
      <xdr:col>76</xdr:col>
      <xdr:colOff>114300</xdr:colOff>
      <xdr:row>78</xdr:row>
      <xdr:rowOff>166370</xdr:rowOff>
    </xdr:to>
    <xdr:cxnSp macro="">
      <xdr:nvCxnSpPr>
        <xdr:cNvPr id="630" name="直線コネクタ 629"/>
        <xdr:cNvCxnSpPr/>
      </xdr:nvCxnSpPr>
      <xdr:spPr>
        <a:xfrm>
          <a:off x="13703300" y="1346009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148590</xdr:rowOff>
    </xdr:from>
    <xdr:to xmlns:xdr="http://schemas.openxmlformats.org/drawingml/2006/spreadsheetDrawing">
      <xdr:col>76</xdr:col>
      <xdr:colOff>165100</xdr:colOff>
      <xdr:row>79</xdr:row>
      <xdr:rowOff>78740</xdr:rowOff>
    </xdr:to>
    <xdr:sp macro="" textlink="">
      <xdr:nvSpPr>
        <xdr:cNvPr id="631" name="フローチャート: 判断 630"/>
        <xdr:cNvSpPr/>
      </xdr:nvSpPr>
      <xdr:spPr>
        <a:xfrm>
          <a:off x="14541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69850</xdr:rowOff>
    </xdr:from>
    <xdr:ext cx="459105" cy="259080"/>
    <xdr:sp macro="" textlink="">
      <xdr:nvSpPr>
        <xdr:cNvPr id="632" name="テキスト ボックス 631"/>
        <xdr:cNvSpPr txBox="1"/>
      </xdr:nvSpPr>
      <xdr:spPr>
        <a:xfrm>
          <a:off x="14357350" y="1361440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86995</xdr:rowOff>
    </xdr:from>
    <xdr:to xmlns:xdr="http://schemas.openxmlformats.org/drawingml/2006/spreadsheetDrawing">
      <xdr:col>71</xdr:col>
      <xdr:colOff>177800</xdr:colOff>
      <xdr:row>78</xdr:row>
      <xdr:rowOff>130175</xdr:rowOff>
    </xdr:to>
    <xdr:cxnSp macro="">
      <xdr:nvCxnSpPr>
        <xdr:cNvPr id="633" name="直線コネクタ 632"/>
        <xdr:cNvCxnSpPr/>
      </xdr:nvCxnSpPr>
      <xdr:spPr>
        <a:xfrm flipV="1">
          <a:off x="12814300" y="1346009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154940</xdr:rowOff>
    </xdr:from>
    <xdr:to xmlns:xdr="http://schemas.openxmlformats.org/drawingml/2006/spreadsheetDrawing">
      <xdr:col>72</xdr:col>
      <xdr:colOff>38100</xdr:colOff>
      <xdr:row>79</xdr:row>
      <xdr:rowOff>85090</xdr:rowOff>
    </xdr:to>
    <xdr:sp macro="" textlink="">
      <xdr:nvSpPr>
        <xdr:cNvPr id="634" name="フローチャート: 判断 633"/>
        <xdr:cNvSpPr/>
      </xdr:nvSpPr>
      <xdr:spPr>
        <a:xfrm>
          <a:off x="13652500" y="135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76200</xdr:rowOff>
    </xdr:from>
    <xdr:ext cx="459105" cy="250190"/>
    <xdr:sp macro="" textlink="">
      <xdr:nvSpPr>
        <xdr:cNvPr id="635" name="テキスト ボックス 634"/>
        <xdr:cNvSpPr txBox="1"/>
      </xdr:nvSpPr>
      <xdr:spPr>
        <a:xfrm>
          <a:off x="13468350" y="1362075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147320</xdr:rowOff>
    </xdr:from>
    <xdr:to xmlns:xdr="http://schemas.openxmlformats.org/drawingml/2006/spreadsheetDrawing">
      <xdr:col>67</xdr:col>
      <xdr:colOff>101600</xdr:colOff>
      <xdr:row>79</xdr:row>
      <xdr:rowOff>77470</xdr:rowOff>
    </xdr:to>
    <xdr:sp macro="" textlink="">
      <xdr:nvSpPr>
        <xdr:cNvPr id="636" name="フローチャート: 判断 635"/>
        <xdr:cNvSpPr/>
      </xdr:nvSpPr>
      <xdr:spPr>
        <a:xfrm>
          <a:off x="12763500" y="1352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68580</xdr:rowOff>
    </xdr:from>
    <xdr:ext cx="459105" cy="259080"/>
    <xdr:sp macro="" textlink="">
      <xdr:nvSpPr>
        <xdr:cNvPr id="637" name="テキスト ボックス 636"/>
        <xdr:cNvSpPr txBox="1"/>
      </xdr:nvSpPr>
      <xdr:spPr>
        <a:xfrm>
          <a:off x="12579350" y="1361313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159385</xdr:rowOff>
    </xdr:from>
    <xdr:to xmlns:xdr="http://schemas.openxmlformats.org/drawingml/2006/spreadsheetDrawing">
      <xdr:col>85</xdr:col>
      <xdr:colOff>177800</xdr:colOff>
      <xdr:row>79</xdr:row>
      <xdr:rowOff>89535</xdr:rowOff>
    </xdr:to>
    <xdr:sp macro="" textlink="">
      <xdr:nvSpPr>
        <xdr:cNvPr id="643" name="楕円 642"/>
        <xdr:cNvSpPr/>
      </xdr:nvSpPr>
      <xdr:spPr>
        <a:xfrm>
          <a:off x="162687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110490</xdr:rowOff>
    </xdr:from>
    <xdr:ext cx="378460" cy="250190"/>
    <xdr:sp macro="" textlink="">
      <xdr:nvSpPr>
        <xdr:cNvPr id="644" name="災害復旧費該当値テキスト"/>
        <xdr:cNvSpPr txBox="1"/>
      </xdr:nvSpPr>
      <xdr:spPr>
        <a:xfrm>
          <a:off x="16370300" y="1348359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146050</xdr:rowOff>
    </xdr:from>
    <xdr:to xmlns:xdr="http://schemas.openxmlformats.org/drawingml/2006/spreadsheetDrawing">
      <xdr:col>81</xdr:col>
      <xdr:colOff>101600</xdr:colOff>
      <xdr:row>79</xdr:row>
      <xdr:rowOff>76200</xdr:rowOff>
    </xdr:to>
    <xdr:sp macro="" textlink="">
      <xdr:nvSpPr>
        <xdr:cNvPr id="645" name="楕円 644"/>
        <xdr:cNvSpPr/>
      </xdr:nvSpPr>
      <xdr:spPr>
        <a:xfrm>
          <a:off x="15430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67310</xdr:rowOff>
    </xdr:from>
    <xdr:ext cx="459105" cy="259080"/>
    <xdr:sp macro="" textlink="">
      <xdr:nvSpPr>
        <xdr:cNvPr id="646" name="テキスト ボックス 645"/>
        <xdr:cNvSpPr txBox="1"/>
      </xdr:nvSpPr>
      <xdr:spPr>
        <a:xfrm>
          <a:off x="15246350" y="136118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114935</xdr:rowOff>
    </xdr:from>
    <xdr:to xmlns:xdr="http://schemas.openxmlformats.org/drawingml/2006/spreadsheetDrawing">
      <xdr:col>76</xdr:col>
      <xdr:colOff>165100</xdr:colOff>
      <xdr:row>79</xdr:row>
      <xdr:rowOff>45085</xdr:rowOff>
    </xdr:to>
    <xdr:sp macro="" textlink="">
      <xdr:nvSpPr>
        <xdr:cNvPr id="647" name="楕円 646"/>
        <xdr:cNvSpPr/>
      </xdr:nvSpPr>
      <xdr:spPr>
        <a:xfrm>
          <a:off x="14541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61595</xdr:rowOff>
    </xdr:from>
    <xdr:ext cx="459105" cy="259080"/>
    <xdr:sp macro="" textlink="">
      <xdr:nvSpPr>
        <xdr:cNvPr id="648" name="テキスト ボックス 647"/>
        <xdr:cNvSpPr txBox="1"/>
      </xdr:nvSpPr>
      <xdr:spPr>
        <a:xfrm>
          <a:off x="14357350" y="1326324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36195</xdr:rowOff>
    </xdr:from>
    <xdr:to xmlns:xdr="http://schemas.openxmlformats.org/drawingml/2006/spreadsheetDrawing">
      <xdr:col>72</xdr:col>
      <xdr:colOff>38100</xdr:colOff>
      <xdr:row>78</xdr:row>
      <xdr:rowOff>137795</xdr:rowOff>
    </xdr:to>
    <xdr:sp macro="" textlink="">
      <xdr:nvSpPr>
        <xdr:cNvPr id="649" name="楕円 648"/>
        <xdr:cNvSpPr/>
      </xdr:nvSpPr>
      <xdr:spPr>
        <a:xfrm>
          <a:off x="136525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154940</xdr:rowOff>
    </xdr:from>
    <xdr:ext cx="523875" cy="251460"/>
    <xdr:sp macro="" textlink="">
      <xdr:nvSpPr>
        <xdr:cNvPr id="650" name="テキスト ボックス 649"/>
        <xdr:cNvSpPr txBox="1"/>
      </xdr:nvSpPr>
      <xdr:spPr>
        <a:xfrm>
          <a:off x="13435965" y="1318514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79375</xdr:rowOff>
    </xdr:from>
    <xdr:to xmlns:xdr="http://schemas.openxmlformats.org/drawingml/2006/spreadsheetDrawing">
      <xdr:col>67</xdr:col>
      <xdr:colOff>101600</xdr:colOff>
      <xdr:row>79</xdr:row>
      <xdr:rowOff>9525</xdr:rowOff>
    </xdr:to>
    <xdr:sp macro="" textlink="">
      <xdr:nvSpPr>
        <xdr:cNvPr id="651" name="楕円 650"/>
        <xdr:cNvSpPr/>
      </xdr:nvSpPr>
      <xdr:spPr>
        <a:xfrm>
          <a:off x="12763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26035</xdr:rowOff>
    </xdr:from>
    <xdr:ext cx="523875" cy="259080"/>
    <xdr:sp macro="" textlink="">
      <xdr:nvSpPr>
        <xdr:cNvPr id="652" name="テキスト ボックス 651"/>
        <xdr:cNvSpPr txBox="1"/>
      </xdr:nvSpPr>
      <xdr:spPr>
        <a:xfrm>
          <a:off x="12546965" y="132276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9090" cy="217170"/>
    <xdr:sp macro="" textlink="">
      <xdr:nvSpPr>
        <xdr:cNvPr id="661" name="テキスト ボックス 660"/>
        <xdr:cNvSpPr txBox="1"/>
      </xdr:nvSpPr>
      <xdr:spPr>
        <a:xfrm>
          <a:off x="12407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3" name="直線コネクタ 66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8125" cy="259080"/>
    <xdr:sp macro="" textlink="">
      <xdr:nvSpPr>
        <xdr:cNvPr id="664" name="テキスト ボックス 663"/>
        <xdr:cNvSpPr txBox="1"/>
      </xdr:nvSpPr>
      <xdr:spPr>
        <a:xfrm>
          <a:off x="12197080" y="16875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5" name="直線コネクタ 66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6" name="テキスト ボックス 665"/>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7" name="直線コネクタ 66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8920"/>
    <xdr:sp macro="" textlink="">
      <xdr:nvSpPr>
        <xdr:cNvPr id="668" name="テキスト ボックス 667"/>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9" name="直線コネクタ 66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0" name="テキスト ボックス 669"/>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1" name="直線コネクタ 67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72" name="テキスト ボックス 671"/>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4835" cy="248920"/>
    <xdr:sp macro="" textlink="">
      <xdr:nvSpPr>
        <xdr:cNvPr id="674" name="テキスト ボックス 673"/>
        <xdr:cNvSpPr txBox="1"/>
      </xdr:nvSpPr>
      <xdr:spPr>
        <a:xfrm>
          <a:off x="11850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63500</xdr:rowOff>
    </xdr:from>
    <xdr:to xmlns:xdr="http://schemas.openxmlformats.org/drawingml/2006/spreadsheetDrawing">
      <xdr:col>85</xdr:col>
      <xdr:colOff>126365</xdr:colOff>
      <xdr:row>98</xdr:row>
      <xdr:rowOff>38100</xdr:rowOff>
    </xdr:to>
    <xdr:cxnSp macro="">
      <xdr:nvCxnSpPr>
        <xdr:cNvPr id="676" name="直線コネクタ 675"/>
        <xdr:cNvCxnSpPr/>
      </xdr:nvCxnSpPr>
      <xdr:spPr>
        <a:xfrm flipV="1">
          <a:off x="16317595" y="15494000"/>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41910</xdr:rowOff>
    </xdr:from>
    <xdr:ext cx="469900" cy="250190"/>
    <xdr:sp macro="" textlink="">
      <xdr:nvSpPr>
        <xdr:cNvPr id="677" name="公債費最小値テキスト"/>
        <xdr:cNvSpPr txBox="1"/>
      </xdr:nvSpPr>
      <xdr:spPr>
        <a:xfrm>
          <a:off x="16370300" y="1684401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38100</xdr:rowOff>
    </xdr:from>
    <xdr:to xmlns:xdr="http://schemas.openxmlformats.org/drawingml/2006/spreadsheetDrawing">
      <xdr:col>86</xdr:col>
      <xdr:colOff>25400</xdr:colOff>
      <xdr:row>98</xdr:row>
      <xdr:rowOff>38100</xdr:rowOff>
    </xdr:to>
    <xdr:cxnSp macro="">
      <xdr:nvCxnSpPr>
        <xdr:cNvPr id="678" name="直線コネクタ 677"/>
        <xdr:cNvCxnSpPr/>
      </xdr:nvCxnSpPr>
      <xdr:spPr>
        <a:xfrm>
          <a:off x="16230600" y="1684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9525</xdr:rowOff>
    </xdr:from>
    <xdr:ext cx="534670" cy="248285"/>
    <xdr:sp macro="" textlink="">
      <xdr:nvSpPr>
        <xdr:cNvPr id="679" name="公債費最大値テキスト"/>
        <xdr:cNvSpPr txBox="1"/>
      </xdr:nvSpPr>
      <xdr:spPr>
        <a:xfrm>
          <a:off x="16370300" y="1526857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80,018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63500</xdr:rowOff>
    </xdr:from>
    <xdr:to xmlns:xdr="http://schemas.openxmlformats.org/drawingml/2006/spreadsheetDrawing">
      <xdr:col>86</xdr:col>
      <xdr:colOff>25400</xdr:colOff>
      <xdr:row>90</xdr:row>
      <xdr:rowOff>63500</xdr:rowOff>
    </xdr:to>
    <xdr:cxnSp macro="">
      <xdr:nvCxnSpPr>
        <xdr:cNvPr id="680" name="直線コネクタ 679"/>
        <xdr:cNvCxnSpPr/>
      </xdr:nvCxnSpPr>
      <xdr:spPr>
        <a:xfrm>
          <a:off x="16230600" y="1549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92</xdr:row>
      <xdr:rowOff>129540</xdr:rowOff>
    </xdr:from>
    <xdr:to xmlns:xdr="http://schemas.openxmlformats.org/drawingml/2006/spreadsheetDrawing">
      <xdr:col>85</xdr:col>
      <xdr:colOff>127000</xdr:colOff>
      <xdr:row>93</xdr:row>
      <xdr:rowOff>35560</xdr:rowOff>
    </xdr:to>
    <xdr:cxnSp macro="">
      <xdr:nvCxnSpPr>
        <xdr:cNvPr id="681" name="直線コネクタ 680"/>
        <xdr:cNvCxnSpPr/>
      </xdr:nvCxnSpPr>
      <xdr:spPr>
        <a:xfrm flipV="1">
          <a:off x="15481300" y="1590294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73025</xdr:rowOff>
    </xdr:from>
    <xdr:ext cx="534670" cy="259080"/>
    <xdr:sp macro="" textlink="">
      <xdr:nvSpPr>
        <xdr:cNvPr id="682" name="公債費平均値テキスト"/>
        <xdr:cNvSpPr txBox="1"/>
      </xdr:nvSpPr>
      <xdr:spPr>
        <a:xfrm>
          <a:off x="16370300" y="16189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94615</xdr:rowOff>
    </xdr:from>
    <xdr:to xmlns:xdr="http://schemas.openxmlformats.org/drawingml/2006/spreadsheetDrawing">
      <xdr:col>85</xdr:col>
      <xdr:colOff>177800</xdr:colOff>
      <xdr:row>95</xdr:row>
      <xdr:rowOff>24765</xdr:rowOff>
    </xdr:to>
    <xdr:sp macro="" textlink="">
      <xdr:nvSpPr>
        <xdr:cNvPr id="683" name="フローチャート: 判断 682"/>
        <xdr:cNvSpPr/>
      </xdr:nvSpPr>
      <xdr:spPr>
        <a:xfrm>
          <a:off x="16268700" y="162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35560</xdr:rowOff>
    </xdr:from>
    <xdr:to xmlns:xdr="http://schemas.openxmlformats.org/drawingml/2006/spreadsheetDrawing">
      <xdr:col>81</xdr:col>
      <xdr:colOff>50800</xdr:colOff>
      <xdr:row>93</xdr:row>
      <xdr:rowOff>46990</xdr:rowOff>
    </xdr:to>
    <xdr:cxnSp macro="">
      <xdr:nvCxnSpPr>
        <xdr:cNvPr id="684" name="直線コネクタ 683"/>
        <xdr:cNvCxnSpPr/>
      </xdr:nvCxnSpPr>
      <xdr:spPr>
        <a:xfrm flipV="1">
          <a:off x="14592300" y="159804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81915</xdr:rowOff>
    </xdr:from>
    <xdr:to xmlns:xdr="http://schemas.openxmlformats.org/drawingml/2006/spreadsheetDrawing">
      <xdr:col>81</xdr:col>
      <xdr:colOff>101600</xdr:colOff>
      <xdr:row>95</xdr:row>
      <xdr:rowOff>12065</xdr:rowOff>
    </xdr:to>
    <xdr:sp macro="" textlink="">
      <xdr:nvSpPr>
        <xdr:cNvPr id="685" name="フローチャート: 判断 684"/>
        <xdr:cNvSpPr/>
      </xdr:nvSpPr>
      <xdr:spPr>
        <a:xfrm>
          <a:off x="15430500" y="1619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3175</xdr:rowOff>
    </xdr:from>
    <xdr:ext cx="523875" cy="259080"/>
    <xdr:sp macro="" textlink="">
      <xdr:nvSpPr>
        <xdr:cNvPr id="686" name="テキスト ボックス 685"/>
        <xdr:cNvSpPr txBox="1"/>
      </xdr:nvSpPr>
      <xdr:spPr>
        <a:xfrm>
          <a:off x="15213965" y="162909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92</xdr:row>
      <xdr:rowOff>95885</xdr:rowOff>
    </xdr:from>
    <xdr:to xmlns:xdr="http://schemas.openxmlformats.org/drawingml/2006/spreadsheetDrawing">
      <xdr:col>76</xdr:col>
      <xdr:colOff>114300</xdr:colOff>
      <xdr:row>93</xdr:row>
      <xdr:rowOff>46990</xdr:rowOff>
    </xdr:to>
    <xdr:cxnSp macro="">
      <xdr:nvCxnSpPr>
        <xdr:cNvPr id="687" name="直線コネクタ 686"/>
        <xdr:cNvCxnSpPr/>
      </xdr:nvCxnSpPr>
      <xdr:spPr>
        <a:xfrm>
          <a:off x="13703300" y="1586928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70485</xdr:rowOff>
    </xdr:from>
    <xdr:to xmlns:xdr="http://schemas.openxmlformats.org/drawingml/2006/spreadsheetDrawing">
      <xdr:col>76</xdr:col>
      <xdr:colOff>165100</xdr:colOff>
      <xdr:row>95</xdr:row>
      <xdr:rowOff>635</xdr:rowOff>
    </xdr:to>
    <xdr:sp macro="" textlink="">
      <xdr:nvSpPr>
        <xdr:cNvPr id="688" name="フローチャート: 判断 687"/>
        <xdr:cNvSpPr/>
      </xdr:nvSpPr>
      <xdr:spPr>
        <a:xfrm>
          <a:off x="14541500" y="1618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163195</xdr:rowOff>
    </xdr:from>
    <xdr:ext cx="523875" cy="259080"/>
    <xdr:sp macro="" textlink="">
      <xdr:nvSpPr>
        <xdr:cNvPr id="689" name="テキスト ボックス 688"/>
        <xdr:cNvSpPr txBox="1"/>
      </xdr:nvSpPr>
      <xdr:spPr>
        <a:xfrm>
          <a:off x="14324965" y="162794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92</xdr:row>
      <xdr:rowOff>55880</xdr:rowOff>
    </xdr:from>
    <xdr:to xmlns:xdr="http://schemas.openxmlformats.org/drawingml/2006/spreadsheetDrawing">
      <xdr:col>71</xdr:col>
      <xdr:colOff>177800</xdr:colOff>
      <xdr:row>92</xdr:row>
      <xdr:rowOff>95885</xdr:rowOff>
    </xdr:to>
    <xdr:cxnSp macro="">
      <xdr:nvCxnSpPr>
        <xdr:cNvPr id="690" name="直線コネクタ 689"/>
        <xdr:cNvCxnSpPr/>
      </xdr:nvCxnSpPr>
      <xdr:spPr>
        <a:xfrm>
          <a:off x="12814300" y="158292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73660</xdr:rowOff>
    </xdr:from>
    <xdr:to xmlns:xdr="http://schemas.openxmlformats.org/drawingml/2006/spreadsheetDrawing">
      <xdr:col>72</xdr:col>
      <xdr:colOff>38100</xdr:colOff>
      <xdr:row>95</xdr:row>
      <xdr:rowOff>3810</xdr:rowOff>
    </xdr:to>
    <xdr:sp macro="" textlink="">
      <xdr:nvSpPr>
        <xdr:cNvPr id="691" name="フローチャート: 判断 690"/>
        <xdr:cNvSpPr/>
      </xdr:nvSpPr>
      <xdr:spPr>
        <a:xfrm>
          <a:off x="13652500" y="1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166370</xdr:rowOff>
    </xdr:from>
    <xdr:ext cx="523875" cy="251460"/>
    <xdr:sp macro="" textlink="">
      <xdr:nvSpPr>
        <xdr:cNvPr id="692" name="テキスト ボックス 691"/>
        <xdr:cNvSpPr txBox="1"/>
      </xdr:nvSpPr>
      <xdr:spPr>
        <a:xfrm>
          <a:off x="13435965" y="1628267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74930</xdr:rowOff>
    </xdr:from>
    <xdr:to xmlns:xdr="http://schemas.openxmlformats.org/drawingml/2006/spreadsheetDrawing">
      <xdr:col>67</xdr:col>
      <xdr:colOff>101600</xdr:colOff>
      <xdr:row>95</xdr:row>
      <xdr:rowOff>4445</xdr:rowOff>
    </xdr:to>
    <xdr:sp macro="" textlink="">
      <xdr:nvSpPr>
        <xdr:cNvPr id="693" name="フローチャート: 判断 692"/>
        <xdr:cNvSpPr/>
      </xdr:nvSpPr>
      <xdr:spPr>
        <a:xfrm>
          <a:off x="12763500" y="16191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167005</xdr:rowOff>
    </xdr:from>
    <xdr:ext cx="523875" cy="250825"/>
    <xdr:sp macro="" textlink="">
      <xdr:nvSpPr>
        <xdr:cNvPr id="694" name="テキスト ボックス 693"/>
        <xdr:cNvSpPr txBox="1"/>
      </xdr:nvSpPr>
      <xdr:spPr>
        <a:xfrm>
          <a:off x="12546965" y="1628330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78740</xdr:rowOff>
    </xdr:from>
    <xdr:to xmlns:xdr="http://schemas.openxmlformats.org/drawingml/2006/spreadsheetDrawing">
      <xdr:col>85</xdr:col>
      <xdr:colOff>177800</xdr:colOff>
      <xdr:row>93</xdr:row>
      <xdr:rowOff>8890</xdr:rowOff>
    </xdr:to>
    <xdr:sp macro="" textlink="">
      <xdr:nvSpPr>
        <xdr:cNvPr id="700" name="楕円 699"/>
        <xdr:cNvSpPr/>
      </xdr:nvSpPr>
      <xdr:spPr>
        <a:xfrm>
          <a:off x="16268700" y="1585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91</xdr:row>
      <xdr:rowOff>101600</xdr:rowOff>
    </xdr:from>
    <xdr:ext cx="534670" cy="259080"/>
    <xdr:sp macro="" textlink="">
      <xdr:nvSpPr>
        <xdr:cNvPr id="701" name="公債費該当値テキスト"/>
        <xdr:cNvSpPr txBox="1"/>
      </xdr:nvSpPr>
      <xdr:spPr>
        <a:xfrm>
          <a:off x="16370300" y="15703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92</xdr:row>
      <xdr:rowOff>156210</xdr:rowOff>
    </xdr:from>
    <xdr:to xmlns:xdr="http://schemas.openxmlformats.org/drawingml/2006/spreadsheetDrawing">
      <xdr:col>81</xdr:col>
      <xdr:colOff>101600</xdr:colOff>
      <xdr:row>93</xdr:row>
      <xdr:rowOff>86360</xdr:rowOff>
    </xdr:to>
    <xdr:sp macro="" textlink="">
      <xdr:nvSpPr>
        <xdr:cNvPr id="702" name="楕円 701"/>
        <xdr:cNvSpPr/>
      </xdr:nvSpPr>
      <xdr:spPr>
        <a:xfrm>
          <a:off x="15430500" y="159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91</xdr:row>
      <xdr:rowOff>102870</xdr:rowOff>
    </xdr:from>
    <xdr:ext cx="523875" cy="259080"/>
    <xdr:sp macro="" textlink="">
      <xdr:nvSpPr>
        <xdr:cNvPr id="703" name="テキスト ボックス 702"/>
        <xdr:cNvSpPr txBox="1"/>
      </xdr:nvSpPr>
      <xdr:spPr>
        <a:xfrm>
          <a:off x="15213965" y="157048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92</xdr:row>
      <xdr:rowOff>167640</xdr:rowOff>
    </xdr:from>
    <xdr:to xmlns:xdr="http://schemas.openxmlformats.org/drawingml/2006/spreadsheetDrawing">
      <xdr:col>76</xdr:col>
      <xdr:colOff>165100</xdr:colOff>
      <xdr:row>93</xdr:row>
      <xdr:rowOff>97790</xdr:rowOff>
    </xdr:to>
    <xdr:sp macro="" textlink="">
      <xdr:nvSpPr>
        <xdr:cNvPr id="704" name="楕円 703"/>
        <xdr:cNvSpPr/>
      </xdr:nvSpPr>
      <xdr:spPr>
        <a:xfrm>
          <a:off x="14541500" y="1594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91</xdr:row>
      <xdr:rowOff>114300</xdr:rowOff>
    </xdr:from>
    <xdr:ext cx="523875" cy="259080"/>
    <xdr:sp macro="" textlink="">
      <xdr:nvSpPr>
        <xdr:cNvPr id="705" name="テキスト ボックス 704"/>
        <xdr:cNvSpPr txBox="1"/>
      </xdr:nvSpPr>
      <xdr:spPr>
        <a:xfrm>
          <a:off x="14324965" y="157162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92</xdr:row>
      <xdr:rowOff>45085</xdr:rowOff>
    </xdr:from>
    <xdr:to xmlns:xdr="http://schemas.openxmlformats.org/drawingml/2006/spreadsheetDrawing">
      <xdr:col>72</xdr:col>
      <xdr:colOff>38100</xdr:colOff>
      <xdr:row>92</xdr:row>
      <xdr:rowOff>146685</xdr:rowOff>
    </xdr:to>
    <xdr:sp macro="" textlink="">
      <xdr:nvSpPr>
        <xdr:cNvPr id="706" name="楕円 705"/>
        <xdr:cNvSpPr/>
      </xdr:nvSpPr>
      <xdr:spPr>
        <a:xfrm>
          <a:off x="13652500" y="158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90</xdr:row>
      <xdr:rowOff>163195</xdr:rowOff>
    </xdr:from>
    <xdr:ext cx="523875" cy="259080"/>
    <xdr:sp macro="" textlink="">
      <xdr:nvSpPr>
        <xdr:cNvPr id="707" name="テキスト ボックス 706"/>
        <xdr:cNvSpPr txBox="1"/>
      </xdr:nvSpPr>
      <xdr:spPr>
        <a:xfrm>
          <a:off x="13435965" y="155936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92</xdr:row>
      <xdr:rowOff>5080</xdr:rowOff>
    </xdr:from>
    <xdr:to xmlns:xdr="http://schemas.openxmlformats.org/drawingml/2006/spreadsheetDrawing">
      <xdr:col>67</xdr:col>
      <xdr:colOff>101600</xdr:colOff>
      <xdr:row>92</xdr:row>
      <xdr:rowOff>106680</xdr:rowOff>
    </xdr:to>
    <xdr:sp macro="" textlink="">
      <xdr:nvSpPr>
        <xdr:cNvPr id="708" name="楕円 707"/>
        <xdr:cNvSpPr/>
      </xdr:nvSpPr>
      <xdr:spPr>
        <a:xfrm>
          <a:off x="12763500" y="157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90</xdr:row>
      <xdr:rowOff>123190</xdr:rowOff>
    </xdr:from>
    <xdr:ext cx="523875" cy="248920"/>
    <xdr:sp macro="" textlink="">
      <xdr:nvSpPr>
        <xdr:cNvPr id="709" name="テキスト ボックス 708"/>
        <xdr:cNvSpPr txBox="1"/>
      </xdr:nvSpPr>
      <xdr:spPr>
        <a:xfrm>
          <a:off x="12546965" y="1555369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9090" cy="217170"/>
    <xdr:sp macro="" textlink="">
      <xdr:nvSpPr>
        <xdr:cNvPr id="718" name="テキスト ボックス 717"/>
        <xdr:cNvSpPr txBox="1"/>
      </xdr:nvSpPr>
      <xdr:spPr>
        <a:xfrm>
          <a:off x="18249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0" name="直線コネクタ 71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38125" cy="248920"/>
    <xdr:sp macro="" textlink="">
      <xdr:nvSpPr>
        <xdr:cNvPr id="721" name="テキスト ボックス 720"/>
        <xdr:cNvSpPr txBox="1"/>
      </xdr:nvSpPr>
      <xdr:spPr>
        <a:xfrm>
          <a:off x="18039080" y="6512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2" name="直線コネクタ 72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56565" cy="248920"/>
    <xdr:sp macro="" textlink="">
      <xdr:nvSpPr>
        <xdr:cNvPr id="723" name="テキスト ボックス 722"/>
        <xdr:cNvSpPr txBox="1"/>
      </xdr:nvSpPr>
      <xdr:spPr>
        <a:xfrm>
          <a:off x="17820640" y="60553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4" name="直線コネクタ 72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56565" cy="248920"/>
    <xdr:sp macro="" textlink="">
      <xdr:nvSpPr>
        <xdr:cNvPr id="725" name="テキスト ボックス 724"/>
        <xdr:cNvSpPr txBox="1"/>
      </xdr:nvSpPr>
      <xdr:spPr>
        <a:xfrm>
          <a:off x="17820640" y="55981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6" name="直線コネクタ 72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56565" cy="248920"/>
    <xdr:sp macro="" textlink="">
      <xdr:nvSpPr>
        <xdr:cNvPr id="727" name="テキスト ボックス 726"/>
        <xdr:cNvSpPr txBox="1"/>
      </xdr:nvSpPr>
      <xdr:spPr>
        <a:xfrm>
          <a:off x="17820640" y="51409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56565" cy="248920"/>
    <xdr:sp macro="" textlink="">
      <xdr:nvSpPr>
        <xdr:cNvPr id="729" name="テキスト ボックス 728"/>
        <xdr:cNvSpPr txBox="1"/>
      </xdr:nvSpPr>
      <xdr:spPr>
        <a:xfrm>
          <a:off x="17820640" y="4683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5080</xdr:rowOff>
    </xdr:from>
    <xdr:to xmlns:xdr="http://schemas.openxmlformats.org/drawingml/2006/spreadsheetDrawing">
      <xdr:col>116</xdr:col>
      <xdr:colOff>62865</xdr:colOff>
      <xdr:row>38</xdr:row>
      <xdr:rowOff>139700</xdr:rowOff>
    </xdr:to>
    <xdr:cxnSp macro="">
      <xdr:nvCxnSpPr>
        <xdr:cNvPr id="731" name="直線コネクタ 730"/>
        <xdr:cNvCxnSpPr/>
      </xdr:nvCxnSpPr>
      <xdr:spPr>
        <a:xfrm flipV="1">
          <a:off x="22159595" y="5148580"/>
          <a:ext cx="127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6350</xdr:rowOff>
    </xdr:from>
    <xdr:ext cx="249555" cy="251460"/>
    <xdr:sp macro="" textlink="">
      <xdr:nvSpPr>
        <xdr:cNvPr id="732" name="諸支出金最小値テキスト"/>
        <xdr:cNvSpPr txBox="1"/>
      </xdr:nvSpPr>
      <xdr:spPr>
        <a:xfrm>
          <a:off x="22212300" y="669290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3" name="直線コネクタ 73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123190</xdr:rowOff>
    </xdr:from>
    <xdr:ext cx="469900" cy="248920"/>
    <xdr:sp macro="" textlink="">
      <xdr:nvSpPr>
        <xdr:cNvPr id="734" name="諸支出金最大値テキスト"/>
        <xdr:cNvSpPr txBox="1"/>
      </xdr:nvSpPr>
      <xdr:spPr>
        <a:xfrm>
          <a:off x="22212300" y="49237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6,589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5080</xdr:rowOff>
    </xdr:from>
    <xdr:to xmlns:xdr="http://schemas.openxmlformats.org/drawingml/2006/spreadsheetDrawing">
      <xdr:col>116</xdr:col>
      <xdr:colOff>152400</xdr:colOff>
      <xdr:row>30</xdr:row>
      <xdr:rowOff>5080</xdr:rowOff>
    </xdr:to>
    <xdr:cxnSp macro="">
      <xdr:nvCxnSpPr>
        <xdr:cNvPr id="735" name="直線コネクタ 734"/>
        <xdr:cNvCxnSpPr/>
      </xdr:nvCxnSpPr>
      <xdr:spPr>
        <a:xfrm>
          <a:off x="22072600" y="514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6" name="直線コネクタ 735"/>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95250</xdr:rowOff>
    </xdr:from>
    <xdr:ext cx="313690" cy="259080"/>
    <xdr:sp macro="" textlink="">
      <xdr:nvSpPr>
        <xdr:cNvPr id="737" name="諸支出金平均値テキスト"/>
        <xdr:cNvSpPr txBox="1"/>
      </xdr:nvSpPr>
      <xdr:spPr>
        <a:xfrm>
          <a:off x="22212300" y="643890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72390</xdr:rowOff>
    </xdr:from>
    <xdr:to xmlns:xdr="http://schemas.openxmlformats.org/drawingml/2006/spreadsheetDrawing">
      <xdr:col>116</xdr:col>
      <xdr:colOff>114300</xdr:colOff>
      <xdr:row>39</xdr:row>
      <xdr:rowOff>2540</xdr:rowOff>
    </xdr:to>
    <xdr:sp macro="" textlink="">
      <xdr:nvSpPr>
        <xdr:cNvPr id="738" name="フローチャート: 判断 737"/>
        <xdr:cNvSpPr/>
      </xdr:nvSpPr>
      <xdr:spPr>
        <a:xfrm>
          <a:off x="221107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39" name="直線コネクタ 738"/>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68580</xdr:rowOff>
    </xdr:from>
    <xdr:to xmlns:xdr="http://schemas.openxmlformats.org/drawingml/2006/spreadsheetDrawing">
      <xdr:col>112</xdr:col>
      <xdr:colOff>38100</xdr:colOff>
      <xdr:row>38</xdr:row>
      <xdr:rowOff>170180</xdr:rowOff>
    </xdr:to>
    <xdr:sp macro="" textlink="">
      <xdr:nvSpPr>
        <xdr:cNvPr id="740" name="フローチャート: 判断 739"/>
        <xdr:cNvSpPr/>
      </xdr:nvSpPr>
      <xdr:spPr>
        <a:xfrm>
          <a:off x="21272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15240</xdr:rowOff>
    </xdr:from>
    <xdr:ext cx="313690" cy="259080"/>
    <xdr:sp macro="" textlink="">
      <xdr:nvSpPr>
        <xdr:cNvPr id="741" name="テキスト ボックス 740"/>
        <xdr:cNvSpPr txBox="1"/>
      </xdr:nvSpPr>
      <xdr:spPr>
        <a:xfrm>
          <a:off x="21166455" y="63588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2" name="直線コネクタ 741"/>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68580</xdr:rowOff>
    </xdr:from>
    <xdr:to xmlns:xdr="http://schemas.openxmlformats.org/drawingml/2006/spreadsheetDrawing">
      <xdr:col>107</xdr:col>
      <xdr:colOff>101600</xdr:colOff>
      <xdr:row>38</xdr:row>
      <xdr:rowOff>170180</xdr:rowOff>
    </xdr:to>
    <xdr:sp macro="" textlink="">
      <xdr:nvSpPr>
        <xdr:cNvPr id="743" name="フローチャート: 判断 742"/>
        <xdr:cNvSpPr/>
      </xdr:nvSpPr>
      <xdr:spPr>
        <a:xfrm>
          <a:off x="20383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15240</xdr:rowOff>
    </xdr:from>
    <xdr:ext cx="313690" cy="259080"/>
    <xdr:sp macro="" textlink="">
      <xdr:nvSpPr>
        <xdr:cNvPr id="744" name="テキスト ボックス 743"/>
        <xdr:cNvSpPr txBox="1"/>
      </xdr:nvSpPr>
      <xdr:spPr>
        <a:xfrm>
          <a:off x="20277455" y="63588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5" name="直線コネクタ 744"/>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37465</xdr:rowOff>
    </xdr:from>
    <xdr:to xmlns:xdr="http://schemas.openxmlformats.org/drawingml/2006/spreadsheetDrawing">
      <xdr:col>102</xdr:col>
      <xdr:colOff>165100</xdr:colOff>
      <xdr:row>38</xdr:row>
      <xdr:rowOff>139065</xdr:rowOff>
    </xdr:to>
    <xdr:sp macro="" textlink="">
      <xdr:nvSpPr>
        <xdr:cNvPr id="746" name="フローチャート: 判断 745"/>
        <xdr:cNvSpPr/>
      </xdr:nvSpPr>
      <xdr:spPr>
        <a:xfrm>
          <a:off x="19494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155575</xdr:rowOff>
    </xdr:from>
    <xdr:ext cx="378460" cy="250825"/>
    <xdr:sp macro="" textlink="">
      <xdr:nvSpPr>
        <xdr:cNvPr id="747" name="テキスト ボックス 746"/>
        <xdr:cNvSpPr txBox="1"/>
      </xdr:nvSpPr>
      <xdr:spPr>
        <a:xfrm>
          <a:off x="19356070" y="632777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27305</xdr:rowOff>
    </xdr:from>
    <xdr:to xmlns:xdr="http://schemas.openxmlformats.org/drawingml/2006/spreadsheetDrawing">
      <xdr:col>98</xdr:col>
      <xdr:colOff>38100</xdr:colOff>
      <xdr:row>38</xdr:row>
      <xdr:rowOff>128905</xdr:rowOff>
    </xdr:to>
    <xdr:sp macro="" textlink="">
      <xdr:nvSpPr>
        <xdr:cNvPr id="748" name="フローチャート: 判断 747"/>
        <xdr:cNvSpPr/>
      </xdr:nvSpPr>
      <xdr:spPr>
        <a:xfrm>
          <a:off x="18605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145415</xdr:rowOff>
    </xdr:from>
    <xdr:ext cx="378460" cy="249555"/>
    <xdr:sp macro="" textlink="">
      <xdr:nvSpPr>
        <xdr:cNvPr id="749" name="テキスト ボックス 748"/>
        <xdr:cNvSpPr txBox="1"/>
      </xdr:nvSpPr>
      <xdr:spPr>
        <a:xfrm>
          <a:off x="18467070" y="631761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50800</xdr:rowOff>
    </xdr:from>
    <xdr:ext cx="249555" cy="259080"/>
    <xdr:sp macro="" textlink="">
      <xdr:nvSpPr>
        <xdr:cNvPr id="756" name="諸支出金該当値テキスト"/>
        <xdr:cNvSpPr txBox="1"/>
      </xdr:nvSpPr>
      <xdr:spPr>
        <a:xfrm>
          <a:off x="22212300" y="65659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38760" cy="259080"/>
    <xdr:sp macro="" textlink="">
      <xdr:nvSpPr>
        <xdr:cNvPr id="758" name="テキスト ボックス 757"/>
        <xdr:cNvSpPr txBox="1"/>
      </xdr:nvSpPr>
      <xdr:spPr>
        <a:xfrm>
          <a:off x="21198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38760" cy="259080"/>
    <xdr:sp macro="" textlink="">
      <xdr:nvSpPr>
        <xdr:cNvPr id="760" name="テキスト ボックス 759"/>
        <xdr:cNvSpPr txBox="1"/>
      </xdr:nvSpPr>
      <xdr:spPr>
        <a:xfrm>
          <a:off x="20309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38760" cy="259080"/>
    <xdr:sp macro="" textlink="">
      <xdr:nvSpPr>
        <xdr:cNvPr id="762" name="テキスト ボックス 761"/>
        <xdr:cNvSpPr txBox="1"/>
      </xdr:nvSpPr>
      <xdr:spPr>
        <a:xfrm>
          <a:off x="19420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38760" cy="259080"/>
    <xdr:sp macro="" textlink="">
      <xdr:nvSpPr>
        <xdr:cNvPr id="764" name="テキスト ボックス 763"/>
        <xdr:cNvSpPr txBox="1"/>
      </xdr:nvSpPr>
      <xdr:spPr>
        <a:xfrm>
          <a:off x="18531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9090" cy="217170"/>
    <xdr:sp macro="" textlink="">
      <xdr:nvSpPr>
        <xdr:cNvPr id="773" name="テキスト ボックス 772"/>
        <xdr:cNvSpPr txBox="1"/>
      </xdr:nvSpPr>
      <xdr:spPr>
        <a:xfrm>
          <a:off x="18249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5" name="直線コネクタ 77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38125" cy="248920"/>
    <xdr:sp macro="" textlink="">
      <xdr:nvSpPr>
        <xdr:cNvPr id="776" name="テキスト ボックス 775"/>
        <xdr:cNvSpPr txBox="1"/>
      </xdr:nvSpPr>
      <xdr:spPr>
        <a:xfrm>
          <a:off x="18039080" y="9255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7" name="直線コネクタ 77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38125" cy="248920"/>
    <xdr:sp macro="" textlink="">
      <xdr:nvSpPr>
        <xdr:cNvPr id="778" name="テキスト ボックス 777"/>
        <xdr:cNvSpPr txBox="1"/>
      </xdr:nvSpPr>
      <xdr:spPr>
        <a:xfrm>
          <a:off x="18039080" y="8112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0" name="直線コネクタ 779"/>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2" name="直線コネクタ 78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4" name="直線コネクタ 78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5" name="直線コネクタ 78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88" name="直線コネクタ 78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38760" cy="259080"/>
    <xdr:sp macro="" textlink="">
      <xdr:nvSpPr>
        <xdr:cNvPr id="790" name="テキスト ボックス 789"/>
        <xdr:cNvSpPr txBox="1"/>
      </xdr:nvSpPr>
      <xdr:spPr>
        <a:xfrm>
          <a:off x="21198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1" name="直線コネクタ 79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38760" cy="259080"/>
    <xdr:sp macro="" textlink="">
      <xdr:nvSpPr>
        <xdr:cNvPr id="793" name="テキスト ボックス 792"/>
        <xdr:cNvSpPr txBox="1"/>
      </xdr:nvSpPr>
      <xdr:spPr>
        <a:xfrm>
          <a:off x="20309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4" name="直線コネクタ 79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38760" cy="259080"/>
    <xdr:sp macro="" textlink="">
      <xdr:nvSpPr>
        <xdr:cNvPr id="796" name="テキスト ボックス 795"/>
        <xdr:cNvSpPr txBox="1"/>
      </xdr:nvSpPr>
      <xdr:spPr>
        <a:xfrm>
          <a:off x="19420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38760" cy="259080"/>
    <xdr:sp macro="" textlink="">
      <xdr:nvSpPr>
        <xdr:cNvPr id="798" name="テキスト ボックス 797"/>
        <xdr:cNvSpPr txBox="1"/>
      </xdr:nvSpPr>
      <xdr:spPr>
        <a:xfrm>
          <a:off x="18531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9" name="テキスト ボックス 79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0" name="テキスト ボックス 79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1" name="テキスト ボックス 80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2" name="テキスト ボックス 80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3" name="テキスト ボックス 80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38760" cy="259080"/>
    <xdr:sp macro="" textlink="">
      <xdr:nvSpPr>
        <xdr:cNvPr id="807" name="テキスト ボックス 806"/>
        <xdr:cNvSpPr txBox="1"/>
      </xdr:nvSpPr>
      <xdr:spPr>
        <a:xfrm>
          <a:off x="21198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38760" cy="259080"/>
    <xdr:sp macro="" textlink="">
      <xdr:nvSpPr>
        <xdr:cNvPr id="809" name="テキスト ボックス 808"/>
        <xdr:cNvSpPr txBox="1"/>
      </xdr:nvSpPr>
      <xdr:spPr>
        <a:xfrm>
          <a:off x="20309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38760" cy="259080"/>
    <xdr:sp macro="" textlink="">
      <xdr:nvSpPr>
        <xdr:cNvPr id="811" name="テキスト ボックス 810"/>
        <xdr:cNvSpPr txBox="1"/>
      </xdr:nvSpPr>
      <xdr:spPr>
        <a:xfrm>
          <a:off x="19420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38760" cy="259080"/>
    <xdr:sp macro="" textlink="">
      <xdr:nvSpPr>
        <xdr:cNvPr id="813" name="テキスト ボックス 812"/>
        <xdr:cNvSpPr txBox="1"/>
      </xdr:nvSpPr>
      <xdr:spPr>
        <a:xfrm>
          <a:off x="18531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総務費については、新型コロナウイルス感染症対策として実施した特別定額給付金の皆増により、前年度と比較して100,464円の大幅増となった。</a:t>
          </a:r>
        </a:p>
        <a:p>
          <a:r>
            <a:rPr kumimoji="1" lang="ja-JP" altLang="en-US" sz="1300">
              <a:latin typeface="ＭＳ Ｐゴシック"/>
              <a:ea typeface="ＭＳ Ｐゴシック"/>
            </a:rPr>
            <a:t>　また、商工費については、新型コロナウイルス感染症対策として実施した飲食店等に対する休業要請、営業時間短縮要請協力金等の皆増により、前年度と比較して20,926円の増となった。</a:t>
          </a:r>
        </a:p>
        <a:p>
          <a:r>
            <a:rPr kumimoji="1" lang="ja-JP" altLang="en-US" sz="1300">
              <a:latin typeface="ＭＳ Ｐゴシック"/>
              <a:ea typeface="ＭＳ Ｐゴシック"/>
            </a:rPr>
            <a:t>　民生費についても、新型コロナウイルス感染症対策として実施したひとり親世帯や子育て世帯への臨時特別給付金施設型給付事業の皆増や、施設型給付事業の増、介護保険事業特別会計への繰出金の増により、前年度と比較して11,054円の増となった。</a:t>
          </a:r>
        </a:p>
        <a:p>
          <a:r>
            <a:rPr kumimoji="1" lang="ja-JP" altLang="en-US" sz="1300">
              <a:latin typeface="ＭＳ Ｐゴシック"/>
              <a:ea typeface="ＭＳ Ｐゴシック"/>
            </a:rPr>
            <a:t>　一方、土木費については、区画整理事業の増があったものの、令和元年度に実施した民間事業者へのふるさと融資貸付金の皆減や、重要港湾等整備事業負担金の減により、前年度と比較して2,777円の減となった。</a:t>
          </a:r>
        </a:p>
        <a:p>
          <a:r>
            <a:rPr kumimoji="1" lang="ja-JP" altLang="en-US" sz="1300">
              <a:latin typeface="ＭＳ Ｐゴシック"/>
              <a:ea typeface="ＭＳ Ｐゴシック"/>
            </a:rPr>
            <a:t>　また、消防費についても、避難タワー等の建設完了に伴う工事費の減や日向市消防署南分遣所の建設完了に伴う皆減により、前年度と比較して10,538円の減となった。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宮崎県日向市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標準財政規模における財政調整基金残高が占める割合については、標準財政規模が、市税や地方消費税交付金等の増により、前年度と比較して575,099千円の増となった一方で、財政調整基金残高は、前年度と比較して48,812千円の減となったことにより0.93ポイントの減となった。</a:t>
          </a:r>
        </a:p>
        <a:p>
          <a:r>
            <a:rPr kumimoji="1" lang="ja-JP" altLang="en-US" sz="1200">
              <a:latin typeface="ＭＳ ゴシック"/>
              <a:ea typeface="ＭＳ ゴシック"/>
            </a:rPr>
            <a:t>　収支差は、前年度と比較して80,291千円の増となったが、翌年度に繰り越すべき財源も138,643千円の増となったことで58,352千円の赤字となり、標準財政規模に占める実質単年度収支の割合も3.27ポイント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宮崎県日向市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全ての会計において黒字となっている。</a:t>
          </a:r>
        </a:p>
        <a:p>
          <a:r>
            <a:rPr kumimoji="1" lang="ja-JP" altLang="en-US" sz="1400">
              <a:latin typeface="ＭＳ ゴシック"/>
              <a:ea typeface="ＭＳ ゴシック"/>
            </a:rPr>
            <a:t>　一般会計については、市税や地方消費税交付金等の増により、標準財政規模が前年度と比較して、575,099千円の増となったことから、0.52ポイントの減となっている。</a:t>
          </a:r>
        </a:p>
        <a:p>
          <a:r>
            <a:rPr kumimoji="1" lang="ja-JP" altLang="en-US" sz="1400">
              <a:latin typeface="ＭＳ ゴシック"/>
              <a:ea typeface="ＭＳ ゴシック"/>
            </a:rPr>
            <a:t>　今後も、各会計において、自主財源の確保や使用料等の見直しを検討していくとともに、経常経費の抑制などの取組を進め、今後予想される公共施設も更新・改修を見据えた財政運営に努める。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宮崎県日向市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算入公債費等については、災害復旧費や合併特例債等の元利償還金の返済に伴う需要額の増や、民間事業者への貸付に伴い発行した、地域総合整備資金貸付金にかかる元金償還額相当分の特定財源が増となったことにより125百万円の増となった。</a:t>
          </a:r>
        </a:p>
        <a:p>
          <a:r>
            <a:rPr kumimoji="1" lang="ja-JP" altLang="en-US" sz="1200">
              <a:latin typeface="ＭＳ ゴシック"/>
              <a:ea typeface="ＭＳ ゴシック"/>
            </a:rPr>
            <a:t>　一方、元利償還金等については、新庁舎建設に伴う市債の据置期間が終了したことなどにより207百万円の増となった。</a:t>
          </a:r>
        </a:p>
        <a:p>
          <a:r>
            <a:rPr kumimoji="1" lang="ja-JP" altLang="en-US" sz="1200">
              <a:latin typeface="ＭＳ ゴシック"/>
              <a:ea typeface="ＭＳ ゴシック"/>
            </a:rPr>
            <a:t>　引き続き、残りの新庁舎建設に伴う市債償還が始まることから実質公債費比率が上昇することが予想されるため、行財政改革大綱に基づき、これまで以上に計画的な市債の発行に努める</a:t>
          </a:r>
          <a:r>
            <a:rPr kumimoji="1" lang="ja-JP" altLang="en-US" sz="1400">
              <a:latin typeface="ＭＳ ゴシック"/>
              <a:ea typeface="ＭＳ ゴシック"/>
            </a:rPr>
            <a:t>。</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宮崎県日向市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コロナ禍による事業中止等の影響から基金の取崩しが抑制されたことで、充当可能基金は299百万円の増となったが、基準政需要額算入見込額は、公債費にかかる需要額について、市債発行の抑制に取り組んでいることなどから937百万円の減となった。</a:t>
          </a:r>
        </a:p>
        <a:p>
          <a:r>
            <a:rPr kumimoji="1" lang="ja-JP" altLang="en-US" sz="1400">
              <a:latin typeface="ＭＳ ゴシック"/>
              <a:ea typeface="ＭＳ ゴシック"/>
            </a:rPr>
            <a:t>　一方、地方債の現在高は、新庁舎建設などの償還が始まったことや、元金償還額以内の市債発行に取り組んでいることから1,122百万円の減となり、また、公営企業債等繰入見込額についても、元金残高の減少に伴い710百万円の減となった。</a:t>
          </a:r>
        </a:p>
        <a:p>
          <a:r>
            <a:rPr kumimoji="1" lang="ja-JP" altLang="en-US" sz="1400">
              <a:latin typeface="ＭＳ ゴシック"/>
              <a:ea typeface="ＭＳ ゴシック"/>
            </a:rPr>
            <a:t>　引き続き、行財政改革大綱に基づき、これまで以上に計画的な市債の発行に努める。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宮崎県日向市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財政調整積立基金や退職手当基金等については、積立額以上の取崩しを行ったことから、残高が減となった。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一方、新型コロナウイルス感染症の影響による事業の中止・縮小や、新型コロナウイルス感染症対策にかかる事業に国県補助金を活用したことで、一般財源が抑制されたことから、その他の特定目的基金の取崩しが例年と比較して減となり、全体の残高は338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財政調整積立基金については、新型コロナウイルス感染症対策や災害などの緊急時に対応できる規模の残高維持に努めながら、計画的な活用を図る。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また、それぞれの特定目的基金については、使途目的を考慮しつつ、計画的な活用を図る。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に、公共施設整備等資金積立基金においては、今後の公共施設の維持補修等に備えるとともに、退職手当基金については、将来の退職者の不均一に伴う財政負担を平準化するための積立てを行いながら計画的な活用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ふるさと日向市応援寄附金基金：ふるさと納税制度を活用した事業を行うための基金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公共施設整備等資金積立基金　：公共施設の整備又は公共用地取得のための基金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退職手当基金　　　　　　　　：職員の退職手当に充てるための基金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ふるさと日向市応援寄附金基金：コロナ禍による事業の中止や縮小により取崩しが87百万円となったが、積立が328百万円となったことから、</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242百万円の増となった。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公共施設整備等資金積立基金　：取崩しは行わず、市保有財産の撤去にかかる補償金や貸付収入について積立をしたことで、</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111百万円の増となった。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退職手当基金　　　　　　　　：52百万円を積み立てたものの、退職者数の増に伴い176百万円を取崩したことで、124百万円の減となった。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ふるさと日向市応援寄附金基金：返礼品等の基準を守りながら積立てを行うとともに、寄附者の意向を反映した事業での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計画的な活用を図る。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公共施設整備等資金積立基金　：公共施設の維持補修費等に備え、決算を考慮しながら計画的な活用を図る。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退職手当基金　　　　　　　　：退職者の不均一に伴う財源負担を平準化するため、積立てを行いながら計画的な活用を図る。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令和元年度の決算余剰金及び基金運用益の積立を351百万円行ったが、令和２年度決算に伴う財源不足分として400百万円を取崩したことから、前年度と比較して49百万円の減となった。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引き続き、新型コロナウイルス感染症対策や災害などの緊急時に対応できる一定規模の額を維持するため、計画的な活用を図る。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取崩しは行わず、利子積立分の111千円の増となった。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今後の地方債償還の状況を注視し、計画的な活用を図る。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60,570
60,208
336.95
39,785,357
38,965,726
627,131
16,133,722
34,067,309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59.4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5905"/>
    <xdr:sp macro="" textlink="">
      <xdr:nvSpPr>
        <xdr:cNvPr id="35" name="テキスト ボックス 34"/>
        <xdr:cNvSpPr txBox="1"/>
      </xdr:nvSpPr>
      <xdr:spPr>
        <a:xfrm>
          <a:off x="419100" y="373443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[ 52.9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ＭＳ Ｐゴシック"/>
              <a:ea typeface="ＭＳ Ｐゴシック"/>
              <a:cs typeface="+mn-cs"/>
            </a:rPr>
            <a:t>　全体としては、類似団体平均、全国平均、宮崎県平均を下回っているが、図書館や体育館・プール、認定こども園・幼稚園・保育所など、一部の施設は、上回っている状況である。</a:t>
          </a:r>
          <a:endParaRPr lang="ja-JP" altLang="ja-JP" sz="1100">
            <a:solidFill>
              <a:sysClr val="windowText" lastClr="000000"/>
            </a:solidFill>
            <a:effectLst/>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　平成</a:t>
          </a:r>
          <a:r>
            <a:rPr kumimoji="1" lang="en-US" altLang="ja-JP" sz="1100">
              <a:solidFill>
                <a:sysClr val="windowText" lastClr="000000"/>
              </a:solidFill>
              <a:effectLst/>
              <a:latin typeface="ＭＳ Ｐゴシック"/>
              <a:ea typeface="ＭＳ Ｐゴシック"/>
              <a:cs typeface="+mn-cs"/>
            </a:rPr>
            <a:t>28</a:t>
          </a:r>
          <a:r>
            <a:rPr kumimoji="1" lang="ja-JP" altLang="ja-JP" sz="1100">
              <a:solidFill>
                <a:sysClr val="windowText" lastClr="000000"/>
              </a:solidFill>
              <a:effectLst/>
              <a:latin typeface="ＭＳ Ｐゴシック"/>
              <a:ea typeface="ＭＳ Ｐゴシック"/>
              <a:cs typeface="+mn-cs"/>
            </a:rPr>
            <a:t>年に策定し、令和３年３月に改訂を行った日向市公共施設等総合管理計画に基づき、統合・廃止による総量の最適化（普通会計における建物系施設の総延床面積を</a:t>
          </a:r>
          <a:r>
            <a:rPr kumimoji="1" lang="en-US" altLang="ja-JP" sz="1100">
              <a:solidFill>
                <a:sysClr val="windowText" lastClr="000000"/>
              </a:solidFill>
              <a:effectLst/>
              <a:latin typeface="ＭＳ Ｐゴシック"/>
              <a:ea typeface="ＭＳ Ｐゴシック"/>
              <a:cs typeface="+mn-cs"/>
            </a:rPr>
            <a:t>30</a:t>
          </a:r>
          <a:r>
            <a:rPr kumimoji="1" lang="ja-JP" altLang="ja-JP" sz="1100">
              <a:solidFill>
                <a:sysClr val="windowText" lastClr="000000"/>
              </a:solidFill>
              <a:effectLst/>
              <a:latin typeface="ＭＳ Ｐゴシック"/>
              <a:ea typeface="ＭＳ Ｐゴシック"/>
              <a:cs typeface="+mn-cs"/>
            </a:rPr>
            <a:t>％削減）とともに、老朽化した施設の長寿命化の取組を引き続き推進していく必要がある。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6235" cy="222250"/>
    <xdr:sp macro="" textlink="">
      <xdr:nvSpPr>
        <xdr:cNvPr id="51" name="テキスト ボックス 50"/>
        <xdr:cNvSpPr txBox="1"/>
      </xdr:nvSpPr>
      <xdr:spPr>
        <a:xfrm>
          <a:off x="847090" y="701865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6235" cy="225425"/>
    <xdr:sp macro="" textlink="">
      <xdr:nvSpPr>
        <xdr:cNvPr id="53" name="テキスト ボックス 52"/>
        <xdr:cNvSpPr txBox="1"/>
      </xdr:nvSpPr>
      <xdr:spPr>
        <a:xfrm>
          <a:off x="847090" y="665861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6235" cy="222250"/>
    <xdr:sp macro="" textlink="">
      <xdr:nvSpPr>
        <xdr:cNvPr id="55" name="テキスト ボックス 54"/>
        <xdr:cNvSpPr txBox="1"/>
      </xdr:nvSpPr>
      <xdr:spPr>
        <a:xfrm>
          <a:off x="847090" y="629856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6235" cy="225425"/>
    <xdr:sp macro="" textlink="">
      <xdr:nvSpPr>
        <xdr:cNvPr id="57" name="テキスト ボックス 56"/>
        <xdr:cNvSpPr txBox="1"/>
      </xdr:nvSpPr>
      <xdr:spPr>
        <a:xfrm>
          <a:off x="847090" y="59385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6235" cy="222250"/>
    <xdr:sp macro="" textlink="">
      <xdr:nvSpPr>
        <xdr:cNvPr id="59" name="テキスト ボックス 58"/>
        <xdr:cNvSpPr txBox="1"/>
      </xdr:nvSpPr>
      <xdr:spPr>
        <a:xfrm>
          <a:off x="847090" y="557911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6235" cy="225425"/>
    <xdr:sp macro="" textlink="">
      <xdr:nvSpPr>
        <xdr:cNvPr id="61" name="テキスト ボックス 60"/>
        <xdr:cNvSpPr txBox="1"/>
      </xdr:nvSpPr>
      <xdr:spPr>
        <a:xfrm>
          <a:off x="847090" y="5219065"/>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235" cy="222250"/>
    <xdr:sp macro="" textlink="">
      <xdr:nvSpPr>
        <xdr:cNvPr id="63" name="テキスト ボックス 62"/>
        <xdr:cNvSpPr txBox="1"/>
      </xdr:nvSpPr>
      <xdr:spPr>
        <a:xfrm>
          <a:off x="847090" y="485902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25</xdr:row>
      <xdr:rowOff>165100</xdr:rowOff>
    </xdr:from>
    <xdr:to xmlns:xdr="http://schemas.openxmlformats.org/drawingml/2006/spreadsheetDrawing">
      <xdr:col>23</xdr:col>
      <xdr:colOff>85090</xdr:colOff>
      <xdr:row>33</xdr:row>
      <xdr:rowOff>153670</xdr:rowOff>
    </xdr:to>
    <xdr:cxnSp macro="">
      <xdr:nvCxnSpPr>
        <xdr:cNvPr id="65" name="直線コネクタ 64"/>
        <xdr:cNvCxnSpPr/>
      </xdr:nvCxnSpPr>
      <xdr:spPr>
        <a:xfrm flipV="1">
          <a:off x="4760595" y="5222875"/>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157480</xdr:rowOff>
    </xdr:from>
    <xdr:ext cx="401955" cy="255905"/>
    <xdr:sp macro="" textlink="">
      <xdr:nvSpPr>
        <xdr:cNvPr id="66" name="有形固定資産減価償却率最小値テキスト"/>
        <xdr:cNvSpPr txBox="1"/>
      </xdr:nvSpPr>
      <xdr:spPr>
        <a:xfrm>
          <a:off x="4813300" y="65868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153670</xdr:rowOff>
    </xdr:from>
    <xdr:to xmlns:xdr="http://schemas.openxmlformats.org/drawingml/2006/spreadsheetDrawing">
      <xdr:col>23</xdr:col>
      <xdr:colOff>174625</xdr:colOff>
      <xdr:row>33</xdr:row>
      <xdr:rowOff>153670</xdr:rowOff>
    </xdr:to>
    <xdr:cxnSp macro="">
      <xdr:nvCxnSpPr>
        <xdr:cNvPr id="67" name="直線コネクタ 66"/>
        <xdr:cNvCxnSpPr/>
      </xdr:nvCxnSpPr>
      <xdr:spPr>
        <a:xfrm>
          <a:off x="4673600" y="658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111760</xdr:rowOff>
    </xdr:from>
    <xdr:ext cx="401955" cy="255905"/>
    <xdr:sp macro="" textlink="">
      <xdr:nvSpPr>
        <xdr:cNvPr id="68" name="有形固定資産減価償却率最大値テキスト"/>
        <xdr:cNvSpPr txBox="1"/>
      </xdr:nvSpPr>
      <xdr:spPr>
        <a:xfrm>
          <a:off x="4813300" y="49980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25</xdr:row>
      <xdr:rowOff>165100</xdr:rowOff>
    </xdr:from>
    <xdr:to xmlns:xdr="http://schemas.openxmlformats.org/drawingml/2006/spreadsheetDrawing">
      <xdr:col>23</xdr:col>
      <xdr:colOff>174625</xdr:colOff>
      <xdr:row>25</xdr:row>
      <xdr:rowOff>165100</xdr:rowOff>
    </xdr:to>
    <xdr:cxnSp macro="">
      <xdr:nvCxnSpPr>
        <xdr:cNvPr id="69" name="直線コネクタ 68"/>
        <xdr:cNvCxnSpPr/>
      </xdr:nvCxnSpPr>
      <xdr:spPr>
        <a:xfrm>
          <a:off x="4673600" y="5222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81280</xdr:rowOff>
    </xdr:from>
    <xdr:ext cx="401955" cy="259080"/>
    <xdr:sp macro="" textlink="">
      <xdr:nvSpPr>
        <xdr:cNvPr id="70" name="有形固定資産減価償却率平均値テキスト"/>
        <xdr:cNvSpPr txBox="1"/>
      </xdr:nvSpPr>
      <xdr:spPr>
        <a:xfrm>
          <a:off x="4813300" y="5996305"/>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102870</xdr:rowOff>
    </xdr:from>
    <xdr:to xmlns:xdr="http://schemas.openxmlformats.org/drawingml/2006/spreadsheetDrawing">
      <xdr:col>23</xdr:col>
      <xdr:colOff>136525</xdr:colOff>
      <xdr:row>31</xdr:row>
      <xdr:rowOff>33020</xdr:rowOff>
    </xdr:to>
    <xdr:sp macro="" textlink="">
      <xdr:nvSpPr>
        <xdr:cNvPr id="71" name="フローチャート: 判断 70"/>
        <xdr:cNvSpPr/>
      </xdr:nvSpPr>
      <xdr:spPr>
        <a:xfrm>
          <a:off x="4711700" y="60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106045</xdr:rowOff>
    </xdr:from>
    <xdr:to xmlns:xdr="http://schemas.openxmlformats.org/drawingml/2006/spreadsheetDrawing">
      <xdr:col>19</xdr:col>
      <xdr:colOff>187325</xdr:colOff>
      <xdr:row>31</xdr:row>
      <xdr:rowOff>36195</xdr:rowOff>
    </xdr:to>
    <xdr:sp macro="" textlink="">
      <xdr:nvSpPr>
        <xdr:cNvPr id="72" name="フローチャート: 判断 71"/>
        <xdr:cNvSpPr/>
      </xdr:nvSpPr>
      <xdr:spPr>
        <a:xfrm>
          <a:off x="4000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59690</xdr:rowOff>
    </xdr:from>
    <xdr:to xmlns:xdr="http://schemas.openxmlformats.org/drawingml/2006/spreadsheetDrawing">
      <xdr:col>15</xdr:col>
      <xdr:colOff>187325</xdr:colOff>
      <xdr:row>30</xdr:row>
      <xdr:rowOff>161290</xdr:rowOff>
    </xdr:to>
    <xdr:sp macro="" textlink="">
      <xdr:nvSpPr>
        <xdr:cNvPr id="73" name="フローチャート: 判断 72"/>
        <xdr:cNvSpPr/>
      </xdr:nvSpPr>
      <xdr:spPr>
        <a:xfrm>
          <a:off x="32385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12700</xdr:rowOff>
    </xdr:from>
    <xdr:to xmlns:xdr="http://schemas.openxmlformats.org/drawingml/2006/spreadsheetDrawing">
      <xdr:col>11</xdr:col>
      <xdr:colOff>187325</xdr:colOff>
      <xdr:row>30</xdr:row>
      <xdr:rowOff>114300</xdr:rowOff>
    </xdr:to>
    <xdr:sp macro="" textlink="">
      <xdr:nvSpPr>
        <xdr:cNvPr id="74" name="フローチャート: 判断 73"/>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137160</xdr:rowOff>
    </xdr:from>
    <xdr:to xmlns:xdr="http://schemas.openxmlformats.org/drawingml/2006/spreadsheetDrawing">
      <xdr:col>7</xdr:col>
      <xdr:colOff>187325</xdr:colOff>
      <xdr:row>30</xdr:row>
      <xdr:rowOff>67310</xdr:rowOff>
    </xdr:to>
    <xdr:sp macro="" textlink="">
      <xdr:nvSpPr>
        <xdr:cNvPr id="75" name="フローチャート: 判断 74"/>
        <xdr:cNvSpPr/>
      </xdr:nvSpPr>
      <xdr:spPr>
        <a:xfrm>
          <a:off x="1714500" y="588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250"/>
    <xdr:sp macro="" textlink="">
      <xdr:nvSpPr>
        <xdr:cNvPr id="76" name="テキスト ボックス 75"/>
        <xdr:cNvSpPr txBox="1"/>
      </xdr:nvSpPr>
      <xdr:spPr>
        <a:xfrm>
          <a:off x="4584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825" cy="222250"/>
    <xdr:sp macro="" textlink="">
      <xdr:nvSpPr>
        <xdr:cNvPr id="77" name="テキスト ボックス 76"/>
        <xdr:cNvSpPr txBox="1"/>
      </xdr:nvSpPr>
      <xdr:spPr>
        <a:xfrm>
          <a:off x="3873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825" cy="222250"/>
    <xdr:sp macro="" textlink="">
      <xdr:nvSpPr>
        <xdr:cNvPr id="78" name="テキスト ボックス 77"/>
        <xdr:cNvSpPr txBox="1"/>
      </xdr:nvSpPr>
      <xdr:spPr>
        <a:xfrm>
          <a:off x="3111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825" cy="222250"/>
    <xdr:sp macro="" textlink="">
      <xdr:nvSpPr>
        <xdr:cNvPr id="79" name="テキスト ボックス 78"/>
        <xdr:cNvSpPr txBox="1"/>
      </xdr:nvSpPr>
      <xdr:spPr>
        <a:xfrm>
          <a:off x="2349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825" cy="222250"/>
    <xdr:sp macro="" textlink="">
      <xdr:nvSpPr>
        <xdr:cNvPr id="80" name="テキスト ボックス 79"/>
        <xdr:cNvSpPr txBox="1"/>
      </xdr:nvSpPr>
      <xdr:spPr>
        <a:xfrm>
          <a:off x="1587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154940</xdr:rowOff>
    </xdr:from>
    <xdr:to xmlns:xdr="http://schemas.openxmlformats.org/drawingml/2006/spreadsheetDrawing">
      <xdr:col>23</xdr:col>
      <xdr:colOff>136525</xdr:colOff>
      <xdr:row>29</xdr:row>
      <xdr:rowOff>84455</xdr:rowOff>
    </xdr:to>
    <xdr:sp macro="" textlink="">
      <xdr:nvSpPr>
        <xdr:cNvPr id="81" name="楕円 80"/>
        <xdr:cNvSpPr/>
      </xdr:nvSpPr>
      <xdr:spPr>
        <a:xfrm>
          <a:off x="4711700" y="57270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6350</xdr:rowOff>
    </xdr:from>
    <xdr:ext cx="401955" cy="255905"/>
    <xdr:sp macro="" textlink="">
      <xdr:nvSpPr>
        <xdr:cNvPr id="82" name="有形固定資産減価償却率該当値テキスト"/>
        <xdr:cNvSpPr txBox="1"/>
      </xdr:nvSpPr>
      <xdr:spPr>
        <a:xfrm>
          <a:off x="4813300" y="55784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89535</xdr:rowOff>
    </xdr:from>
    <xdr:to xmlns:xdr="http://schemas.openxmlformats.org/drawingml/2006/spreadsheetDrawing">
      <xdr:col>19</xdr:col>
      <xdr:colOff>187325</xdr:colOff>
      <xdr:row>29</xdr:row>
      <xdr:rowOff>19685</xdr:rowOff>
    </xdr:to>
    <xdr:sp macro="" textlink="">
      <xdr:nvSpPr>
        <xdr:cNvPr id="83" name="楕円 82"/>
        <xdr:cNvSpPr/>
      </xdr:nvSpPr>
      <xdr:spPr>
        <a:xfrm>
          <a:off x="40005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140335</xdr:rowOff>
    </xdr:from>
    <xdr:to xmlns:xdr="http://schemas.openxmlformats.org/drawingml/2006/spreadsheetDrawing">
      <xdr:col>23</xdr:col>
      <xdr:colOff>85725</xdr:colOff>
      <xdr:row>29</xdr:row>
      <xdr:rowOff>33655</xdr:rowOff>
    </xdr:to>
    <xdr:cxnSp macro="">
      <xdr:nvCxnSpPr>
        <xdr:cNvPr id="84" name="直線コネクタ 83"/>
        <xdr:cNvCxnSpPr/>
      </xdr:nvCxnSpPr>
      <xdr:spPr>
        <a:xfrm>
          <a:off x="4051300" y="5712460"/>
          <a:ext cx="711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35560</xdr:rowOff>
    </xdr:from>
    <xdr:to xmlns:xdr="http://schemas.openxmlformats.org/drawingml/2006/spreadsheetDrawing">
      <xdr:col>15</xdr:col>
      <xdr:colOff>187325</xdr:colOff>
      <xdr:row>28</xdr:row>
      <xdr:rowOff>137160</xdr:rowOff>
    </xdr:to>
    <xdr:sp macro="" textlink="">
      <xdr:nvSpPr>
        <xdr:cNvPr id="85" name="楕円 84"/>
        <xdr:cNvSpPr/>
      </xdr:nvSpPr>
      <xdr:spPr>
        <a:xfrm>
          <a:off x="3238500" y="56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86360</xdr:rowOff>
    </xdr:from>
    <xdr:to xmlns:xdr="http://schemas.openxmlformats.org/drawingml/2006/spreadsheetDrawing">
      <xdr:col>19</xdr:col>
      <xdr:colOff>136525</xdr:colOff>
      <xdr:row>28</xdr:row>
      <xdr:rowOff>140335</xdr:rowOff>
    </xdr:to>
    <xdr:cxnSp macro="">
      <xdr:nvCxnSpPr>
        <xdr:cNvPr id="86" name="直線コネクタ 85"/>
        <xdr:cNvCxnSpPr/>
      </xdr:nvCxnSpPr>
      <xdr:spPr>
        <a:xfrm>
          <a:off x="3289300" y="5658485"/>
          <a:ext cx="762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3175</xdr:rowOff>
    </xdr:from>
    <xdr:to xmlns:xdr="http://schemas.openxmlformats.org/drawingml/2006/spreadsheetDrawing">
      <xdr:col>11</xdr:col>
      <xdr:colOff>187325</xdr:colOff>
      <xdr:row>28</xdr:row>
      <xdr:rowOff>104775</xdr:rowOff>
    </xdr:to>
    <xdr:sp macro="" textlink="">
      <xdr:nvSpPr>
        <xdr:cNvPr id="87" name="楕円 86"/>
        <xdr:cNvSpPr/>
      </xdr:nvSpPr>
      <xdr:spPr>
        <a:xfrm>
          <a:off x="24765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53975</xdr:rowOff>
    </xdr:from>
    <xdr:to xmlns:xdr="http://schemas.openxmlformats.org/drawingml/2006/spreadsheetDrawing">
      <xdr:col>15</xdr:col>
      <xdr:colOff>136525</xdr:colOff>
      <xdr:row>28</xdr:row>
      <xdr:rowOff>86360</xdr:rowOff>
    </xdr:to>
    <xdr:cxnSp macro="">
      <xdr:nvCxnSpPr>
        <xdr:cNvPr id="88" name="直線コネクタ 87"/>
        <xdr:cNvCxnSpPr/>
      </xdr:nvCxnSpPr>
      <xdr:spPr>
        <a:xfrm>
          <a:off x="2527300" y="5626100"/>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27</xdr:row>
      <xdr:rowOff>170815</xdr:rowOff>
    </xdr:from>
    <xdr:to xmlns:xdr="http://schemas.openxmlformats.org/drawingml/2006/spreadsheetDrawing">
      <xdr:col>7</xdr:col>
      <xdr:colOff>187325</xdr:colOff>
      <xdr:row>28</xdr:row>
      <xdr:rowOff>100965</xdr:rowOff>
    </xdr:to>
    <xdr:sp macro="" textlink="">
      <xdr:nvSpPr>
        <xdr:cNvPr id="89" name="楕円 88"/>
        <xdr:cNvSpPr/>
      </xdr:nvSpPr>
      <xdr:spPr>
        <a:xfrm>
          <a:off x="1714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50165</xdr:rowOff>
    </xdr:from>
    <xdr:to xmlns:xdr="http://schemas.openxmlformats.org/drawingml/2006/spreadsheetDrawing">
      <xdr:col>11</xdr:col>
      <xdr:colOff>136525</xdr:colOff>
      <xdr:row>28</xdr:row>
      <xdr:rowOff>53975</xdr:rowOff>
    </xdr:to>
    <xdr:cxnSp macro="">
      <xdr:nvCxnSpPr>
        <xdr:cNvPr id="90" name="直線コネクタ 89"/>
        <xdr:cNvCxnSpPr/>
      </xdr:nvCxnSpPr>
      <xdr:spPr>
        <a:xfrm>
          <a:off x="1765300" y="5622290"/>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27305</xdr:rowOff>
    </xdr:from>
    <xdr:ext cx="401955" cy="259080"/>
    <xdr:sp macro="" textlink="">
      <xdr:nvSpPr>
        <xdr:cNvPr id="91" name="n_1aveValue有形固定資産減価償却率"/>
        <xdr:cNvSpPr txBox="1"/>
      </xdr:nvSpPr>
      <xdr:spPr>
        <a:xfrm>
          <a:off x="3836035" y="61137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152400</xdr:rowOff>
    </xdr:from>
    <xdr:ext cx="401955" cy="259080"/>
    <xdr:sp macro="" textlink="">
      <xdr:nvSpPr>
        <xdr:cNvPr id="92" name="n_2aveValue有形固定資産減価償却率"/>
        <xdr:cNvSpPr txBox="1"/>
      </xdr:nvSpPr>
      <xdr:spPr>
        <a:xfrm>
          <a:off x="3086735" y="60674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105410</xdr:rowOff>
    </xdr:from>
    <xdr:ext cx="401955" cy="259080"/>
    <xdr:sp macro="" textlink="">
      <xdr:nvSpPr>
        <xdr:cNvPr id="93" name="n_3aveValue有形固定資産減価償却率"/>
        <xdr:cNvSpPr txBox="1"/>
      </xdr:nvSpPr>
      <xdr:spPr>
        <a:xfrm>
          <a:off x="2324735" y="60204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58420</xdr:rowOff>
    </xdr:from>
    <xdr:ext cx="401955" cy="259080"/>
    <xdr:sp macro="" textlink="">
      <xdr:nvSpPr>
        <xdr:cNvPr id="94" name="n_4aveValue有形固定資産減価償却率"/>
        <xdr:cNvSpPr txBox="1"/>
      </xdr:nvSpPr>
      <xdr:spPr>
        <a:xfrm>
          <a:off x="1562735" y="59734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36195</xdr:rowOff>
    </xdr:from>
    <xdr:ext cx="401955" cy="259080"/>
    <xdr:sp macro="" textlink="">
      <xdr:nvSpPr>
        <xdr:cNvPr id="95" name="n_1mainValue有形固定資産減価償却率"/>
        <xdr:cNvSpPr txBox="1"/>
      </xdr:nvSpPr>
      <xdr:spPr>
        <a:xfrm>
          <a:off x="3836035" y="54368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26</xdr:row>
      <xdr:rowOff>153670</xdr:rowOff>
    </xdr:from>
    <xdr:ext cx="401955" cy="259080"/>
    <xdr:sp macro="" textlink="">
      <xdr:nvSpPr>
        <xdr:cNvPr id="96" name="n_2mainValue有形固定資産減価償却率"/>
        <xdr:cNvSpPr txBox="1"/>
      </xdr:nvSpPr>
      <xdr:spPr>
        <a:xfrm>
          <a:off x="3086735" y="53828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26</xdr:row>
      <xdr:rowOff>121285</xdr:rowOff>
    </xdr:from>
    <xdr:ext cx="401955" cy="255905"/>
    <xdr:sp macro="" textlink="">
      <xdr:nvSpPr>
        <xdr:cNvPr id="97" name="n_3mainValue有形固定資産減価償却率"/>
        <xdr:cNvSpPr txBox="1"/>
      </xdr:nvSpPr>
      <xdr:spPr>
        <a:xfrm>
          <a:off x="2324735" y="53505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117475</xdr:rowOff>
    </xdr:from>
    <xdr:ext cx="401955" cy="259080"/>
    <xdr:sp macro="" textlink="">
      <xdr:nvSpPr>
        <xdr:cNvPr id="98" name="n_4mainValue有形固定資産減価償却率"/>
        <xdr:cNvSpPr txBox="1"/>
      </xdr:nvSpPr>
      <xdr:spPr>
        <a:xfrm>
          <a:off x="1562735" y="53467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[ 736.4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50">
              <a:solidFill>
                <a:srgbClr val="FF0000"/>
              </a:solidFill>
              <a:effectLst/>
              <a:latin typeface="+mn-lt"/>
              <a:ea typeface="+mn-ea"/>
              <a:cs typeface="+mn-cs"/>
            </a:rPr>
            <a:t>　</a:t>
          </a:r>
          <a:r>
            <a:rPr kumimoji="1" lang="ja-JP" altLang="ja-JP" sz="1050">
              <a:solidFill>
                <a:sysClr val="windowText" lastClr="000000"/>
              </a:solidFill>
              <a:effectLst/>
              <a:latin typeface="ＭＳ Ｐゴシック"/>
              <a:ea typeface="ＭＳ Ｐゴシック"/>
              <a:cs typeface="+mn-cs"/>
            </a:rPr>
            <a:t>元金償還額以内の市債発行の取組による地方債現在高の減や、</a:t>
          </a:r>
          <a:r>
            <a:rPr kumimoji="1" lang="ja-JP" altLang="en-US" sz="1050">
              <a:latin typeface="ＭＳ ゴシック"/>
              <a:ea typeface="ＭＳ ゴシック"/>
            </a:rPr>
            <a:t>コロナ禍による事業中止等の影響から基金の取崩しが抑制されたことで</a:t>
          </a:r>
          <a:r>
            <a:rPr kumimoji="1" lang="ja-JP" altLang="ja-JP" sz="1050">
              <a:solidFill>
                <a:sysClr val="windowText" lastClr="000000"/>
              </a:solidFill>
              <a:effectLst/>
              <a:latin typeface="ＭＳ Ｐゴシック"/>
              <a:ea typeface="ＭＳ Ｐゴシック"/>
              <a:cs typeface="+mn-cs"/>
            </a:rPr>
            <a:t>充当可能基金が増となったことにより、将来負担額が減となった。また、地方税・地方消費税交付金等の増により経常一般財源が増となったことで債務償還比率は前年から92.2ポイントの減となった。</a:t>
          </a:r>
          <a:endParaRPr kumimoji="1" lang="ja-JP" altLang="en-US" sz="1050">
            <a:solidFill>
              <a:srgbClr val="FF0000"/>
            </a:solidFill>
            <a:latin typeface="ＭＳ Ｐゴシック"/>
            <a:ea typeface="ＭＳ Ｐゴシック"/>
          </a:endParaRPr>
        </a:p>
        <a:p>
          <a:r>
            <a:rPr kumimoji="1" lang="ja-JP" altLang="en-US" sz="1050">
              <a:solidFill>
                <a:sysClr val="windowText" lastClr="000000"/>
              </a:solidFill>
              <a:latin typeface="ＭＳ Ｐゴシック"/>
              <a:ea typeface="ＭＳ Ｐゴシック"/>
            </a:rPr>
            <a:t>　しかし、</a:t>
          </a:r>
          <a:r>
            <a:rPr kumimoji="1" lang="ja-JP" altLang="en-US" sz="1050">
              <a:solidFill>
                <a:sysClr val="windowText" lastClr="000000"/>
              </a:solidFill>
              <a:effectLst/>
              <a:latin typeface="ＭＳ Ｐゴシック"/>
              <a:ea typeface="ＭＳ Ｐゴシック"/>
              <a:cs typeface="+mn-cs"/>
            </a:rPr>
            <a:t>類似団体内平均値よりも高い状況が続いているため、引き続き</a:t>
          </a:r>
          <a:r>
            <a:rPr kumimoji="1" lang="ja-JP" altLang="ja-JP" sz="1050">
              <a:solidFill>
                <a:sysClr val="windowText" lastClr="000000"/>
              </a:solidFill>
              <a:effectLst/>
              <a:latin typeface="ＭＳ Ｐゴシック"/>
              <a:ea typeface="ＭＳ Ｐゴシック"/>
              <a:cs typeface="+mn-cs"/>
            </a:rPr>
            <a:t>行財政改革大綱に基づいた計画的な市債発行や経常経費の削減、自主財源の確保に努めてい</a:t>
          </a:r>
          <a:r>
            <a:rPr kumimoji="1" lang="ja-JP" altLang="ja-JP" sz="1050">
              <a:solidFill>
                <a:schemeClr val="tx1"/>
              </a:solidFill>
              <a:effectLst/>
              <a:latin typeface="ＭＳ Ｐゴシック"/>
              <a:ea typeface="ＭＳ Ｐゴシック"/>
              <a:cs typeface="+mn-cs"/>
            </a:rPr>
            <a:t>く。</a:t>
          </a:r>
          <a:endParaRPr kumimoji="1" lang="ja-JP" altLang="en-US" sz="1050">
            <a:solidFill>
              <a:srgbClr val="FF0000"/>
            </a:solidFill>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250"/>
    <xdr:sp macro="" textlink="">
      <xdr:nvSpPr>
        <xdr:cNvPr id="114" name="テキスト ボックス 113"/>
        <xdr:cNvSpPr txBox="1"/>
      </xdr:nvSpPr>
      <xdr:spPr>
        <a:xfrm>
          <a:off x="10756900" y="701865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5" name="直線コネクタ 11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6" name="テキスト ボックス 11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7" name="直線コネクタ 11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7670" cy="222250"/>
    <xdr:sp macro="" textlink="">
      <xdr:nvSpPr>
        <xdr:cNvPr id="118" name="テキスト ボックス 117"/>
        <xdr:cNvSpPr txBox="1"/>
      </xdr:nvSpPr>
      <xdr:spPr>
        <a:xfrm>
          <a:off x="10828655" y="629856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9" name="直線コネクタ 11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7670" cy="225425"/>
    <xdr:sp macro="" textlink="">
      <xdr:nvSpPr>
        <xdr:cNvPr id="120" name="テキスト ボックス 119"/>
        <xdr:cNvSpPr txBox="1"/>
      </xdr:nvSpPr>
      <xdr:spPr>
        <a:xfrm>
          <a:off x="10828655" y="5938520"/>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1" name="直線コネクタ 12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7670" cy="222250"/>
    <xdr:sp macro="" textlink="">
      <xdr:nvSpPr>
        <xdr:cNvPr id="122" name="テキスト ボックス 121"/>
        <xdr:cNvSpPr txBox="1"/>
      </xdr:nvSpPr>
      <xdr:spPr>
        <a:xfrm>
          <a:off x="10828655" y="557911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3" name="直線コネクタ 12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4" name="テキスト ボックス 12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35</xdr:row>
      <xdr:rowOff>11430</xdr:rowOff>
    </xdr:to>
    <xdr:cxnSp macro="">
      <xdr:nvCxnSpPr>
        <xdr:cNvPr id="127" name="直線コネクタ 126"/>
        <xdr:cNvCxnSpPr/>
      </xdr:nvCxnSpPr>
      <xdr:spPr>
        <a:xfrm flipV="1">
          <a:off x="14793595" y="5313045"/>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35</xdr:row>
      <xdr:rowOff>15240</xdr:rowOff>
    </xdr:from>
    <xdr:ext cx="557530" cy="259080"/>
    <xdr:sp macro="" textlink="">
      <xdr:nvSpPr>
        <xdr:cNvPr id="128" name="債務償還比率最小値テキスト"/>
        <xdr:cNvSpPr txBox="1"/>
      </xdr:nvSpPr>
      <xdr:spPr>
        <a:xfrm>
          <a:off x="14846300" y="6787515"/>
          <a:ext cx="557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35</xdr:row>
      <xdr:rowOff>11430</xdr:rowOff>
    </xdr:from>
    <xdr:to xmlns:xdr="http://schemas.openxmlformats.org/drawingml/2006/spreadsheetDrawing">
      <xdr:col>76</xdr:col>
      <xdr:colOff>111125</xdr:colOff>
      <xdr:row>35</xdr:row>
      <xdr:rowOff>11430</xdr:rowOff>
    </xdr:to>
    <xdr:cxnSp macro="">
      <xdr:nvCxnSpPr>
        <xdr:cNvPr id="129" name="直線コネクタ 128"/>
        <xdr:cNvCxnSpPr/>
      </xdr:nvCxnSpPr>
      <xdr:spPr>
        <a:xfrm>
          <a:off x="14706600" y="678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7185" cy="255905"/>
    <xdr:sp macro="" textlink="">
      <xdr:nvSpPr>
        <xdr:cNvPr id="130" name="債務償還比率最大値テキスト"/>
        <xdr:cNvSpPr txBox="1"/>
      </xdr:nvSpPr>
      <xdr:spPr>
        <a:xfrm>
          <a:off x="14846300" y="5088255"/>
          <a:ext cx="337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1" name="直線コネクタ 130"/>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132080</xdr:rowOff>
    </xdr:from>
    <xdr:ext cx="466725" cy="255905"/>
    <xdr:sp macro="" textlink="">
      <xdr:nvSpPr>
        <xdr:cNvPr id="132" name="債務償還比率平均値テキスト"/>
        <xdr:cNvSpPr txBox="1"/>
      </xdr:nvSpPr>
      <xdr:spPr>
        <a:xfrm>
          <a:off x="14846300" y="5875655"/>
          <a:ext cx="4667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109220</xdr:rowOff>
    </xdr:from>
    <xdr:to xmlns:xdr="http://schemas.openxmlformats.org/drawingml/2006/spreadsheetDrawing">
      <xdr:col>76</xdr:col>
      <xdr:colOff>73025</xdr:colOff>
      <xdr:row>31</xdr:row>
      <xdr:rowOff>38735</xdr:rowOff>
    </xdr:to>
    <xdr:sp macro="" textlink="">
      <xdr:nvSpPr>
        <xdr:cNvPr id="133" name="フローチャート: 判断 132"/>
        <xdr:cNvSpPr/>
      </xdr:nvSpPr>
      <xdr:spPr>
        <a:xfrm>
          <a:off x="14744700" y="602424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110490</xdr:rowOff>
    </xdr:from>
    <xdr:to xmlns:xdr="http://schemas.openxmlformats.org/drawingml/2006/spreadsheetDrawing">
      <xdr:col>72</xdr:col>
      <xdr:colOff>123825</xdr:colOff>
      <xdr:row>31</xdr:row>
      <xdr:rowOff>40640</xdr:rowOff>
    </xdr:to>
    <xdr:sp macro="" textlink="">
      <xdr:nvSpPr>
        <xdr:cNvPr id="134" name="フローチャート: 判断 133"/>
        <xdr:cNvSpPr/>
      </xdr:nvSpPr>
      <xdr:spPr>
        <a:xfrm>
          <a:off x="140335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91440</xdr:rowOff>
    </xdr:from>
    <xdr:to xmlns:xdr="http://schemas.openxmlformats.org/drawingml/2006/spreadsheetDrawing">
      <xdr:col>68</xdr:col>
      <xdr:colOff>123825</xdr:colOff>
      <xdr:row>31</xdr:row>
      <xdr:rowOff>21590</xdr:rowOff>
    </xdr:to>
    <xdr:sp macro="" textlink="">
      <xdr:nvSpPr>
        <xdr:cNvPr id="135" name="フローチャート: 判断 134"/>
        <xdr:cNvSpPr/>
      </xdr:nvSpPr>
      <xdr:spPr>
        <a:xfrm>
          <a:off x="13271500" y="600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115570</xdr:rowOff>
    </xdr:from>
    <xdr:to xmlns:xdr="http://schemas.openxmlformats.org/drawingml/2006/spreadsheetDrawing">
      <xdr:col>64</xdr:col>
      <xdr:colOff>123825</xdr:colOff>
      <xdr:row>31</xdr:row>
      <xdr:rowOff>45720</xdr:rowOff>
    </xdr:to>
    <xdr:sp macro="" textlink="">
      <xdr:nvSpPr>
        <xdr:cNvPr id="136" name="フローチャート: 判断 135"/>
        <xdr:cNvSpPr/>
      </xdr:nvSpPr>
      <xdr:spPr>
        <a:xfrm>
          <a:off x="12509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123190</xdr:rowOff>
    </xdr:from>
    <xdr:to xmlns:xdr="http://schemas.openxmlformats.org/drawingml/2006/spreadsheetDrawing">
      <xdr:col>60</xdr:col>
      <xdr:colOff>123825</xdr:colOff>
      <xdr:row>31</xdr:row>
      <xdr:rowOff>53340</xdr:rowOff>
    </xdr:to>
    <xdr:sp macro="" textlink="">
      <xdr:nvSpPr>
        <xdr:cNvPr id="137" name="フローチャート: 判断 136"/>
        <xdr:cNvSpPr/>
      </xdr:nvSpPr>
      <xdr:spPr>
        <a:xfrm>
          <a:off x="11747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250"/>
    <xdr:sp macro="" textlink="">
      <xdr:nvSpPr>
        <xdr:cNvPr id="138" name="テキスト ボックス 137"/>
        <xdr:cNvSpPr txBox="1"/>
      </xdr:nvSpPr>
      <xdr:spPr>
        <a:xfrm>
          <a:off x="14617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825" cy="222250"/>
    <xdr:sp macro="" textlink="">
      <xdr:nvSpPr>
        <xdr:cNvPr id="139" name="テキスト ボックス 138"/>
        <xdr:cNvSpPr txBox="1"/>
      </xdr:nvSpPr>
      <xdr:spPr>
        <a:xfrm>
          <a:off x="13906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825" cy="222250"/>
    <xdr:sp macro="" textlink="">
      <xdr:nvSpPr>
        <xdr:cNvPr id="140" name="テキスト ボックス 139"/>
        <xdr:cNvSpPr txBox="1"/>
      </xdr:nvSpPr>
      <xdr:spPr>
        <a:xfrm>
          <a:off x="13144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825" cy="222250"/>
    <xdr:sp macro="" textlink="">
      <xdr:nvSpPr>
        <xdr:cNvPr id="141" name="テキスト ボックス 140"/>
        <xdr:cNvSpPr txBox="1"/>
      </xdr:nvSpPr>
      <xdr:spPr>
        <a:xfrm>
          <a:off x="12382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825" cy="222250"/>
    <xdr:sp macro="" textlink="">
      <xdr:nvSpPr>
        <xdr:cNvPr id="142" name="テキスト ボックス 141"/>
        <xdr:cNvSpPr txBox="1"/>
      </xdr:nvSpPr>
      <xdr:spPr>
        <a:xfrm>
          <a:off x="11620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59055</xdr:rowOff>
    </xdr:from>
    <xdr:to xmlns:xdr="http://schemas.openxmlformats.org/drawingml/2006/spreadsheetDrawing">
      <xdr:col>76</xdr:col>
      <xdr:colOff>73025</xdr:colOff>
      <xdr:row>31</xdr:row>
      <xdr:rowOff>160655</xdr:rowOff>
    </xdr:to>
    <xdr:sp macro="" textlink="">
      <xdr:nvSpPr>
        <xdr:cNvPr id="143" name="楕円 142"/>
        <xdr:cNvSpPr/>
      </xdr:nvSpPr>
      <xdr:spPr>
        <a:xfrm>
          <a:off x="147447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37465</xdr:rowOff>
    </xdr:from>
    <xdr:ext cx="466725" cy="259080"/>
    <xdr:sp macro="" textlink="">
      <xdr:nvSpPr>
        <xdr:cNvPr id="144" name="債務償還比率該当値テキスト"/>
        <xdr:cNvSpPr txBox="1"/>
      </xdr:nvSpPr>
      <xdr:spPr>
        <a:xfrm>
          <a:off x="14846300" y="61239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169545</xdr:rowOff>
    </xdr:from>
    <xdr:to xmlns:xdr="http://schemas.openxmlformats.org/drawingml/2006/spreadsheetDrawing">
      <xdr:col>72</xdr:col>
      <xdr:colOff>123825</xdr:colOff>
      <xdr:row>32</xdr:row>
      <xdr:rowOff>99695</xdr:rowOff>
    </xdr:to>
    <xdr:sp macro="" textlink="">
      <xdr:nvSpPr>
        <xdr:cNvPr id="145" name="楕円 144"/>
        <xdr:cNvSpPr/>
      </xdr:nvSpPr>
      <xdr:spPr>
        <a:xfrm>
          <a:off x="140335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109855</xdr:rowOff>
    </xdr:from>
    <xdr:to xmlns:xdr="http://schemas.openxmlformats.org/drawingml/2006/spreadsheetDrawing">
      <xdr:col>76</xdr:col>
      <xdr:colOff>22225</xdr:colOff>
      <xdr:row>32</xdr:row>
      <xdr:rowOff>48895</xdr:rowOff>
    </xdr:to>
    <xdr:cxnSp macro="">
      <xdr:nvCxnSpPr>
        <xdr:cNvPr id="146" name="直線コネクタ 145"/>
        <xdr:cNvCxnSpPr/>
      </xdr:nvCxnSpPr>
      <xdr:spPr>
        <a:xfrm flipV="1">
          <a:off x="14084300" y="6196330"/>
          <a:ext cx="711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78105</xdr:rowOff>
    </xdr:from>
    <xdr:to xmlns:xdr="http://schemas.openxmlformats.org/drawingml/2006/spreadsheetDrawing">
      <xdr:col>68</xdr:col>
      <xdr:colOff>123825</xdr:colOff>
      <xdr:row>33</xdr:row>
      <xdr:rowOff>8255</xdr:rowOff>
    </xdr:to>
    <xdr:sp macro="" textlink="">
      <xdr:nvSpPr>
        <xdr:cNvPr id="147" name="楕円 146"/>
        <xdr:cNvSpPr/>
      </xdr:nvSpPr>
      <xdr:spPr>
        <a:xfrm>
          <a:off x="132715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32</xdr:row>
      <xdr:rowOff>48895</xdr:rowOff>
    </xdr:from>
    <xdr:to xmlns:xdr="http://schemas.openxmlformats.org/drawingml/2006/spreadsheetDrawing">
      <xdr:col>72</xdr:col>
      <xdr:colOff>73025</xdr:colOff>
      <xdr:row>32</xdr:row>
      <xdr:rowOff>128905</xdr:rowOff>
    </xdr:to>
    <xdr:cxnSp macro="">
      <xdr:nvCxnSpPr>
        <xdr:cNvPr id="148" name="直線コネクタ 147"/>
        <xdr:cNvCxnSpPr/>
      </xdr:nvCxnSpPr>
      <xdr:spPr>
        <a:xfrm flipV="1">
          <a:off x="13322300" y="6306820"/>
          <a:ext cx="762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9525</xdr:rowOff>
    </xdr:from>
    <xdr:to xmlns:xdr="http://schemas.openxmlformats.org/drawingml/2006/spreadsheetDrawing">
      <xdr:col>64</xdr:col>
      <xdr:colOff>123825</xdr:colOff>
      <xdr:row>32</xdr:row>
      <xdr:rowOff>111125</xdr:rowOff>
    </xdr:to>
    <xdr:sp macro="" textlink="">
      <xdr:nvSpPr>
        <xdr:cNvPr id="149" name="楕円 148"/>
        <xdr:cNvSpPr/>
      </xdr:nvSpPr>
      <xdr:spPr>
        <a:xfrm>
          <a:off x="125095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32</xdr:row>
      <xdr:rowOff>60325</xdr:rowOff>
    </xdr:from>
    <xdr:to xmlns:xdr="http://schemas.openxmlformats.org/drawingml/2006/spreadsheetDrawing">
      <xdr:col>68</xdr:col>
      <xdr:colOff>73025</xdr:colOff>
      <xdr:row>32</xdr:row>
      <xdr:rowOff>128905</xdr:rowOff>
    </xdr:to>
    <xdr:cxnSp macro="">
      <xdr:nvCxnSpPr>
        <xdr:cNvPr id="150" name="直線コネクタ 149"/>
        <xdr:cNvCxnSpPr/>
      </xdr:nvCxnSpPr>
      <xdr:spPr>
        <a:xfrm>
          <a:off x="12560300" y="6318250"/>
          <a:ext cx="762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152400</xdr:rowOff>
    </xdr:from>
    <xdr:to xmlns:xdr="http://schemas.openxmlformats.org/drawingml/2006/spreadsheetDrawing">
      <xdr:col>60</xdr:col>
      <xdr:colOff>123825</xdr:colOff>
      <xdr:row>32</xdr:row>
      <xdr:rowOff>82550</xdr:rowOff>
    </xdr:to>
    <xdr:sp macro="" textlink="">
      <xdr:nvSpPr>
        <xdr:cNvPr id="151" name="楕円 150"/>
        <xdr:cNvSpPr/>
      </xdr:nvSpPr>
      <xdr:spPr>
        <a:xfrm>
          <a:off x="117475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31750</xdr:rowOff>
    </xdr:from>
    <xdr:to xmlns:xdr="http://schemas.openxmlformats.org/drawingml/2006/spreadsheetDrawing">
      <xdr:col>64</xdr:col>
      <xdr:colOff>73025</xdr:colOff>
      <xdr:row>32</xdr:row>
      <xdr:rowOff>60325</xdr:rowOff>
    </xdr:to>
    <xdr:cxnSp macro="">
      <xdr:nvCxnSpPr>
        <xdr:cNvPr id="152" name="直線コネクタ 151"/>
        <xdr:cNvCxnSpPr/>
      </xdr:nvCxnSpPr>
      <xdr:spPr>
        <a:xfrm>
          <a:off x="11798300" y="6289675"/>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57150</xdr:rowOff>
    </xdr:from>
    <xdr:ext cx="466725" cy="259080"/>
    <xdr:sp macro="" textlink="">
      <xdr:nvSpPr>
        <xdr:cNvPr id="153" name="n_1aveValue債務償還比率"/>
        <xdr:cNvSpPr txBox="1"/>
      </xdr:nvSpPr>
      <xdr:spPr>
        <a:xfrm>
          <a:off x="13836650" y="58007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38735</xdr:rowOff>
    </xdr:from>
    <xdr:ext cx="466725" cy="259080"/>
    <xdr:sp macro="" textlink="">
      <xdr:nvSpPr>
        <xdr:cNvPr id="154" name="n_2aveValue債務償還比率"/>
        <xdr:cNvSpPr txBox="1"/>
      </xdr:nvSpPr>
      <xdr:spPr>
        <a:xfrm>
          <a:off x="13087350" y="57823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62230</xdr:rowOff>
    </xdr:from>
    <xdr:ext cx="466725" cy="259080"/>
    <xdr:sp macro="" textlink="">
      <xdr:nvSpPr>
        <xdr:cNvPr id="155" name="n_3aveValue債務償還比率"/>
        <xdr:cNvSpPr txBox="1"/>
      </xdr:nvSpPr>
      <xdr:spPr>
        <a:xfrm>
          <a:off x="12325350" y="58058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69850</xdr:rowOff>
    </xdr:from>
    <xdr:ext cx="466725" cy="259080"/>
    <xdr:sp macro="" textlink="">
      <xdr:nvSpPr>
        <xdr:cNvPr id="156" name="n_4aveValue債務償還比率"/>
        <xdr:cNvSpPr txBox="1"/>
      </xdr:nvSpPr>
      <xdr:spPr>
        <a:xfrm>
          <a:off x="11563350" y="58134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90805</xdr:rowOff>
    </xdr:from>
    <xdr:ext cx="466725" cy="258445"/>
    <xdr:sp macro="" textlink="">
      <xdr:nvSpPr>
        <xdr:cNvPr id="157" name="n_1mainValue債務償還比率"/>
        <xdr:cNvSpPr txBox="1"/>
      </xdr:nvSpPr>
      <xdr:spPr>
        <a:xfrm>
          <a:off x="13836650" y="63487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170815</xdr:rowOff>
    </xdr:from>
    <xdr:ext cx="466725" cy="258445"/>
    <xdr:sp macro="" textlink="">
      <xdr:nvSpPr>
        <xdr:cNvPr id="158" name="n_2mainValue債務償還比率"/>
        <xdr:cNvSpPr txBox="1"/>
      </xdr:nvSpPr>
      <xdr:spPr>
        <a:xfrm>
          <a:off x="13087350" y="64287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102235</xdr:rowOff>
    </xdr:from>
    <xdr:ext cx="466725" cy="258445"/>
    <xdr:sp macro="" textlink="">
      <xdr:nvSpPr>
        <xdr:cNvPr id="159" name="n_3mainValue債務償還比率"/>
        <xdr:cNvSpPr txBox="1"/>
      </xdr:nvSpPr>
      <xdr:spPr>
        <a:xfrm>
          <a:off x="12325350" y="6360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73660</xdr:rowOff>
    </xdr:from>
    <xdr:ext cx="466725" cy="259080"/>
    <xdr:sp macro="" textlink="">
      <xdr:nvSpPr>
        <xdr:cNvPr id="160" name="n_4mainValue債務償還比率"/>
        <xdr:cNvSpPr txBox="1"/>
      </xdr:nvSpPr>
      <xdr:spPr>
        <a:xfrm>
          <a:off x="11563350" y="63315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3" name="テキスト ボックス 16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030" cy="239395"/>
    <xdr:sp macro="" textlink="">
      <xdr:nvSpPr>
        <xdr:cNvPr id="164" name="テキスト ボックス 163"/>
        <xdr:cNvSpPr txBox="1"/>
      </xdr:nvSpPr>
      <xdr:spPr>
        <a:xfrm>
          <a:off x="6985000" y="1092200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5" name="テキスト ボックス 16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030" cy="241300"/>
    <xdr:sp macro="" textlink="">
      <xdr:nvSpPr>
        <xdr:cNvPr id="166" name="テキスト ボックス 165"/>
        <xdr:cNvSpPr txBox="1"/>
      </xdr:nvSpPr>
      <xdr:spPr>
        <a:xfrm>
          <a:off x="6985000" y="14795500"/>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60,570
60,208
336.95
39,785,357
38,965,726
627,131
16,133,722
34,067,309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59.4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5425"/>
    <xdr:sp macro="" textlink="">
      <xdr:nvSpPr>
        <xdr:cNvPr id="41" name="テキスト ボックス 40"/>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185" cy="259080"/>
    <xdr:sp macro="" textlink="">
      <xdr:nvSpPr>
        <xdr:cNvPr id="43" name="テキスト ボックス 42"/>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4185" cy="259080"/>
    <xdr:sp macro="" textlink="">
      <xdr:nvSpPr>
        <xdr:cNvPr id="45" name="テキスト ボックス 44"/>
        <xdr:cNvSpPr txBox="1"/>
      </xdr:nvSpPr>
      <xdr:spPr>
        <a:xfrm>
          <a:off x="294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5905"/>
    <xdr:sp macro="" textlink="">
      <xdr:nvSpPr>
        <xdr:cNvPr id="47" name="テキスト ボックス 46"/>
        <xdr:cNvSpPr txBox="1"/>
      </xdr:nvSpPr>
      <xdr:spPr>
        <a:xfrm>
          <a:off x="358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5905"/>
    <xdr:sp macro="" textlink="">
      <xdr:nvSpPr>
        <xdr:cNvPr id="53" name="テキスト ボックス 52"/>
        <xdr:cNvSpPr txBox="1"/>
      </xdr:nvSpPr>
      <xdr:spPr>
        <a:xfrm>
          <a:off x="358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5915" cy="259080"/>
    <xdr:sp macro="" textlink="">
      <xdr:nvSpPr>
        <xdr:cNvPr id="55" name="テキスト ボックス 54"/>
        <xdr:cNvSpPr txBox="1"/>
      </xdr:nvSpPr>
      <xdr:spPr>
        <a:xfrm>
          <a:off x="422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114300</xdr:rowOff>
    </xdr:from>
    <xdr:to xmlns:xdr="http://schemas.openxmlformats.org/drawingml/2006/spreadsheetDrawing">
      <xdr:col>24</xdr:col>
      <xdr:colOff>62865</xdr:colOff>
      <xdr:row>41</xdr:row>
      <xdr:rowOff>1905</xdr:rowOff>
    </xdr:to>
    <xdr:cxnSp macro="">
      <xdr:nvCxnSpPr>
        <xdr:cNvPr id="57" name="直線コネクタ 56"/>
        <xdr:cNvCxnSpPr/>
      </xdr:nvCxnSpPr>
      <xdr:spPr>
        <a:xfrm flipV="1">
          <a:off x="4634865" y="5943600"/>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6350</xdr:rowOff>
    </xdr:from>
    <xdr:ext cx="405130" cy="255905"/>
    <xdr:sp macro="" textlink="">
      <xdr:nvSpPr>
        <xdr:cNvPr id="58" name="【道路】&#10;有形固定資産減価償却率最小値テキスト"/>
        <xdr:cNvSpPr txBox="1"/>
      </xdr:nvSpPr>
      <xdr:spPr>
        <a:xfrm>
          <a:off x="4673600" y="70358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1905</xdr:rowOff>
    </xdr:from>
    <xdr:to xmlns:xdr="http://schemas.openxmlformats.org/drawingml/2006/spreadsheetDrawing">
      <xdr:col>24</xdr:col>
      <xdr:colOff>152400</xdr:colOff>
      <xdr:row>41</xdr:row>
      <xdr:rowOff>1905</xdr:rowOff>
    </xdr:to>
    <xdr:cxnSp macro="">
      <xdr:nvCxnSpPr>
        <xdr:cNvPr id="59" name="直線コネクタ 58"/>
        <xdr:cNvCxnSpPr/>
      </xdr:nvCxnSpPr>
      <xdr:spPr>
        <a:xfrm>
          <a:off x="4546600" y="703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60960</xdr:rowOff>
    </xdr:from>
    <xdr:ext cx="405130" cy="259080"/>
    <xdr:sp macro="" textlink="">
      <xdr:nvSpPr>
        <xdr:cNvPr id="60" name="【道路】&#10;有形固定資産減価償却率最大値テキスト"/>
        <xdr:cNvSpPr txBox="1"/>
      </xdr:nvSpPr>
      <xdr:spPr>
        <a:xfrm>
          <a:off x="4673600" y="5718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114300</xdr:rowOff>
    </xdr:from>
    <xdr:to xmlns:xdr="http://schemas.openxmlformats.org/drawingml/2006/spreadsheetDrawing">
      <xdr:col>24</xdr:col>
      <xdr:colOff>152400</xdr:colOff>
      <xdr:row>34</xdr:row>
      <xdr:rowOff>114300</xdr:rowOff>
    </xdr:to>
    <xdr:cxnSp macro="">
      <xdr:nvCxnSpPr>
        <xdr:cNvPr id="61" name="直線コネクタ 60"/>
        <xdr:cNvCxnSpPr/>
      </xdr:nvCxnSpPr>
      <xdr:spPr>
        <a:xfrm>
          <a:off x="4546600" y="594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80010</xdr:rowOff>
    </xdr:from>
    <xdr:ext cx="405130" cy="259080"/>
    <xdr:sp macro="" textlink="">
      <xdr:nvSpPr>
        <xdr:cNvPr id="62" name="【道路】&#10;有形固定資産減価償却率平均値テキスト"/>
        <xdr:cNvSpPr txBox="1"/>
      </xdr:nvSpPr>
      <xdr:spPr>
        <a:xfrm>
          <a:off x="4673600" y="64236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101600</xdr:rowOff>
    </xdr:from>
    <xdr:to xmlns:xdr="http://schemas.openxmlformats.org/drawingml/2006/spreadsheetDrawing">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88265</xdr:rowOff>
    </xdr:from>
    <xdr:to xmlns:xdr="http://schemas.openxmlformats.org/drawingml/2006/spreadsheetDrawing">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44450</xdr:rowOff>
    </xdr:from>
    <xdr:to xmlns:xdr="http://schemas.openxmlformats.org/drawingml/2006/spreadsheetDrawing">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158750</xdr:rowOff>
    </xdr:from>
    <xdr:to xmlns:xdr="http://schemas.openxmlformats.org/drawingml/2006/spreadsheetDrawing">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2540</xdr:rowOff>
    </xdr:from>
    <xdr:to xmlns:xdr="http://schemas.openxmlformats.org/drawingml/2006/spreadsheetDrawing">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53975</xdr:rowOff>
    </xdr:from>
    <xdr:to xmlns:xdr="http://schemas.openxmlformats.org/drawingml/2006/spreadsheetDrawing">
      <xdr:col>24</xdr:col>
      <xdr:colOff>114300</xdr:colOff>
      <xdr:row>36</xdr:row>
      <xdr:rowOff>155575</xdr:rowOff>
    </xdr:to>
    <xdr:sp macro="" textlink="">
      <xdr:nvSpPr>
        <xdr:cNvPr id="73" name="楕円 72"/>
        <xdr:cNvSpPr/>
      </xdr:nvSpPr>
      <xdr:spPr>
        <a:xfrm>
          <a:off x="45847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76835</xdr:rowOff>
    </xdr:from>
    <xdr:ext cx="405130" cy="255905"/>
    <xdr:sp macro="" textlink="">
      <xdr:nvSpPr>
        <xdr:cNvPr id="74" name="【道路】&#10;有形固定資産減価償却率該当値テキスト"/>
        <xdr:cNvSpPr txBox="1"/>
      </xdr:nvSpPr>
      <xdr:spPr>
        <a:xfrm>
          <a:off x="4673600" y="60775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21590</xdr:rowOff>
    </xdr:from>
    <xdr:to xmlns:xdr="http://schemas.openxmlformats.org/drawingml/2006/spreadsheetDrawing">
      <xdr:col>20</xdr:col>
      <xdr:colOff>38100</xdr:colOff>
      <xdr:row>36</xdr:row>
      <xdr:rowOff>123190</xdr:rowOff>
    </xdr:to>
    <xdr:sp macro="" textlink="">
      <xdr:nvSpPr>
        <xdr:cNvPr id="75" name="楕円 74"/>
        <xdr:cNvSpPr/>
      </xdr:nvSpPr>
      <xdr:spPr>
        <a:xfrm>
          <a:off x="3746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72390</xdr:rowOff>
    </xdr:from>
    <xdr:to xmlns:xdr="http://schemas.openxmlformats.org/drawingml/2006/spreadsheetDrawing">
      <xdr:col>24</xdr:col>
      <xdr:colOff>63500</xdr:colOff>
      <xdr:row>36</xdr:row>
      <xdr:rowOff>104775</xdr:rowOff>
    </xdr:to>
    <xdr:cxnSp macro="">
      <xdr:nvCxnSpPr>
        <xdr:cNvPr id="76" name="直線コネクタ 75"/>
        <xdr:cNvCxnSpPr/>
      </xdr:nvCxnSpPr>
      <xdr:spPr>
        <a:xfrm>
          <a:off x="3797300" y="624459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158750</xdr:rowOff>
    </xdr:from>
    <xdr:to xmlns:xdr="http://schemas.openxmlformats.org/drawingml/2006/spreadsheetDrawing">
      <xdr:col>15</xdr:col>
      <xdr:colOff>101600</xdr:colOff>
      <xdr:row>36</xdr:row>
      <xdr:rowOff>88900</xdr:rowOff>
    </xdr:to>
    <xdr:sp macro="" textlink="">
      <xdr:nvSpPr>
        <xdr:cNvPr id="77" name="楕円 76"/>
        <xdr:cNvSpPr/>
      </xdr:nvSpPr>
      <xdr:spPr>
        <a:xfrm>
          <a:off x="2857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38100</xdr:rowOff>
    </xdr:from>
    <xdr:to xmlns:xdr="http://schemas.openxmlformats.org/drawingml/2006/spreadsheetDrawing">
      <xdr:col>19</xdr:col>
      <xdr:colOff>177800</xdr:colOff>
      <xdr:row>36</xdr:row>
      <xdr:rowOff>72390</xdr:rowOff>
    </xdr:to>
    <xdr:cxnSp macro="">
      <xdr:nvCxnSpPr>
        <xdr:cNvPr id="78" name="直線コネクタ 77"/>
        <xdr:cNvCxnSpPr/>
      </xdr:nvCxnSpPr>
      <xdr:spPr>
        <a:xfrm>
          <a:off x="2908300" y="62103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124460</xdr:rowOff>
    </xdr:from>
    <xdr:to xmlns:xdr="http://schemas.openxmlformats.org/drawingml/2006/spreadsheetDrawing">
      <xdr:col>10</xdr:col>
      <xdr:colOff>165100</xdr:colOff>
      <xdr:row>36</xdr:row>
      <xdr:rowOff>54610</xdr:rowOff>
    </xdr:to>
    <xdr:sp macro="" textlink="">
      <xdr:nvSpPr>
        <xdr:cNvPr id="79" name="楕円 78"/>
        <xdr:cNvSpPr/>
      </xdr:nvSpPr>
      <xdr:spPr>
        <a:xfrm>
          <a:off x="1968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3810</xdr:rowOff>
    </xdr:from>
    <xdr:to xmlns:xdr="http://schemas.openxmlformats.org/drawingml/2006/spreadsheetDrawing">
      <xdr:col>15</xdr:col>
      <xdr:colOff>50800</xdr:colOff>
      <xdr:row>36</xdr:row>
      <xdr:rowOff>38100</xdr:rowOff>
    </xdr:to>
    <xdr:cxnSp macro="">
      <xdr:nvCxnSpPr>
        <xdr:cNvPr id="80" name="直線コネクタ 79"/>
        <xdr:cNvCxnSpPr/>
      </xdr:nvCxnSpPr>
      <xdr:spPr>
        <a:xfrm>
          <a:off x="2019300" y="61760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92075</xdr:rowOff>
    </xdr:from>
    <xdr:to xmlns:xdr="http://schemas.openxmlformats.org/drawingml/2006/spreadsheetDrawing">
      <xdr:col>6</xdr:col>
      <xdr:colOff>38100</xdr:colOff>
      <xdr:row>36</xdr:row>
      <xdr:rowOff>22225</xdr:rowOff>
    </xdr:to>
    <xdr:sp macro="" textlink="">
      <xdr:nvSpPr>
        <xdr:cNvPr id="81" name="楕円 80"/>
        <xdr:cNvSpPr/>
      </xdr:nvSpPr>
      <xdr:spPr>
        <a:xfrm>
          <a:off x="1079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35</xdr:row>
      <xdr:rowOff>143510</xdr:rowOff>
    </xdr:from>
    <xdr:to xmlns:xdr="http://schemas.openxmlformats.org/drawingml/2006/spreadsheetDrawing">
      <xdr:col>10</xdr:col>
      <xdr:colOff>114300</xdr:colOff>
      <xdr:row>36</xdr:row>
      <xdr:rowOff>3810</xdr:rowOff>
    </xdr:to>
    <xdr:cxnSp macro="">
      <xdr:nvCxnSpPr>
        <xdr:cNvPr id="82" name="直線コネクタ 81"/>
        <xdr:cNvCxnSpPr/>
      </xdr:nvCxnSpPr>
      <xdr:spPr>
        <a:xfrm>
          <a:off x="1130300" y="61442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9525</xdr:rowOff>
    </xdr:from>
    <xdr:ext cx="405130" cy="255905"/>
    <xdr:sp macro="" textlink="">
      <xdr:nvSpPr>
        <xdr:cNvPr id="83" name="n_1aveValue【道路】&#10;有形固定資産減価償却率"/>
        <xdr:cNvSpPr txBox="1"/>
      </xdr:nvSpPr>
      <xdr:spPr>
        <a:xfrm>
          <a:off x="3582035" y="65246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137160</xdr:rowOff>
    </xdr:from>
    <xdr:ext cx="401955" cy="259080"/>
    <xdr:sp macro="" textlink="">
      <xdr:nvSpPr>
        <xdr:cNvPr id="84" name="n_2aveValue【道路】&#10;有形固定資産減価償却率"/>
        <xdr:cNvSpPr txBox="1"/>
      </xdr:nvSpPr>
      <xdr:spPr>
        <a:xfrm>
          <a:off x="2705735" y="64808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80010</xdr:rowOff>
    </xdr:from>
    <xdr:ext cx="401955" cy="259080"/>
    <xdr:sp macro="" textlink="">
      <xdr:nvSpPr>
        <xdr:cNvPr id="85" name="n_3aveValue【道路】&#10;有形固定資産減価償却率"/>
        <xdr:cNvSpPr txBox="1"/>
      </xdr:nvSpPr>
      <xdr:spPr>
        <a:xfrm>
          <a:off x="1816735" y="64236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95250</xdr:rowOff>
    </xdr:from>
    <xdr:ext cx="401955" cy="259080"/>
    <xdr:sp macro="" textlink="">
      <xdr:nvSpPr>
        <xdr:cNvPr id="86" name="n_4aveValue【道路】&#10;有形固定資産減価償却率"/>
        <xdr:cNvSpPr txBox="1"/>
      </xdr:nvSpPr>
      <xdr:spPr>
        <a:xfrm>
          <a:off x="927735" y="64389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139700</xdr:rowOff>
    </xdr:from>
    <xdr:ext cx="405130" cy="259080"/>
    <xdr:sp macro="" textlink="">
      <xdr:nvSpPr>
        <xdr:cNvPr id="87" name="n_1mainValue【道路】&#10;有形固定資産減価償却率"/>
        <xdr:cNvSpPr txBox="1"/>
      </xdr:nvSpPr>
      <xdr:spPr>
        <a:xfrm>
          <a:off x="3582035" y="5969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105410</xdr:rowOff>
    </xdr:from>
    <xdr:ext cx="401955" cy="259080"/>
    <xdr:sp macro="" textlink="">
      <xdr:nvSpPr>
        <xdr:cNvPr id="88" name="n_2mainValue【道路】&#10;有形固定資産減価償却率"/>
        <xdr:cNvSpPr txBox="1"/>
      </xdr:nvSpPr>
      <xdr:spPr>
        <a:xfrm>
          <a:off x="2705735" y="59347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71120</xdr:rowOff>
    </xdr:from>
    <xdr:ext cx="401955" cy="259080"/>
    <xdr:sp macro="" textlink="">
      <xdr:nvSpPr>
        <xdr:cNvPr id="89" name="n_3mainValue【道路】&#10;有形固定資産減価償却率"/>
        <xdr:cNvSpPr txBox="1"/>
      </xdr:nvSpPr>
      <xdr:spPr>
        <a:xfrm>
          <a:off x="1816735" y="59004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38735</xdr:rowOff>
    </xdr:from>
    <xdr:ext cx="401955" cy="259080"/>
    <xdr:sp macro="" textlink="">
      <xdr:nvSpPr>
        <xdr:cNvPr id="90" name="n_4mainValue【道路】&#10;有形固定資産減価償却率"/>
        <xdr:cNvSpPr txBox="1"/>
      </xdr:nvSpPr>
      <xdr:spPr>
        <a:xfrm>
          <a:off x="927735" y="58680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360" cy="225425"/>
    <xdr:sp macro="" textlink="">
      <xdr:nvSpPr>
        <xdr:cNvPr id="99" name="テキスト ボックス 98"/>
        <xdr:cNvSpPr txBox="1"/>
      </xdr:nvSpPr>
      <xdr:spPr>
        <a:xfrm>
          <a:off x="6565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185" cy="259080"/>
    <xdr:sp macro="" textlink="">
      <xdr:nvSpPr>
        <xdr:cNvPr id="102" name="テキスト ボックス 101"/>
        <xdr:cNvSpPr txBox="1"/>
      </xdr:nvSpPr>
      <xdr:spPr>
        <a:xfrm>
          <a:off x="6136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5905"/>
    <xdr:sp macro="" textlink="">
      <xdr:nvSpPr>
        <xdr:cNvPr id="104" name="テキスト ボックス 103"/>
        <xdr:cNvSpPr txBox="1"/>
      </xdr:nvSpPr>
      <xdr:spPr>
        <a:xfrm>
          <a:off x="6072505" y="671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5905"/>
    <xdr:sp macro="" textlink="">
      <xdr:nvSpPr>
        <xdr:cNvPr id="110" name="テキスト ボックス 109"/>
        <xdr:cNvSpPr txBox="1"/>
      </xdr:nvSpPr>
      <xdr:spPr>
        <a:xfrm>
          <a:off x="6072505" y="557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2455" cy="259080"/>
    <xdr:sp macro="" textlink="">
      <xdr:nvSpPr>
        <xdr:cNvPr id="112" name="テキスト ボックス 111"/>
        <xdr:cNvSpPr txBox="1"/>
      </xdr:nvSpPr>
      <xdr:spPr>
        <a:xfrm>
          <a:off x="6008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120650</xdr:rowOff>
    </xdr:from>
    <xdr:to xmlns:xdr="http://schemas.openxmlformats.org/drawingml/2006/spreadsheetDrawing">
      <xdr:col>54</xdr:col>
      <xdr:colOff>189865</xdr:colOff>
      <xdr:row>41</xdr:row>
      <xdr:rowOff>158115</xdr:rowOff>
    </xdr:to>
    <xdr:cxnSp macro="">
      <xdr:nvCxnSpPr>
        <xdr:cNvPr id="114" name="直線コネクタ 113"/>
        <xdr:cNvCxnSpPr/>
      </xdr:nvCxnSpPr>
      <xdr:spPr>
        <a:xfrm flipV="1">
          <a:off x="10476865" y="5607050"/>
          <a:ext cx="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161925</xdr:rowOff>
    </xdr:from>
    <xdr:ext cx="469900" cy="259080"/>
    <xdr:sp macro="" textlink="">
      <xdr:nvSpPr>
        <xdr:cNvPr id="115" name="【道路】&#10;一人当たり延長最小値テキスト"/>
        <xdr:cNvSpPr txBox="1"/>
      </xdr:nvSpPr>
      <xdr:spPr>
        <a:xfrm>
          <a:off x="10515600" y="7191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158115</xdr:rowOff>
    </xdr:from>
    <xdr:to xmlns:xdr="http://schemas.openxmlformats.org/drawingml/2006/spreadsheetDrawing">
      <xdr:col>55</xdr:col>
      <xdr:colOff>88900</xdr:colOff>
      <xdr:row>41</xdr:row>
      <xdr:rowOff>158115</xdr:rowOff>
    </xdr:to>
    <xdr:cxnSp macro="">
      <xdr:nvCxnSpPr>
        <xdr:cNvPr id="116" name="直線コネクタ 115"/>
        <xdr:cNvCxnSpPr/>
      </xdr:nvCxnSpPr>
      <xdr:spPr>
        <a:xfrm>
          <a:off x="10388600" y="718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67310</xdr:rowOff>
    </xdr:from>
    <xdr:ext cx="534670" cy="259080"/>
    <xdr:sp macro="" textlink="">
      <xdr:nvSpPr>
        <xdr:cNvPr id="117" name="【道路】&#10;一人当たり延長最大値テキスト"/>
        <xdr:cNvSpPr txBox="1"/>
      </xdr:nvSpPr>
      <xdr:spPr>
        <a:xfrm>
          <a:off x="10515600" y="5382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120650</xdr:rowOff>
    </xdr:from>
    <xdr:to xmlns:xdr="http://schemas.openxmlformats.org/drawingml/2006/spreadsheetDrawing">
      <xdr:col>55</xdr:col>
      <xdr:colOff>88900</xdr:colOff>
      <xdr:row>32</xdr:row>
      <xdr:rowOff>120650</xdr:rowOff>
    </xdr:to>
    <xdr:cxnSp macro="">
      <xdr:nvCxnSpPr>
        <xdr:cNvPr id="118" name="直線コネクタ 117"/>
        <xdr:cNvCxnSpPr/>
      </xdr:nvCxnSpPr>
      <xdr:spPr>
        <a:xfrm>
          <a:off x="10388600" y="5607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57785</xdr:rowOff>
    </xdr:from>
    <xdr:ext cx="534670" cy="259080"/>
    <xdr:sp macro="" textlink="">
      <xdr:nvSpPr>
        <xdr:cNvPr id="119" name="【道路】&#10;一人当たり延長平均値テキスト"/>
        <xdr:cNvSpPr txBox="1"/>
      </xdr:nvSpPr>
      <xdr:spPr>
        <a:xfrm>
          <a:off x="10515600" y="6915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79375</xdr:rowOff>
    </xdr:from>
    <xdr:to xmlns:xdr="http://schemas.openxmlformats.org/drawingml/2006/spreadsheetDrawing">
      <xdr:col>55</xdr:col>
      <xdr:colOff>50800</xdr:colOff>
      <xdr:row>41</xdr:row>
      <xdr:rowOff>9525</xdr:rowOff>
    </xdr:to>
    <xdr:sp macro="" textlink="">
      <xdr:nvSpPr>
        <xdr:cNvPr id="120" name="フローチャート: 判断 119"/>
        <xdr:cNvSpPr/>
      </xdr:nvSpPr>
      <xdr:spPr>
        <a:xfrm>
          <a:off x="10426700" y="693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71120</xdr:rowOff>
    </xdr:from>
    <xdr:to xmlns:xdr="http://schemas.openxmlformats.org/drawingml/2006/spreadsheetDrawing">
      <xdr:col>50</xdr:col>
      <xdr:colOff>165100</xdr:colOff>
      <xdr:row>41</xdr:row>
      <xdr:rowOff>1270</xdr:rowOff>
    </xdr:to>
    <xdr:sp macro="" textlink="">
      <xdr:nvSpPr>
        <xdr:cNvPr id="121" name="フローチャート: 判断 120"/>
        <xdr:cNvSpPr/>
      </xdr:nvSpPr>
      <xdr:spPr>
        <a:xfrm>
          <a:off x="95885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71120</xdr:rowOff>
    </xdr:from>
    <xdr:to xmlns:xdr="http://schemas.openxmlformats.org/drawingml/2006/spreadsheetDrawing">
      <xdr:col>46</xdr:col>
      <xdr:colOff>38100</xdr:colOff>
      <xdr:row>41</xdr:row>
      <xdr:rowOff>1270</xdr:rowOff>
    </xdr:to>
    <xdr:sp macro="" textlink="">
      <xdr:nvSpPr>
        <xdr:cNvPr id="122" name="フローチャート: 判断 121"/>
        <xdr:cNvSpPr/>
      </xdr:nvSpPr>
      <xdr:spPr>
        <a:xfrm>
          <a:off x="86995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31115</xdr:rowOff>
    </xdr:from>
    <xdr:to xmlns:xdr="http://schemas.openxmlformats.org/drawingml/2006/spreadsheetDrawing">
      <xdr:col>41</xdr:col>
      <xdr:colOff>101600</xdr:colOff>
      <xdr:row>40</xdr:row>
      <xdr:rowOff>132715</xdr:rowOff>
    </xdr:to>
    <xdr:sp macro="" textlink="">
      <xdr:nvSpPr>
        <xdr:cNvPr id="123" name="フローチャート: 判断 122"/>
        <xdr:cNvSpPr/>
      </xdr:nvSpPr>
      <xdr:spPr>
        <a:xfrm>
          <a:off x="7810500" y="688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64770</xdr:rowOff>
    </xdr:from>
    <xdr:to xmlns:xdr="http://schemas.openxmlformats.org/drawingml/2006/spreadsheetDrawing">
      <xdr:col>36</xdr:col>
      <xdr:colOff>165100</xdr:colOff>
      <xdr:row>40</xdr:row>
      <xdr:rowOff>166370</xdr:rowOff>
    </xdr:to>
    <xdr:sp macro="" textlink="">
      <xdr:nvSpPr>
        <xdr:cNvPr id="124" name="フローチャート: 判断 123"/>
        <xdr:cNvSpPr/>
      </xdr:nvSpPr>
      <xdr:spPr>
        <a:xfrm>
          <a:off x="6921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45085</xdr:rowOff>
    </xdr:from>
    <xdr:to xmlns:xdr="http://schemas.openxmlformats.org/drawingml/2006/spreadsheetDrawing">
      <xdr:col>55</xdr:col>
      <xdr:colOff>50800</xdr:colOff>
      <xdr:row>40</xdr:row>
      <xdr:rowOff>146685</xdr:rowOff>
    </xdr:to>
    <xdr:sp macro="" textlink="">
      <xdr:nvSpPr>
        <xdr:cNvPr id="130" name="楕円 129"/>
        <xdr:cNvSpPr/>
      </xdr:nvSpPr>
      <xdr:spPr>
        <a:xfrm>
          <a:off x="10426700" y="69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67945</xdr:rowOff>
    </xdr:from>
    <xdr:ext cx="534670" cy="258445"/>
    <xdr:sp macro="" textlink="">
      <xdr:nvSpPr>
        <xdr:cNvPr id="131" name="【道路】&#10;一人当たり延長該当値テキスト"/>
        <xdr:cNvSpPr txBox="1"/>
      </xdr:nvSpPr>
      <xdr:spPr>
        <a:xfrm>
          <a:off x="10515600" y="6754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48895</xdr:rowOff>
    </xdr:from>
    <xdr:to xmlns:xdr="http://schemas.openxmlformats.org/drawingml/2006/spreadsheetDrawing">
      <xdr:col>50</xdr:col>
      <xdr:colOff>165100</xdr:colOff>
      <xdr:row>40</xdr:row>
      <xdr:rowOff>150495</xdr:rowOff>
    </xdr:to>
    <xdr:sp macro="" textlink="">
      <xdr:nvSpPr>
        <xdr:cNvPr id="132" name="楕円 131"/>
        <xdr:cNvSpPr/>
      </xdr:nvSpPr>
      <xdr:spPr>
        <a:xfrm>
          <a:off x="9588500" y="69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95885</xdr:rowOff>
    </xdr:from>
    <xdr:to xmlns:xdr="http://schemas.openxmlformats.org/drawingml/2006/spreadsheetDrawing">
      <xdr:col>55</xdr:col>
      <xdr:colOff>0</xdr:colOff>
      <xdr:row>40</xdr:row>
      <xdr:rowOff>99695</xdr:rowOff>
    </xdr:to>
    <xdr:cxnSp macro="">
      <xdr:nvCxnSpPr>
        <xdr:cNvPr id="133" name="直線コネクタ 132"/>
        <xdr:cNvCxnSpPr/>
      </xdr:nvCxnSpPr>
      <xdr:spPr>
        <a:xfrm flipV="1">
          <a:off x="9639300" y="695388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50800</xdr:rowOff>
    </xdr:from>
    <xdr:to xmlns:xdr="http://schemas.openxmlformats.org/drawingml/2006/spreadsheetDrawing">
      <xdr:col>46</xdr:col>
      <xdr:colOff>38100</xdr:colOff>
      <xdr:row>40</xdr:row>
      <xdr:rowOff>152400</xdr:rowOff>
    </xdr:to>
    <xdr:sp macro="" textlink="">
      <xdr:nvSpPr>
        <xdr:cNvPr id="134" name="楕円 133"/>
        <xdr:cNvSpPr/>
      </xdr:nvSpPr>
      <xdr:spPr>
        <a:xfrm>
          <a:off x="8699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99695</xdr:rowOff>
    </xdr:from>
    <xdr:to xmlns:xdr="http://schemas.openxmlformats.org/drawingml/2006/spreadsheetDrawing">
      <xdr:col>50</xdr:col>
      <xdr:colOff>114300</xdr:colOff>
      <xdr:row>40</xdr:row>
      <xdr:rowOff>101600</xdr:rowOff>
    </xdr:to>
    <xdr:cxnSp macro="">
      <xdr:nvCxnSpPr>
        <xdr:cNvPr id="135" name="直線コネクタ 134"/>
        <xdr:cNvCxnSpPr/>
      </xdr:nvCxnSpPr>
      <xdr:spPr>
        <a:xfrm flipV="1">
          <a:off x="8750300" y="69576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53975</xdr:rowOff>
    </xdr:from>
    <xdr:to xmlns:xdr="http://schemas.openxmlformats.org/drawingml/2006/spreadsheetDrawing">
      <xdr:col>41</xdr:col>
      <xdr:colOff>101600</xdr:colOff>
      <xdr:row>40</xdr:row>
      <xdr:rowOff>155575</xdr:rowOff>
    </xdr:to>
    <xdr:sp macro="" textlink="">
      <xdr:nvSpPr>
        <xdr:cNvPr id="136" name="楕円 135"/>
        <xdr:cNvSpPr/>
      </xdr:nvSpPr>
      <xdr:spPr>
        <a:xfrm>
          <a:off x="7810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101600</xdr:rowOff>
    </xdr:from>
    <xdr:to xmlns:xdr="http://schemas.openxmlformats.org/drawingml/2006/spreadsheetDrawing">
      <xdr:col>45</xdr:col>
      <xdr:colOff>177800</xdr:colOff>
      <xdr:row>40</xdr:row>
      <xdr:rowOff>104775</xdr:rowOff>
    </xdr:to>
    <xdr:cxnSp macro="">
      <xdr:nvCxnSpPr>
        <xdr:cNvPr id="137" name="直線コネクタ 136"/>
        <xdr:cNvCxnSpPr/>
      </xdr:nvCxnSpPr>
      <xdr:spPr>
        <a:xfrm flipV="1">
          <a:off x="7861300" y="69596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40640</xdr:rowOff>
    </xdr:from>
    <xdr:to xmlns:xdr="http://schemas.openxmlformats.org/drawingml/2006/spreadsheetDrawing">
      <xdr:col>36</xdr:col>
      <xdr:colOff>165100</xdr:colOff>
      <xdr:row>40</xdr:row>
      <xdr:rowOff>142240</xdr:rowOff>
    </xdr:to>
    <xdr:sp macro="" textlink="">
      <xdr:nvSpPr>
        <xdr:cNvPr id="138" name="楕円 137"/>
        <xdr:cNvSpPr/>
      </xdr:nvSpPr>
      <xdr:spPr>
        <a:xfrm>
          <a:off x="6921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91440</xdr:rowOff>
    </xdr:from>
    <xdr:to xmlns:xdr="http://schemas.openxmlformats.org/drawingml/2006/spreadsheetDrawing">
      <xdr:col>41</xdr:col>
      <xdr:colOff>50800</xdr:colOff>
      <xdr:row>40</xdr:row>
      <xdr:rowOff>104775</xdr:rowOff>
    </xdr:to>
    <xdr:cxnSp macro="">
      <xdr:nvCxnSpPr>
        <xdr:cNvPr id="139" name="直線コネクタ 138"/>
        <xdr:cNvCxnSpPr/>
      </xdr:nvCxnSpPr>
      <xdr:spPr>
        <a:xfrm>
          <a:off x="6972300" y="69494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163830</xdr:rowOff>
    </xdr:from>
    <xdr:ext cx="534670" cy="259080"/>
    <xdr:sp macro="" textlink="">
      <xdr:nvSpPr>
        <xdr:cNvPr id="140" name="n_1aveValue【道路】&#10;一人当たり延長"/>
        <xdr:cNvSpPr txBox="1"/>
      </xdr:nvSpPr>
      <xdr:spPr>
        <a:xfrm>
          <a:off x="9359265" y="7021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163830</xdr:rowOff>
    </xdr:from>
    <xdr:ext cx="531495" cy="259080"/>
    <xdr:sp macro="" textlink="">
      <xdr:nvSpPr>
        <xdr:cNvPr id="141" name="n_2aveValue【道路】&#10;一人当たり延長"/>
        <xdr:cNvSpPr txBox="1"/>
      </xdr:nvSpPr>
      <xdr:spPr>
        <a:xfrm>
          <a:off x="8482965" y="70218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149225</xdr:rowOff>
    </xdr:from>
    <xdr:ext cx="531495" cy="259080"/>
    <xdr:sp macro="" textlink="">
      <xdr:nvSpPr>
        <xdr:cNvPr id="142" name="n_3aveValue【道路】&#10;一人当たり延長"/>
        <xdr:cNvSpPr txBox="1"/>
      </xdr:nvSpPr>
      <xdr:spPr>
        <a:xfrm>
          <a:off x="7593965" y="66643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157480</xdr:rowOff>
    </xdr:from>
    <xdr:ext cx="531495" cy="255905"/>
    <xdr:sp macro="" textlink="">
      <xdr:nvSpPr>
        <xdr:cNvPr id="143" name="n_4aveValue【道路】&#10;一人当たり延長"/>
        <xdr:cNvSpPr txBox="1"/>
      </xdr:nvSpPr>
      <xdr:spPr>
        <a:xfrm>
          <a:off x="6704965" y="70154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38</xdr:row>
      <xdr:rowOff>167005</xdr:rowOff>
    </xdr:from>
    <xdr:ext cx="534670" cy="255905"/>
    <xdr:sp macro="" textlink="">
      <xdr:nvSpPr>
        <xdr:cNvPr id="144" name="n_1mainValue【道路】&#10;一人当たり延長"/>
        <xdr:cNvSpPr txBox="1"/>
      </xdr:nvSpPr>
      <xdr:spPr>
        <a:xfrm>
          <a:off x="9359265" y="66821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168910</xdr:rowOff>
    </xdr:from>
    <xdr:ext cx="531495" cy="255905"/>
    <xdr:sp macro="" textlink="">
      <xdr:nvSpPr>
        <xdr:cNvPr id="145" name="n_2mainValue【道路】&#10;一人当たり延長"/>
        <xdr:cNvSpPr txBox="1"/>
      </xdr:nvSpPr>
      <xdr:spPr>
        <a:xfrm>
          <a:off x="8482965" y="66840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146685</xdr:rowOff>
    </xdr:from>
    <xdr:ext cx="531495" cy="255905"/>
    <xdr:sp macro="" textlink="">
      <xdr:nvSpPr>
        <xdr:cNvPr id="146" name="n_3mainValue【道路】&#10;一人当たり延長"/>
        <xdr:cNvSpPr txBox="1"/>
      </xdr:nvSpPr>
      <xdr:spPr>
        <a:xfrm>
          <a:off x="7593965" y="70046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158750</xdr:rowOff>
    </xdr:from>
    <xdr:ext cx="531495" cy="259080"/>
    <xdr:sp macro="" textlink="">
      <xdr:nvSpPr>
        <xdr:cNvPr id="147" name="n_4mainValue【道路】&#10;一人当たり延長"/>
        <xdr:cNvSpPr txBox="1"/>
      </xdr:nvSpPr>
      <xdr:spPr>
        <a:xfrm>
          <a:off x="6704965" y="66738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156" name="テキスト ボックス 155"/>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185" cy="255905"/>
    <xdr:sp macro="" textlink="">
      <xdr:nvSpPr>
        <xdr:cNvPr id="158" name="テキスト ボックス 157"/>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9" name="直線コネクタ 1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4185" cy="259080"/>
    <xdr:sp macro="" textlink="">
      <xdr:nvSpPr>
        <xdr:cNvPr id="160" name="テキスト ボックス 159"/>
        <xdr:cNvSpPr txBox="1"/>
      </xdr:nvSpPr>
      <xdr:spPr>
        <a:xfrm>
          <a:off x="294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1" name="直線コネクタ 1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2" name="テキスト ボックス 1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3" name="直線コネクタ 1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5905"/>
    <xdr:sp macro="" textlink="">
      <xdr:nvSpPr>
        <xdr:cNvPr id="164" name="テキスト ボックス 163"/>
        <xdr:cNvSpPr txBox="1"/>
      </xdr:nvSpPr>
      <xdr:spPr>
        <a:xfrm>
          <a:off x="358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5" name="直線コネクタ 1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6" name="テキスト ボックス 1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7" name="直線コネクタ 1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8" name="テキスト ボックス 167"/>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5915" cy="255905"/>
    <xdr:sp macro="" textlink="">
      <xdr:nvSpPr>
        <xdr:cNvPr id="170" name="テキスト ボックス 169"/>
        <xdr:cNvSpPr txBox="1"/>
      </xdr:nvSpPr>
      <xdr:spPr>
        <a:xfrm>
          <a:off x="422910" y="9001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99060</xdr:rowOff>
    </xdr:from>
    <xdr:to xmlns:xdr="http://schemas.openxmlformats.org/drawingml/2006/spreadsheetDrawing">
      <xdr:col>24</xdr:col>
      <xdr:colOff>62865</xdr:colOff>
      <xdr:row>63</xdr:row>
      <xdr:rowOff>9525</xdr:rowOff>
    </xdr:to>
    <xdr:cxnSp macro="">
      <xdr:nvCxnSpPr>
        <xdr:cNvPr id="172" name="直線コネクタ 171"/>
        <xdr:cNvCxnSpPr/>
      </xdr:nvCxnSpPr>
      <xdr:spPr>
        <a:xfrm flipV="1">
          <a:off x="4634865" y="9700260"/>
          <a:ext cx="0" cy="1110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13335</xdr:rowOff>
    </xdr:from>
    <xdr:ext cx="405130" cy="259080"/>
    <xdr:sp macro="" textlink="">
      <xdr:nvSpPr>
        <xdr:cNvPr id="173" name="【橋りょう・トンネル】&#10;有形固定資産減価償却率最小値テキスト"/>
        <xdr:cNvSpPr txBox="1"/>
      </xdr:nvSpPr>
      <xdr:spPr>
        <a:xfrm>
          <a:off x="4673600" y="10814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9525</xdr:rowOff>
    </xdr:from>
    <xdr:to xmlns:xdr="http://schemas.openxmlformats.org/drawingml/2006/spreadsheetDrawing">
      <xdr:col>24</xdr:col>
      <xdr:colOff>152400</xdr:colOff>
      <xdr:row>63</xdr:row>
      <xdr:rowOff>9525</xdr:rowOff>
    </xdr:to>
    <xdr:cxnSp macro="">
      <xdr:nvCxnSpPr>
        <xdr:cNvPr id="174" name="直線コネクタ 173"/>
        <xdr:cNvCxnSpPr/>
      </xdr:nvCxnSpPr>
      <xdr:spPr>
        <a:xfrm>
          <a:off x="4546600" y="1081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45720</xdr:rowOff>
    </xdr:from>
    <xdr:ext cx="405130" cy="259080"/>
    <xdr:sp macro="" textlink="">
      <xdr:nvSpPr>
        <xdr:cNvPr id="175" name="【橋りょう・トンネル】&#10;有形固定資産減価償却率最大値テキスト"/>
        <xdr:cNvSpPr txBox="1"/>
      </xdr:nvSpPr>
      <xdr:spPr>
        <a:xfrm>
          <a:off x="4673600" y="9475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99060</xdr:rowOff>
    </xdr:from>
    <xdr:to xmlns:xdr="http://schemas.openxmlformats.org/drawingml/2006/spreadsheetDrawing">
      <xdr:col>24</xdr:col>
      <xdr:colOff>152400</xdr:colOff>
      <xdr:row>56</xdr:row>
      <xdr:rowOff>99060</xdr:rowOff>
    </xdr:to>
    <xdr:cxnSp macro="">
      <xdr:nvCxnSpPr>
        <xdr:cNvPr id="176" name="直線コネクタ 175"/>
        <xdr:cNvCxnSpPr/>
      </xdr:nvCxnSpPr>
      <xdr:spPr>
        <a:xfrm>
          <a:off x="4546600" y="970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95250</xdr:rowOff>
    </xdr:from>
    <xdr:ext cx="405130" cy="259080"/>
    <xdr:sp macro="" textlink="">
      <xdr:nvSpPr>
        <xdr:cNvPr id="177" name="【橋りょう・トンネル】&#10;有形固定資産減価償却率平均値テキスト"/>
        <xdr:cNvSpPr txBox="1"/>
      </xdr:nvSpPr>
      <xdr:spPr>
        <a:xfrm>
          <a:off x="4673600" y="102108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116840</xdr:rowOff>
    </xdr:from>
    <xdr:to xmlns:xdr="http://schemas.openxmlformats.org/drawingml/2006/spreadsheetDrawing">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130175</xdr:rowOff>
    </xdr:from>
    <xdr:to xmlns:xdr="http://schemas.openxmlformats.org/drawingml/2006/spreadsheetDrawing">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103505</xdr:rowOff>
    </xdr:from>
    <xdr:to xmlns:xdr="http://schemas.openxmlformats.org/drawingml/2006/spreadsheetDrawing">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65405</xdr:rowOff>
    </xdr:from>
    <xdr:to xmlns:xdr="http://schemas.openxmlformats.org/drawingml/2006/spreadsheetDrawing">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38735</xdr:rowOff>
    </xdr:from>
    <xdr:to xmlns:xdr="http://schemas.openxmlformats.org/drawingml/2006/spreadsheetDrawing">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183" name="テキスト ボックス 182"/>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184" name="テキスト ボックス 183"/>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185" name="テキスト ボックス 184"/>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186" name="テキスト ボックス 185"/>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187" name="テキスト ボックス 186"/>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48260</xdr:rowOff>
    </xdr:from>
    <xdr:to xmlns:xdr="http://schemas.openxmlformats.org/drawingml/2006/spreadsheetDrawing">
      <xdr:col>24</xdr:col>
      <xdr:colOff>114300</xdr:colOff>
      <xdr:row>56</xdr:row>
      <xdr:rowOff>149860</xdr:rowOff>
    </xdr:to>
    <xdr:sp macro="" textlink="">
      <xdr:nvSpPr>
        <xdr:cNvPr id="188" name="楕円 187"/>
        <xdr:cNvSpPr/>
      </xdr:nvSpPr>
      <xdr:spPr>
        <a:xfrm>
          <a:off x="45847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1270</xdr:rowOff>
    </xdr:from>
    <xdr:ext cx="405130" cy="259080"/>
    <xdr:sp macro="" textlink="">
      <xdr:nvSpPr>
        <xdr:cNvPr id="189" name="【橋りょう・トンネル】&#10;有形固定資産減価償却率該当値テキスト"/>
        <xdr:cNvSpPr txBox="1"/>
      </xdr:nvSpPr>
      <xdr:spPr>
        <a:xfrm>
          <a:off x="4673600" y="9602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15875</xdr:rowOff>
    </xdr:from>
    <xdr:to xmlns:xdr="http://schemas.openxmlformats.org/drawingml/2006/spreadsheetDrawing">
      <xdr:col>20</xdr:col>
      <xdr:colOff>38100</xdr:colOff>
      <xdr:row>56</xdr:row>
      <xdr:rowOff>117475</xdr:rowOff>
    </xdr:to>
    <xdr:sp macro="" textlink="">
      <xdr:nvSpPr>
        <xdr:cNvPr id="190" name="楕円 189"/>
        <xdr:cNvSpPr/>
      </xdr:nvSpPr>
      <xdr:spPr>
        <a:xfrm>
          <a:off x="37465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56</xdr:row>
      <xdr:rowOff>66675</xdr:rowOff>
    </xdr:from>
    <xdr:to xmlns:xdr="http://schemas.openxmlformats.org/drawingml/2006/spreadsheetDrawing">
      <xdr:col>24</xdr:col>
      <xdr:colOff>63500</xdr:colOff>
      <xdr:row>56</xdr:row>
      <xdr:rowOff>99060</xdr:rowOff>
    </xdr:to>
    <xdr:cxnSp macro="">
      <xdr:nvCxnSpPr>
        <xdr:cNvPr id="191" name="直線コネクタ 190"/>
        <xdr:cNvCxnSpPr/>
      </xdr:nvCxnSpPr>
      <xdr:spPr>
        <a:xfrm>
          <a:off x="3797300" y="966787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154940</xdr:rowOff>
    </xdr:from>
    <xdr:to xmlns:xdr="http://schemas.openxmlformats.org/drawingml/2006/spreadsheetDrawing">
      <xdr:col>15</xdr:col>
      <xdr:colOff>101600</xdr:colOff>
      <xdr:row>56</xdr:row>
      <xdr:rowOff>85090</xdr:rowOff>
    </xdr:to>
    <xdr:sp macro="" textlink="">
      <xdr:nvSpPr>
        <xdr:cNvPr id="192" name="楕円 191"/>
        <xdr:cNvSpPr/>
      </xdr:nvSpPr>
      <xdr:spPr>
        <a:xfrm>
          <a:off x="2857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34290</xdr:rowOff>
    </xdr:from>
    <xdr:to xmlns:xdr="http://schemas.openxmlformats.org/drawingml/2006/spreadsheetDrawing">
      <xdr:col>19</xdr:col>
      <xdr:colOff>177800</xdr:colOff>
      <xdr:row>56</xdr:row>
      <xdr:rowOff>66675</xdr:rowOff>
    </xdr:to>
    <xdr:cxnSp macro="">
      <xdr:nvCxnSpPr>
        <xdr:cNvPr id="193" name="直線コネクタ 192"/>
        <xdr:cNvCxnSpPr/>
      </xdr:nvCxnSpPr>
      <xdr:spPr>
        <a:xfrm>
          <a:off x="2908300" y="96354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122555</xdr:rowOff>
    </xdr:from>
    <xdr:to xmlns:xdr="http://schemas.openxmlformats.org/drawingml/2006/spreadsheetDrawing">
      <xdr:col>10</xdr:col>
      <xdr:colOff>165100</xdr:colOff>
      <xdr:row>56</xdr:row>
      <xdr:rowOff>52705</xdr:rowOff>
    </xdr:to>
    <xdr:sp macro="" textlink="">
      <xdr:nvSpPr>
        <xdr:cNvPr id="194" name="楕円 193"/>
        <xdr:cNvSpPr/>
      </xdr:nvSpPr>
      <xdr:spPr>
        <a:xfrm>
          <a:off x="19685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56</xdr:row>
      <xdr:rowOff>1905</xdr:rowOff>
    </xdr:from>
    <xdr:to xmlns:xdr="http://schemas.openxmlformats.org/drawingml/2006/spreadsheetDrawing">
      <xdr:col>15</xdr:col>
      <xdr:colOff>50800</xdr:colOff>
      <xdr:row>56</xdr:row>
      <xdr:rowOff>34290</xdr:rowOff>
    </xdr:to>
    <xdr:cxnSp macro="">
      <xdr:nvCxnSpPr>
        <xdr:cNvPr id="195" name="直線コネクタ 194"/>
        <xdr:cNvCxnSpPr/>
      </xdr:nvCxnSpPr>
      <xdr:spPr>
        <a:xfrm>
          <a:off x="2019300" y="96031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55</xdr:row>
      <xdr:rowOff>92075</xdr:rowOff>
    </xdr:from>
    <xdr:to xmlns:xdr="http://schemas.openxmlformats.org/drawingml/2006/spreadsheetDrawing">
      <xdr:col>6</xdr:col>
      <xdr:colOff>38100</xdr:colOff>
      <xdr:row>56</xdr:row>
      <xdr:rowOff>22225</xdr:rowOff>
    </xdr:to>
    <xdr:sp macro="" textlink="">
      <xdr:nvSpPr>
        <xdr:cNvPr id="196" name="楕円 195"/>
        <xdr:cNvSpPr/>
      </xdr:nvSpPr>
      <xdr:spPr>
        <a:xfrm>
          <a:off x="1079500" y="95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55</xdr:row>
      <xdr:rowOff>143510</xdr:rowOff>
    </xdr:from>
    <xdr:to xmlns:xdr="http://schemas.openxmlformats.org/drawingml/2006/spreadsheetDrawing">
      <xdr:col>10</xdr:col>
      <xdr:colOff>114300</xdr:colOff>
      <xdr:row>56</xdr:row>
      <xdr:rowOff>1905</xdr:rowOff>
    </xdr:to>
    <xdr:cxnSp macro="">
      <xdr:nvCxnSpPr>
        <xdr:cNvPr id="197" name="直線コネクタ 196"/>
        <xdr:cNvCxnSpPr/>
      </xdr:nvCxnSpPr>
      <xdr:spPr>
        <a:xfrm>
          <a:off x="1130300" y="95732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52070</xdr:rowOff>
    </xdr:from>
    <xdr:ext cx="405130" cy="255905"/>
    <xdr:sp macro="" textlink="">
      <xdr:nvSpPr>
        <xdr:cNvPr id="198" name="n_1aveValue【橋りょう・トンネル】&#10;有形固定資産減価償却率"/>
        <xdr:cNvSpPr txBox="1"/>
      </xdr:nvSpPr>
      <xdr:spPr>
        <a:xfrm>
          <a:off x="3582035" y="103390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24765</xdr:rowOff>
    </xdr:from>
    <xdr:ext cx="401955" cy="259080"/>
    <xdr:sp macro="" textlink="">
      <xdr:nvSpPr>
        <xdr:cNvPr id="199" name="n_2aveValue【橋りょう・トンネル】&#10;有形固定資産減価償却率"/>
        <xdr:cNvSpPr txBox="1"/>
      </xdr:nvSpPr>
      <xdr:spPr>
        <a:xfrm>
          <a:off x="2705735" y="103117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158115</xdr:rowOff>
    </xdr:from>
    <xdr:ext cx="401955" cy="255905"/>
    <xdr:sp macro="" textlink="">
      <xdr:nvSpPr>
        <xdr:cNvPr id="200" name="n_3aveValue【橋りょう・トンネル】&#10;有形固定資産減価償却率"/>
        <xdr:cNvSpPr txBox="1"/>
      </xdr:nvSpPr>
      <xdr:spPr>
        <a:xfrm>
          <a:off x="1816735" y="102736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132080</xdr:rowOff>
    </xdr:from>
    <xdr:ext cx="401955" cy="255905"/>
    <xdr:sp macro="" textlink="">
      <xdr:nvSpPr>
        <xdr:cNvPr id="201" name="n_4aveValue【橋りょう・トンネル】&#10;有形固定資産減価償却率"/>
        <xdr:cNvSpPr txBox="1"/>
      </xdr:nvSpPr>
      <xdr:spPr>
        <a:xfrm>
          <a:off x="927735" y="102476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54</xdr:row>
      <xdr:rowOff>133985</xdr:rowOff>
    </xdr:from>
    <xdr:ext cx="405130" cy="255905"/>
    <xdr:sp macro="" textlink="">
      <xdr:nvSpPr>
        <xdr:cNvPr id="202" name="n_1mainValue【橋りょう・トンネル】&#10;有形固定資産減価償却率"/>
        <xdr:cNvSpPr txBox="1"/>
      </xdr:nvSpPr>
      <xdr:spPr>
        <a:xfrm>
          <a:off x="3582035" y="93922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54</xdr:row>
      <xdr:rowOff>101600</xdr:rowOff>
    </xdr:from>
    <xdr:ext cx="401955" cy="259080"/>
    <xdr:sp macro="" textlink="">
      <xdr:nvSpPr>
        <xdr:cNvPr id="203" name="n_2mainValue【橋りょう・トンネル】&#10;有形固定資産減価償却率"/>
        <xdr:cNvSpPr txBox="1"/>
      </xdr:nvSpPr>
      <xdr:spPr>
        <a:xfrm>
          <a:off x="2705735" y="93599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54</xdr:row>
      <xdr:rowOff>69215</xdr:rowOff>
    </xdr:from>
    <xdr:ext cx="401955" cy="259080"/>
    <xdr:sp macro="" textlink="">
      <xdr:nvSpPr>
        <xdr:cNvPr id="204" name="n_3mainValue【橋りょう・トンネル】&#10;有形固定資産減価償却率"/>
        <xdr:cNvSpPr txBox="1"/>
      </xdr:nvSpPr>
      <xdr:spPr>
        <a:xfrm>
          <a:off x="1816735" y="93275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54</xdr:row>
      <xdr:rowOff>38735</xdr:rowOff>
    </xdr:from>
    <xdr:ext cx="401955" cy="259080"/>
    <xdr:sp macro="" textlink="">
      <xdr:nvSpPr>
        <xdr:cNvPr id="205" name="n_4mainValue【橋りょう・トンネル】&#10;有形固定資産減価償却率"/>
        <xdr:cNvSpPr txBox="1"/>
      </xdr:nvSpPr>
      <xdr:spPr>
        <a:xfrm>
          <a:off x="927735" y="92970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214" name="テキスト ボックス 213"/>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6" name="直線コネクタ 215"/>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5745" cy="255905"/>
    <xdr:sp macro="" textlink="">
      <xdr:nvSpPr>
        <xdr:cNvPr id="217" name="テキスト ボックス 216"/>
        <xdr:cNvSpPr txBox="1"/>
      </xdr:nvSpPr>
      <xdr:spPr>
        <a:xfrm>
          <a:off x="6355080" y="1083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8" name="直線コネクタ 217"/>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2455" cy="255905"/>
    <xdr:sp macro="" textlink="">
      <xdr:nvSpPr>
        <xdr:cNvPr id="219" name="テキスト ボックス 218"/>
        <xdr:cNvSpPr txBox="1"/>
      </xdr:nvSpPr>
      <xdr:spPr>
        <a:xfrm>
          <a:off x="6008370" y="10373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20" name="直線コネクタ 219"/>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57</xdr:row>
      <xdr:rowOff>143510</xdr:rowOff>
    </xdr:from>
    <xdr:ext cx="592455" cy="255905"/>
    <xdr:sp macro="" textlink="">
      <xdr:nvSpPr>
        <xdr:cNvPr id="221" name="テキスト ボックス 220"/>
        <xdr:cNvSpPr txBox="1"/>
      </xdr:nvSpPr>
      <xdr:spPr>
        <a:xfrm>
          <a:off x="6008370" y="9916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2" name="直線コネクタ 221"/>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29210</xdr:rowOff>
    </xdr:from>
    <xdr:ext cx="592455" cy="255905"/>
    <xdr:sp macro="" textlink="">
      <xdr:nvSpPr>
        <xdr:cNvPr id="223" name="テキスト ボックス 222"/>
        <xdr:cNvSpPr txBox="1"/>
      </xdr:nvSpPr>
      <xdr:spPr>
        <a:xfrm>
          <a:off x="6008370" y="9458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4" name="直線コネクタ 22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2455" cy="255905"/>
    <xdr:sp macro="" textlink="">
      <xdr:nvSpPr>
        <xdr:cNvPr id="225" name="テキスト ボックス 224"/>
        <xdr:cNvSpPr txBox="1"/>
      </xdr:nvSpPr>
      <xdr:spPr>
        <a:xfrm>
          <a:off x="6008370" y="900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59690</xdr:rowOff>
    </xdr:from>
    <xdr:to xmlns:xdr="http://schemas.openxmlformats.org/drawingml/2006/spreadsheetDrawing">
      <xdr:col>54</xdr:col>
      <xdr:colOff>189865</xdr:colOff>
      <xdr:row>63</xdr:row>
      <xdr:rowOff>154940</xdr:rowOff>
    </xdr:to>
    <xdr:cxnSp macro="">
      <xdr:nvCxnSpPr>
        <xdr:cNvPr id="227" name="直線コネクタ 226"/>
        <xdr:cNvCxnSpPr/>
      </xdr:nvCxnSpPr>
      <xdr:spPr>
        <a:xfrm flipV="1">
          <a:off x="10476865" y="966089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158750</xdr:rowOff>
    </xdr:from>
    <xdr:ext cx="469900" cy="259080"/>
    <xdr:sp macro="" textlink="">
      <xdr:nvSpPr>
        <xdr:cNvPr id="228" name="【橋りょう・トンネル】&#10;一人当たり有形固定資産（償却資産）額最小値テキスト"/>
        <xdr:cNvSpPr txBox="1"/>
      </xdr:nvSpPr>
      <xdr:spPr>
        <a:xfrm>
          <a:off x="10515600" y="1096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154940</xdr:rowOff>
    </xdr:from>
    <xdr:to xmlns:xdr="http://schemas.openxmlformats.org/drawingml/2006/spreadsheetDrawing">
      <xdr:col>55</xdr:col>
      <xdr:colOff>88900</xdr:colOff>
      <xdr:row>63</xdr:row>
      <xdr:rowOff>154940</xdr:rowOff>
    </xdr:to>
    <xdr:cxnSp macro="">
      <xdr:nvCxnSpPr>
        <xdr:cNvPr id="229" name="直線コネクタ 228"/>
        <xdr:cNvCxnSpPr/>
      </xdr:nvCxnSpPr>
      <xdr:spPr>
        <a:xfrm>
          <a:off x="10388600" y="1095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6350</xdr:rowOff>
    </xdr:from>
    <xdr:ext cx="598805" cy="255905"/>
    <xdr:sp macro="" textlink="">
      <xdr:nvSpPr>
        <xdr:cNvPr id="230" name="【橋りょう・トンネル】&#10;一人当たり有形固定資産（償却資産）額最大値テキスト"/>
        <xdr:cNvSpPr txBox="1"/>
      </xdr:nvSpPr>
      <xdr:spPr>
        <a:xfrm>
          <a:off x="10515600" y="943610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573,819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59690</xdr:rowOff>
    </xdr:from>
    <xdr:to xmlns:xdr="http://schemas.openxmlformats.org/drawingml/2006/spreadsheetDrawing">
      <xdr:col>55</xdr:col>
      <xdr:colOff>88900</xdr:colOff>
      <xdr:row>56</xdr:row>
      <xdr:rowOff>59690</xdr:rowOff>
    </xdr:to>
    <xdr:cxnSp macro="">
      <xdr:nvCxnSpPr>
        <xdr:cNvPr id="231" name="直線コネクタ 230"/>
        <xdr:cNvCxnSpPr/>
      </xdr:nvCxnSpPr>
      <xdr:spPr>
        <a:xfrm>
          <a:off x="10388600" y="966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151765</xdr:rowOff>
    </xdr:from>
    <xdr:ext cx="598805" cy="259080"/>
    <xdr:sp macro="" textlink="">
      <xdr:nvSpPr>
        <xdr:cNvPr id="232" name="【橋りょう・トンネル】&#10;一人当たり有形固定資産（償却資産）額平均値テキスト"/>
        <xdr:cNvSpPr txBox="1"/>
      </xdr:nvSpPr>
      <xdr:spPr>
        <a:xfrm>
          <a:off x="10515600" y="104387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1905</xdr:rowOff>
    </xdr:from>
    <xdr:to xmlns:xdr="http://schemas.openxmlformats.org/drawingml/2006/spreadsheetDrawing">
      <xdr:col>55</xdr:col>
      <xdr:colOff>50800</xdr:colOff>
      <xdr:row>61</xdr:row>
      <xdr:rowOff>103505</xdr:rowOff>
    </xdr:to>
    <xdr:sp macro="" textlink="">
      <xdr:nvSpPr>
        <xdr:cNvPr id="233" name="フローチャート: 判断 232"/>
        <xdr:cNvSpPr/>
      </xdr:nvSpPr>
      <xdr:spPr>
        <a:xfrm>
          <a:off x="10426700" y="104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3810</xdr:rowOff>
    </xdr:from>
    <xdr:to xmlns:xdr="http://schemas.openxmlformats.org/drawingml/2006/spreadsheetDrawing">
      <xdr:col>50</xdr:col>
      <xdr:colOff>165100</xdr:colOff>
      <xdr:row>61</xdr:row>
      <xdr:rowOff>105410</xdr:rowOff>
    </xdr:to>
    <xdr:sp macro="" textlink="">
      <xdr:nvSpPr>
        <xdr:cNvPr id="234" name="フローチャート: 判断 233"/>
        <xdr:cNvSpPr/>
      </xdr:nvSpPr>
      <xdr:spPr>
        <a:xfrm>
          <a:off x="9588500" y="104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1270</xdr:rowOff>
    </xdr:from>
    <xdr:to xmlns:xdr="http://schemas.openxmlformats.org/drawingml/2006/spreadsheetDrawing">
      <xdr:col>46</xdr:col>
      <xdr:colOff>38100</xdr:colOff>
      <xdr:row>61</xdr:row>
      <xdr:rowOff>102870</xdr:rowOff>
    </xdr:to>
    <xdr:sp macro="" textlink="">
      <xdr:nvSpPr>
        <xdr:cNvPr id="235" name="フローチャート: 判断 234"/>
        <xdr:cNvSpPr/>
      </xdr:nvSpPr>
      <xdr:spPr>
        <a:xfrm>
          <a:off x="869950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17780</xdr:rowOff>
    </xdr:from>
    <xdr:to xmlns:xdr="http://schemas.openxmlformats.org/drawingml/2006/spreadsheetDrawing">
      <xdr:col>41</xdr:col>
      <xdr:colOff>101600</xdr:colOff>
      <xdr:row>61</xdr:row>
      <xdr:rowOff>118745</xdr:rowOff>
    </xdr:to>
    <xdr:sp macro="" textlink="">
      <xdr:nvSpPr>
        <xdr:cNvPr id="236" name="フローチャート: 判断 235"/>
        <xdr:cNvSpPr/>
      </xdr:nvSpPr>
      <xdr:spPr>
        <a:xfrm>
          <a:off x="78105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36195</xdr:rowOff>
    </xdr:from>
    <xdr:to xmlns:xdr="http://schemas.openxmlformats.org/drawingml/2006/spreadsheetDrawing">
      <xdr:col>36</xdr:col>
      <xdr:colOff>165100</xdr:colOff>
      <xdr:row>61</xdr:row>
      <xdr:rowOff>137795</xdr:rowOff>
    </xdr:to>
    <xdr:sp macro="" textlink="">
      <xdr:nvSpPr>
        <xdr:cNvPr id="237" name="フローチャート: 判断 236"/>
        <xdr:cNvSpPr/>
      </xdr:nvSpPr>
      <xdr:spPr>
        <a:xfrm>
          <a:off x="6921500" y="1049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238" name="テキスト ボックス 237"/>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239" name="テキスト ボックス 238"/>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240" name="テキスト ボックス 239"/>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241" name="テキスト ボックス 240"/>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242" name="テキスト ボックス 241"/>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1905</xdr:rowOff>
    </xdr:from>
    <xdr:to xmlns:xdr="http://schemas.openxmlformats.org/drawingml/2006/spreadsheetDrawing">
      <xdr:col>55</xdr:col>
      <xdr:colOff>50800</xdr:colOff>
      <xdr:row>59</xdr:row>
      <xdr:rowOff>103505</xdr:rowOff>
    </xdr:to>
    <xdr:sp macro="" textlink="">
      <xdr:nvSpPr>
        <xdr:cNvPr id="243" name="楕円 242"/>
        <xdr:cNvSpPr/>
      </xdr:nvSpPr>
      <xdr:spPr>
        <a:xfrm>
          <a:off x="104267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58</xdr:row>
      <xdr:rowOff>24765</xdr:rowOff>
    </xdr:from>
    <xdr:ext cx="598805" cy="259080"/>
    <xdr:sp macro="" textlink="">
      <xdr:nvSpPr>
        <xdr:cNvPr id="244" name="【橋りょう・トンネル】&#10;一人当たり有形固定資産（償却資産）額該当値テキスト"/>
        <xdr:cNvSpPr txBox="1"/>
      </xdr:nvSpPr>
      <xdr:spPr>
        <a:xfrm>
          <a:off x="10515600" y="99688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10795</xdr:rowOff>
    </xdr:from>
    <xdr:to xmlns:xdr="http://schemas.openxmlformats.org/drawingml/2006/spreadsheetDrawing">
      <xdr:col>50</xdr:col>
      <xdr:colOff>165100</xdr:colOff>
      <xdr:row>59</xdr:row>
      <xdr:rowOff>112395</xdr:rowOff>
    </xdr:to>
    <xdr:sp macro="" textlink="">
      <xdr:nvSpPr>
        <xdr:cNvPr id="245" name="楕円 244"/>
        <xdr:cNvSpPr/>
      </xdr:nvSpPr>
      <xdr:spPr>
        <a:xfrm>
          <a:off x="9588500" y="101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59</xdr:row>
      <xdr:rowOff>52705</xdr:rowOff>
    </xdr:from>
    <xdr:to xmlns:xdr="http://schemas.openxmlformats.org/drawingml/2006/spreadsheetDrawing">
      <xdr:col>55</xdr:col>
      <xdr:colOff>0</xdr:colOff>
      <xdr:row>59</xdr:row>
      <xdr:rowOff>61595</xdr:rowOff>
    </xdr:to>
    <xdr:cxnSp macro="">
      <xdr:nvCxnSpPr>
        <xdr:cNvPr id="246" name="直線コネクタ 245"/>
        <xdr:cNvCxnSpPr/>
      </xdr:nvCxnSpPr>
      <xdr:spPr>
        <a:xfrm flipV="1">
          <a:off x="9639300" y="1016825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17780</xdr:rowOff>
    </xdr:from>
    <xdr:to xmlns:xdr="http://schemas.openxmlformats.org/drawingml/2006/spreadsheetDrawing">
      <xdr:col>46</xdr:col>
      <xdr:colOff>38100</xdr:colOff>
      <xdr:row>59</xdr:row>
      <xdr:rowOff>118745</xdr:rowOff>
    </xdr:to>
    <xdr:sp macro="" textlink="">
      <xdr:nvSpPr>
        <xdr:cNvPr id="247" name="楕円 246"/>
        <xdr:cNvSpPr/>
      </xdr:nvSpPr>
      <xdr:spPr>
        <a:xfrm>
          <a:off x="8699500" y="10133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61595</xdr:rowOff>
    </xdr:from>
    <xdr:to xmlns:xdr="http://schemas.openxmlformats.org/drawingml/2006/spreadsheetDrawing">
      <xdr:col>50</xdr:col>
      <xdr:colOff>114300</xdr:colOff>
      <xdr:row>59</xdr:row>
      <xdr:rowOff>67945</xdr:rowOff>
    </xdr:to>
    <xdr:cxnSp macro="">
      <xdr:nvCxnSpPr>
        <xdr:cNvPr id="248" name="直線コネクタ 247"/>
        <xdr:cNvCxnSpPr/>
      </xdr:nvCxnSpPr>
      <xdr:spPr>
        <a:xfrm flipV="1">
          <a:off x="8750300" y="1017714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24130</xdr:rowOff>
    </xdr:from>
    <xdr:to xmlns:xdr="http://schemas.openxmlformats.org/drawingml/2006/spreadsheetDrawing">
      <xdr:col>41</xdr:col>
      <xdr:colOff>101600</xdr:colOff>
      <xdr:row>59</xdr:row>
      <xdr:rowOff>125730</xdr:rowOff>
    </xdr:to>
    <xdr:sp macro="" textlink="">
      <xdr:nvSpPr>
        <xdr:cNvPr id="249" name="楕円 248"/>
        <xdr:cNvSpPr/>
      </xdr:nvSpPr>
      <xdr:spPr>
        <a:xfrm>
          <a:off x="7810500" y="1013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59</xdr:row>
      <xdr:rowOff>67945</xdr:rowOff>
    </xdr:from>
    <xdr:to xmlns:xdr="http://schemas.openxmlformats.org/drawingml/2006/spreadsheetDrawing">
      <xdr:col>45</xdr:col>
      <xdr:colOff>177800</xdr:colOff>
      <xdr:row>59</xdr:row>
      <xdr:rowOff>74930</xdr:rowOff>
    </xdr:to>
    <xdr:cxnSp macro="">
      <xdr:nvCxnSpPr>
        <xdr:cNvPr id="250" name="直線コネクタ 249"/>
        <xdr:cNvCxnSpPr/>
      </xdr:nvCxnSpPr>
      <xdr:spPr>
        <a:xfrm flipV="1">
          <a:off x="7861300" y="101834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59</xdr:row>
      <xdr:rowOff>27305</xdr:rowOff>
    </xdr:from>
    <xdr:to xmlns:xdr="http://schemas.openxmlformats.org/drawingml/2006/spreadsheetDrawing">
      <xdr:col>36</xdr:col>
      <xdr:colOff>165100</xdr:colOff>
      <xdr:row>59</xdr:row>
      <xdr:rowOff>128905</xdr:rowOff>
    </xdr:to>
    <xdr:sp macro="" textlink="">
      <xdr:nvSpPr>
        <xdr:cNvPr id="251" name="楕円 250"/>
        <xdr:cNvSpPr/>
      </xdr:nvSpPr>
      <xdr:spPr>
        <a:xfrm>
          <a:off x="6921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59</xdr:row>
      <xdr:rowOff>74930</xdr:rowOff>
    </xdr:from>
    <xdr:to xmlns:xdr="http://schemas.openxmlformats.org/drawingml/2006/spreadsheetDrawing">
      <xdr:col>41</xdr:col>
      <xdr:colOff>50800</xdr:colOff>
      <xdr:row>59</xdr:row>
      <xdr:rowOff>78105</xdr:rowOff>
    </xdr:to>
    <xdr:cxnSp macro="">
      <xdr:nvCxnSpPr>
        <xdr:cNvPr id="252" name="直線コネクタ 251"/>
        <xdr:cNvCxnSpPr/>
      </xdr:nvCxnSpPr>
      <xdr:spPr>
        <a:xfrm flipV="1">
          <a:off x="6972300" y="101904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96520</xdr:rowOff>
    </xdr:from>
    <xdr:ext cx="595630" cy="259080"/>
    <xdr:sp macro="" textlink="">
      <xdr:nvSpPr>
        <xdr:cNvPr id="253" name="n_1aveValue【橋りょう・トンネル】&#10;一人当たり有形固定資産（償却資産）額"/>
        <xdr:cNvSpPr txBox="1"/>
      </xdr:nvSpPr>
      <xdr:spPr>
        <a:xfrm>
          <a:off x="9326880" y="105549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94615</xdr:rowOff>
    </xdr:from>
    <xdr:ext cx="595630" cy="259080"/>
    <xdr:sp macro="" textlink="">
      <xdr:nvSpPr>
        <xdr:cNvPr id="254" name="n_2aveValue【橋りょう・トンネル】&#10;一人当たり有形固定資産（償却資産）額"/>
        <xdr:cNvSpPr txBox="1"/>
      </xdr:nvSpPr>
      <xdr:spPr>
        <a:xfrm>
          <a:off x="8450580" y="105530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109855</xdr:rowOff>
    </xdr:from>
    <xdr:ext cx="595630" cy="255905"/>
    <xdr:sp macro="" textlink="">
      <xdr:nvSpPr>
        <xdr:cNvPr id="255" name="n_3aveValue【橋りょう・トンネル】&#10;一人当たり有形固定資産（償却資産）額"/>
        <xdr:cNvSpPr txBox="1"/>
      </xdr:nvSpPr>
      <xdr:spPr>
        <a:xfrm>
          <a:off x="7561580" y="1056830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128905</xdr:rowOff>
    </xdr:from>
    <xdr:ext cx="595630" cy="259080"/>
    <xdr:sp macro="" textlink="">
      <xdr:nvSpPr>
        <xdr:cNvPr id="256" name="n_4aveValue【橋りょう・トンネル】&#10;一人当たり有形固定資産（償却資産）額"/>
        <xdr:cNvSpPr txBox="1"/>
      </xdr:nvSpPr>
      <xdr:spPr>
        <a:xfrm>
          <a:off x="6672580" y="105873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57</xdr:row>
      <xdr:rowOff>128905</xdr:rowOff>
    </xdr:from>
    <xdr:ext cx="595630" cy="259080"/>
    <xdr:sp macro="" textlink="">
      <xdr:nvSpPr>
        <xdr:cNvPr id="257" name="n_1mainValue【橋りょう・トンネル】&#10;一人当たり有形固定資産（償却資産）額"/>
        <xdr:cNvSpPr txBox="1"/>
      </xdr:nvSpPr>
      <xdr:spPr>
        <a:xfrm>
          <a:off x="9326880" y="99015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347,985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57</xdr:row>
      <xdr:rowOff>135255</xdr:rowOff>
    </xdr:from>
    <xdr:ext cx="595630" cy="255905"/>
    <xdr:sp macro="" textlink="">
      <xdr:nvSpPr>
        <xdr:cNvPr id="258" name="n_2mainValue【橋りょう・トンネル】&#10;一人当たり有形固定資産（償却資産）額"/>
        <xdr:cNvSpPr txBox="1"/>
      </xdr:nvSpPr>
      <xdr:spPr>
        <a:xfrm>
          <a:off x="8450580" y="990790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345,320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57</xdr:row>
      <xdr:rowOff>142240</xdr:rowOff>
    </xdr:from>
    <xdr:ext cx="595630" cy="259080"/>
    <xdr:sp macro="" textlink="">
      <xdr:nvSpPr>
        <xdr:cNvPr id="259" name="n_3mainValue【橋りょう・トンネル】&#10;一人当たり有形固定資産（償却資産）額"/>
        <xdr:cNvSpPr txBox="1"/>
      </xdr:nvSpPr>
      <xdr:spPr>
        <a:xfrm>
          <a:off x="7561580" y="99148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342,250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57</xdr:row>
      <xdr:rowOff>145415</xdr:rowOff>
    </xdr:from>
    <xdr:ext cx="595630" cy="255905"/>
    <xdr:sp macro="" textlink="">
      <xdr:nvSpPr>
        <xdr:cNvPr id="260" name="n_4mainValue【橋りょう・トンネル】&#10;一人当たり有形固定資産（償却資産）額"/>
        <xdr:cNvSpPr txBox="1"/>
      </xdr:nvSpPr>
      <xdr:spPr>
        <a:xfrm>
          <a:off x="6672580" y="99180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275" cy="222250"/>
    <xdr:sp macro="" textlink="">
      <xdr:nvSpPr>
        <xdr:cNvPr id="269" name="テキスト ボックス 268"/>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0" name="直線コネクタ 26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185" cy="259080"/>
    <xdr:sp macro="" textlink="">
      <xdr:nvSpPr>
        <xdr:cNvPr id="271" name="テキスト ボックス 270"/>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2" name="直線コネクタ 271"/>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4185" cy="259080"/>
    <xdr:sp macro="" textlink="">
      <xdr:nvSpPr>
        <xdr:cNvPr id="273" name="テキスト ボックス 272"/>
        <xdr:cNvSpPr txBox="1"/>
      </xdr:nvSpPr>
      <xdr:spPr>
        <a:xfrm>
          <a:off x="294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4" name="直線コネクタ 273"/>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5905"/>
    <xdr:sp macro="" textlink="">
      <xdr:nvSpPr>
        <xdr:cNvPr id="275" name="テキスト ボックス 274"/>
        <xdr:cNvSpPr txBox="1"/>
      </xdr:nvSpPr>
      <xdr:spPr>
        <a:xfrm>
          <a:off x="358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6" name="直線コネクタ 275"/>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7" name="テキスト ボックス 276"/>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78" name="直線コネクタ 277"/>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5905"/>
    <xdr:sp macro="" textlink="">
      <xdr:nvSpPr>
        <xdr:cNvPr id="279" name="テキスト ボックス 278"/>
        <xdr:cNvSpPr txBox="1"/>
      </xdr:nvSpPr>
      <xdr:spPr>
        <a:xfrm>
          <a:off x="358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0" name="直線コネクタ 279"/>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1" name="テキスト ボックス 280"/>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2" name="直線コネクタ 281"/>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5915" cy="259080"/>
    <xdr:sp macro="" textlink="">
      <xdr:nvSpPr>
        <xdr:cNvPr id="283" name="テキスト ボックス 282"/>
        <xdr:cNvSpPr txBox="1"/>
      </xdr:nvSpPr>
      <xdr:spPr>
        <a:xfrm>
          <a:off x="422910" y="1313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4" name="直線コネクタ 28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109855</xdr:rowOff>
    </xdr:from>
    <xdr:to xmlns:xdr="http://schemas.openxmlformats.org/drawingml/2006/spreadsheetDrawing">
      <xdr:col>24</xdr:col>
      <xdr:colOff>62865</xdr:colOff>
      <xdr:row>86</xdr:row>
      <xdr:rowOff>168910</xdr:rowOff>
    </xdr:to>
    <xdr:cxnSp macro="">
      <xdr:nvCxnSpPr>
        <xdr:cNvPr id="286" name="直線コネクタ 285"/>
        <xdr:cNvCxnSpPr/>
      </xdr:nvCxnSpPr>
      <xdr:spPr>
        <a:xfrm flipV="1">
          <a:off x="4634865" y="1331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87"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88" name="直線コネクタ 287"/>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56515</xdr:rowOff>
    </xdr:from>
    <xdr:ext cx="340360" cy="258445"/>
    <xdr:sp macro="" textlink="">
      <xdr:nvSpPr>
        <xdr:cNvPr id="289" name="【公営住宅】&#10;有形固定資産減価償却率最大値テキスト"/>
        <xdr:cNvSpPr txBox="1"/>
      </xdr:nvSpPr>
      <xdr:spPr>
        <a:xfrm>
          <a:off x="4673600" y="1308671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109855</xdr:rowOff>
    </xdr:from>
    <xdr:to xmlns:xdr="http://schemas.openxmlformats.org/drawingml/2006/spreadsheetDrawing">
      <xdr:col>24</xdr:col>
      <xdr:colOff>152400</xdr:colOff>
      <xdr:row>77</xdr:row>
      <xdr:rowOff>109855</xdr:rowOff>
    </xdr:to>
    <xdr:cxnSp macro="">
      <xdr:nvCxnSpPr>
        <xdr:cNvPr id="290" name="直線コネクタ 289"/>
        <xdr:cNvCxnSpPr/>
      </xdr:nvCxnSpPr>
      <xdr:spPr>
        <a:xfrm>
          <a:off x="4546600" y="1331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161925</xdr:rowOff>
    </xdr:from>
    <xdr:ext cx="405130" cy="259080"/>
    <xdr:sp macro="" textlink="">
      <xdr:nvSpPr>
        <xdr:cNvPr id="291" name="【公営住宅】&#10;有形固定資産減価償却率平均値テキスト"/>
        <xdr:cNvSpPr txBox="1"/>
      </xdr:nvSpPr>
      <xdr:spPr>
        <a:xfrm>
          <a:off x="4673600" y="142208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139065</xdr:rowOff>
    </xdr:from>
    <xdr:to xmlns:xdr="http://schemas.openxmlformats.org/drawingml/2006/spreadsheetDrawing">
      <xdr:col>24</xdr:col>
      <xdr:colOff>114300</xdr:colOff>
      <xdr:row>84</xdr:row>
      <xdr:rowOff>69215</xdr:rowOff>
    </xdr:to>
    <xdr:sp macro="" textlink="">
      <xdr:nvSpPr>
        <xdr:cNvPr id="292" name="フローチャート: 判断 291"/>
        <xdr:cNvSpPr/>
      </xdr:nvSpPr>
      <xdr:spPr>
        <a:xfrm>
          <a:off x="4584700" y="1436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121285</xdr:rowOff>
    </xdr:from>
    <xdr:to xmlns:xdr="http://schemas.openxmlformats.org/drawingml/2006/spreadsheetDrawing">
      <xdr:col>20</xdr:col>
      <xdr:colOff>38100</xdr:colOff>
      <xdr:row>84</xdr:row>
      <xdr:rowOff>52070</xdr:rowOff>
    </xdr:to>
    <xdr:sp macro="" textlink="">
      <xdr:nvSpPr>
        <xdr:cNvPr id="293" name="フローチャート: 判断 292"/>
        <xdr:cNvSpPr/>
      </xdr:nvSpPr>
      <xdr:spPr>
        <a:xfrm>
          <a:off x="3746500" y="14351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81915</xdr:rowOff>
    </xdr:from>
    <xdr:to xmlns:xdr="http://schemas.openxmlformats.org/drawingml/2006/spreadsheetDrawing">
      <xdr:col>15</xdr:col>
      <xdr:colOff>101600</xdr:colOff>
      <xdr:row>84</xdr:row>
      <xdr:rowOff>12065</xdr:rowOff>
    </xdr:to>
    <xdr:sp macro="" textlink="">
      <xdr:nvSpPr>
        <xdr:cNvPr id="294" name="フローチャート: 判断 293"/>
        <xdr:cNvSpPr/>
      </xdr:nvSpPr>
      <xdr:spPr>
        <a:xfrm>
          <a:off x="2857500" y="1431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49530</xdr:rowOff>
    </xdr:from>
    <xdr:to xmlns:xdr="http://schemas.openxmlformats.org/drawingml/2006/spreadsheetDrawing">
      <xdr:col>10</xdr:col>
      <xdr:colOff>165100</xdr:colOff>
      <xdr:row>83</xdr:row>
      <xdr:rowOff>151130</xdr:rowOff>
    </xdr:to>
    <xdr:sp macro="" textlink="">
      <xdr:nvSpPr>
        <xdr:cNvPr id="295" name="フローチャート: 判断 294"/>
        <xdr:cNvSpPr/>
      </xdr:nvSpPr>
      <xdr:spPr>
        <a:xfrm>
          <a:off x="1968500" y="1427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42545</xdr:rowOff>
    </xdr:from>
    <xdr:to xmlns:xdr="http://schemas.openxmlformats.org/drawingml/2006/spreadsheetDrawing">
      <xdr:col>6</xdr:col>
      <xdr:colOff>38100</xdr:colOff>
      <xdr:row>83</xdr:row>
      <xdr:rowOff>144145</xdr:rowOff>
    </xdr:to>
    <xdr:sp macro="" textlink="">
      <xdr:nvSpPr>
        <xdr:cNvPr id="296" name="フローチャート: 判断 295"/>
        <xdr:cNvSpPr/>
      </xdr:nvSpPr>
      <xdr:spPr>
        <a:xfrm>
          <a:off x="1079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21590</xdr:rowOff>
    </xdr:from>
    <xdr:to xmlns:xdr="http://schemas.openxmlformats.org/drawingml/2006/spreadsheetDrawing">
      <xdr:col>24</xdr:col>
      <xdr:colOff>114300</xdr:colOff>
      <xdr:row>84</xdr:row>
      <xdr:rowOff>123190</xdr:rowOff>
    </xdr:to>
    <xdr:sp macro="" textlink="">
      <xdr:nvSpPr>
        <xdr:cNvPr id="302" name="楕円 301"/>
        <xdr:cNvSpPr/>
      </xdr:nvSpPr>
      <xdr:spPr>
        <a:xfrm>
          <a:off x="4584700" y="144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0</xdr:rowOff>
    </xdr:from>
    <xdr:ext cx="405130" cy="259080"/>
    <xdr:sp macro="" textlink="">
      <xdr:nvSpPr>
        <xdr:cNvPr id="303" name="【公営住宅】&#10;有形固定資産減価償却率該当値テキスト"/>
        <xdr:cNvSpPr txBox="1"/>
      </xdr:nvSpPr>
      <xdr:spPr>
        <a:xfrm>
          <a:off x="4673600" y="14401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170180</xdr:rowOff>
    </xdr:from>
    <xdr:to xmlns:xdr="http://schemas.openxmlformats.org/drawingml/2006/spreadsheetDrawing">
      <xdr:col>20</xdr:col>
      <xdr:colOff>38100</xdr:colOff>
      <xdr:row>84</xdr:row>
      <xdr:rowOff>100330</xdr:rowOff>
    </xdr:to>
    <xdr:sp macro="" textlink="">
      <xdr:nvSpPr>
        <xdr:cNvPr id="304" name="楕円 303"/>
        <xdr:cNvSpPr/>
      </xdr:nvSpPr>
      <xdr:spPr>
        <a:xfrm>
          <a:off x="3746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49530</xdr:rowOff>
    </xdr:from>
    <xdr:to xmlns:xdr="http://schemas.openxmlformats.org/drawingml/2006/spreadsheetDrawing">
      <xdr:col>24</xdr:col>
      <xdr:colOff>63500</xdr:colOff>
      <xdr:row>84</xdr:row>
      <xdr:rowOff>72390</xdr:rowOff>
    </xdr:to>
    <xdr:cxnSp macro="">
      <xdr:nvCxnSpPr>
        <xdr:cNvPr id="305" name="直線コネクタ 304"/>
        <xdr:cNvCxnSpPr/>
      </xdr:nvCxnSpPr>
      <xdr:spPr>
        <a:xfrm>
          <a:off x="3797300" y="144513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144145</xdr:rowOff>
    </xdr:from>
    <xdr:to xmlns:xdr="http://schemas.openxmlformats.org/drawingml/2006/spreadsheetDrawing">
      <xdr:col>15</xdr:col>
      <xdr:colOff>101600</xdr:colOff>
      <xdr:row>84</xdr:row>
      <xdr:rowOff>74930</xdr:rowOff>
    </xdr:to>
    <xdr:sp macro="" textlink="">
      <xdr:nvSpPr>
        <xdr:cNvPr id="306" name="楕円 305"/>
        <xdr:cNvSpPr/>
      </xdr:nvSpPr>
      <xdr:spPr>
        <a:xfrm>
          <a:off x="2857500" y="14374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23495</xdr:rowOff>
    </xdr:from>
    <xdr:to xmlns:xdr="http://schemas.openxmlformats.org/drawingml/2006/spreadsheetDrawing">
      <xdr:col>19</xdr:col>
      <xdr:colOff>177800</xdr:colOff>
      <xdr:row>84</xdr:row>
      <xdr:rowOff>49530</xdr:rowOff>
    </xdr:to>
    <xdr:cxnSp macro="">
      <xdr:nvCxnSpPr>
        <xdr:cNvPr id="307" name="直線コネクタ 306"/>
        <xdr:cNvCxnSpPr/>
      </xdr:nvCxnSpPr>
      <xdr:spPr>
        <a:xfrm>
          <a:off x="2908300" y="1442529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114935</xdr:rowOff>
    </xdr:from>
    <xdr:to xmlns:xdr="http://schemas.openxmlformats.org/drawingml/2006/spreadsheetDrawing">
      <xdr:col>10</xdr:col>
      <xdr:colOff>165100</xdr:colOff>
      <xdr:row>84</xdr:row>
      <xdr:rowOff>45085</xdr:rowOff>
    </xdr:to>
    <xdr:sp macro="" textlink="">
      <xdr:nvSpPr>
        <xdr:cNvPr id="308" name="楕円 307"/>
        <xdr:cNvSpPr/>
      </xdr:nvSpPr>
      <xdr:spPr>
        <a:xfrm>
          <a:off x="1968500" y="1434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166370</xdr:rowOff>
    </xdr:from>
    <xdr:to xmlns:xdr="http://schemas.openxmlformats.org/drawingml/2006/spreadsheetDrawing">
      <xdr:col>15</xdr:col>
      <xdr:colOff>50800</xdr:colOff>
      <xdr:row>84</xdr:row>
      <xdr:rowOff>23495</xdr:rowOff>
    </xdr:to>
    <xdr:cxnSp macro="">
      <xdr:nvCxnSpPr>
        <xdr:cNvPr id="309" name="直線コネクタ 308"/>
        <xdr:cNvCxnSpPr/>
      </xdr:nvCxnSpPr>
      <xdr:spPr>
        <a:xfrm>
          <a:off x="2019300" y="143967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81915</xdr:rowOff>
    </xdr:from>
    <xdr:to xmlns:xdr="http://schemas.openxmlformats.org/drawingml/2006/spreadsheetDrawing">
      <xdr:col>6</xdr:col>
      <xdr:colOff>38100</xdr:colOff>
      <xdr:row>84</xdr:row>
      <xdr:rowOff>12065</xdr:rowOff>
    </xdr:to>
    <xdr:sp macro="" textlink="">
      <xdr:nvSpPr>
        <xdr:cNvPr id="310" name="楕円 309"/>
        <xdr:cNvSpPr/>
      </xdr:nvSpPr>
      <xdr:spPr>
        <a:xfrm>
          <a:off x="1079500" y="143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132715</xdr:rowOff>
    </xdr:from>
    <xdr:to xmlns:xdr="http://schemas.openxmlformats.org/drawingml/2006/spreadsheetDrawing">
      <xdr:col>10</xdr:col>
      <xdr:colOff>114300</xdr:colOff>
      <xdr:row>83</xdr:row>
      <xdr:rowOff>166370</xdr:rowOff>
    </xdr:to>
    <xdr:cxnSp macro="">
      <xdr:nvCxnSpPr>
        <xdr:cNvPr id="311" name="直線コネクタ 310"/>
        <xdr:cNvCxnSpPr/>
      </xdr:nvCxnSpPr>
      <xdr:spPr>
        <a:xfrm>
          <a:off x="1130300" y="1436306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67945</xdr:rowOff>
    </xdr:from>
    <xdr:ext cx="405130" cy="258445"/>
    <xdr:sp macro="" textlink="">
      <xdr:nvSpPr>
        <xdr:cNvPr id="312" name="n_1aveValue【公営住宅】&#10;有形固定資産減価償却率"/>
        <xdr:cNvSpPr txBox="1"/>
      </xdr:nvSpPr>
      <xdr:spPr>
        <a:xfrm>
          <a:off x="3582035" y="14126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29210</xdr:rowOff>
    </xdr:from>
    <xdr:ext cx="401955" cy="255905"/>
    <xdr:sp macro="" textlink="">
      <xdr:nvSpPr>
        <xdr:cNvPr id="313" name="n_2aveValue【公営住宅】&#10;有形固定資産減価償却率"/>
        <xdr:cNvSpPr txBox="1"/>
      </xdr:nvSpPr>
      <xdr:spPr>
        <a:xfrm>
          <a:off x="2705735" y="140881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167640</xdr:rowOff>
    </xdr:from>
    <xdr:ext cx="401955" cy="255905"/>
    <xdr:sp macro="" textlink="">
      <xdr:nvSpPr>
        <xdr:cNvPr id="314" name="n_3aveValue【公営住宅】&#10;有形固定資産減価償却率"/>
        <xdr:cNvSpPr txBox="1"/>
      </xdr:nvSpPr>
      <xdr:spPr>
        <a:xfrm>
          <a:off x="1816735" y="140550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160655</xdr:rowOff>
    </xdr:from>
    <xdr:ext cx="401955" cy="259080"/>
    <xdr:sp macro="" textlink="">
      <xdr:nvSpPr>
        <xdr:cNvPr id="315" name="n_4aveValue【公営住宅】&#10;有形固定資産減価償却率"/>
        <xdr:cNvSpPr txBox="1"/>
      </xdr:nvSpPr>
      <xdr:spPr>
        <a:xfrm>
          <a:off x="927735" y="140481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91440</xdr:rowOff>
    </xdr:from>
    <xdr:ext cx="405130" cy="259080"/>
    <xdr:sp macro="" textlink="">
      <xdr:nvSpPr>
        <xdr:cNvPr id="316" name="n_1mainValue【公営住宅】&#10;有形固定資産減価償却率"/>
        <xdr:cNvSpPr txBox="1"/>
      </xdr:nvSpPr>
      <xdr:spPr>
        <a:xfrm>
          <a:off x="3582035" y="14493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65405</xdr:rowOff>
    </xdr:from>
    <xdr:ext cx="401955" cy="255905"/>
    <xdr:sp macro="" textlink="">
      <xdr:nvSpPr>
        <xdr:cNvPr id="317" name="n_2mainValue【公営住宅】&#10;有形固定資産減価償却率"/>
        <xdr:cNvSpPr txBox="1"/>
      </xdr:nvSpPr>
      <xdr:spPr>
        <a:xfrm>
          <a:off x="2705735" y="144672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36195</xdr:rowOff>
    </xdr:from>
    <xdr:ext cx="401955" cy="259080"/>
    <xdr:sp macro="" textlink="">
      <xdr:nvSpPr>
        <xdr:cNvPr id="318" name="n_3mainValue【公営住宅】&#10;有形固定資産減価償却率"/>
        <xdr:cNvSpPr txBox="1"/>
      </xdr:nvSpPr>
      <xdr:spPr>
        <a:xfrm>
          <a:off x="1816735" y="144379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3175</xdr:rowOff>
    </xdr:from>
    <xdr:ext cx="401955" cy="259080"/>
    <xdr:sp macro="" textlink="">
      <xdr:nvSpPr>
        <xdr:cNvPr id="319" name="n_4mainValue【公営住宅】&#10;有形固定資産減価償却率"/>
        <xdr:cNvSpPr txBox="1"/>
      </xdr:nvSpPr>
      <xdr:spPr>
        <a:xfrm>
          <a:off x="927735" y="144049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710" cy="222250"/>
    <xdr:sp macro="" textlink="">
      <xdr:nvSpPr>
        <xdr:cNvPr id="328" name="テキスト ボックス 327"/>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0" name="直線コネクタ 329"/>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4185" cy="259080"/>
    <xdr:sp macro="" textlink="">
      <xdr:nvSpPr>
        <xdr:cNvPr id="331" name="テキスト ボックス 330"/>
        <xdr:cNvSpPr txBox="1"/>
      </xdr:nvSpPr>
      <xdr:spPr>
        <a:xfrm>
          <a:off x="6136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2" name="直線コネクタ 331"/>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4185" cy="259080"/>
    <xdr:sp macro="" textlink="">
      <xdr:nvSpPr>
        <xdr:cNvPr id="333" name="テキスト ボックス 332"/>
        <xdr:cNvSpPr txBox="1"/>
      </xdr:nvSpPr>
      <xdr:spPr>
        <a:xfrm>
          <a:off x="6136640" y="1418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4" name="直線コネクタ 333"/>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4185" cy="259080"/>
    <xdr:sp macro="" textlink="">
      <xdr:nvSpPr>
        <xdr:cNvPr id="335" name="テキスト ボックス 334"/>
        <xdr:cNvSpPr txBox="1"/>
      </xdr:nvSpPr>
      <xdr:spPr>
        <a:xfrm>
          <a:off x="6136640" y="1372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6" name="直線コネクタ 335"/>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4185" cy="259080"/>
    <xdr:sp macro="" textlink="">
      <xdr:nvSpPr>
        <xdr:cNvPr id="337" name="テキスト ボックス 336"/>
        <xdr:cNvSpPr txBox="1"/>
      </xdr:nvSpPr>
      <xdr:spPr>
        <a:xfrm>
          <a:off x="6136640" y="1326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185" cy="259080"/>
    <xdr:sp macro="" textlink="">
      <xdr:nvSpPr>
        <xdr:cNvPr id="339" name="テキスト ボックス 338"/>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38735</xdr:rowOff>
    </xdr:from>
    <xdr:to xmlns:xdr="http://schemas.openxmlformats.org/drawingml/2006/spreadsheetDrawing">
      <xdr:col>54</xdr:col>
      <xdr:colOff>189865</xdr:colOff>
      <xdr:row>86</xdr:row>
      <xdr:rowOff>34925</xdr:rowOff>
    </xdr:to>
    <xdr:cxnSp macro="">
      <xdr:nvCxnSpPr>
        <xdr:cNvPr id="341" name="直線コネクタ 340"/>
        <xdr:cNvCxnSpPr/>
      </xdr:nvCxnSpPr>
      <xdr:spPr>
        <a:xfrm flipV="1">
          <a:off x="10476865" y="13411835"/>
          <a:ext cx="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38735</xdr:rowOff>
    </xdr:from>
    <xdr:ext cx="469900" cy="259080"/>
    <xdr:sp macro="" textlink="">
      <xdr:nvSpPr>
        <xdr:cNvPr id="342" name="【公営住宅】&#10;一人当たり面積最小値テキスト"/>
        <xdr:cNvSpPr txBox="1"/>
      </xdr:nvSpPr>
      <xdr:spPr>
        <a:xfrm>
          <a:off x="10515600" y="1478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34925</xdr:rowOff>
    </xdr:from>
    <xdr:to xmlns:xdr="http://schemas.openxmlformats.org/drawingml/2006/spreadsheetDrawing">
      <xdr:col>55</xdr:col>
      <xdr:colOff>88900</xdr:colOff>
      <xdr:row>86</xdr:row>
      <xdr:rowOff>34925</xdr:rowOff>
    </xdr:to>
    <xdr:cxnSp macro="">
      <xdr:nvCxnSpPr>
        <xdr:cNvPr id="343" name="直線コネクタ 342"/>
        <xdr:cNvCxnSpPr/>
      </xdr:nvCxnSpPr>
      <xdr:spPr>
        <a:xfrm>
          <a:off x="10388600" y="1477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156845</xdr:rowOff>
    </xdr:from>
    <xdr:ext cx="469900" cy="255905"/>
    <xdr:sp macro="" textlink="">
      <xdr:nvSpPr>
        <xdr:cNvPr id="344" name="【公営住宅】&#10;一人当たり面積最大値テキスト"/>
        <xdr:cNvSpPr txBox="1"/>
      </xdr:nvSpPr>
      <xdr:spPr>
        <a:xfrm>
          <a:off x="10515600" y="131870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38735</xdr:rowOff>
    </xdr:from>
    <xdr:to xmlns:xdr="http://schemas.openxmlformats.org/drawingml/2006/spreadsheetDrawing">
      <xdr:col>55</xdr:col>
      <xdr:colOff>88900</xdr:colOff>
      <xdr:row>78</xdr:row>
      <xdr:rowOff>38735</xdr:rowOff>
    </xdr:to>
    <xdr:cxnSp macro="">
      <xdr:nvCxnSpPr>
        <xdr:cNvPr id="345" name="直線コネクタ 344"/>
        <xdr:cNvCxnSpPr/>
      </xdr:nvCxnSpPr>
      <xdr:spPr>
        <a:xfrm>
          <a:off x="10388600" y="1341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73025</xdr:rowOff>
    </xdr:from>
    <xdr:ext cx="469900" cy="259080"/>
    <xdr:sp macro="" textlink="">
      <xdr:nvSpPr>
        <xdr:cNvPr id="346" name="【公営住宅】&#10;一人当たり面積平均値テキスト"/>
        <xdr:cNvSpPr txBox="1"/>
      </xdr:nvSpPr>
      <xdr:spPr>
        <a:xfrm>
          <a:off x="10515600" y="144748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93980</xdr:rowOff>
    </xdr:from>
    <xdr:to xmlns:xdr="http://schemas.openxmlformats.org/drawingml/2006/spreadsheetDrawing">
      <xdr:col>55</xdr:col>
      <xdr:colOff>50800</xdr:colOff>
      <xdr:row>85</xdr:row>
      <xdr:rowOff>24130</xdr:rowOff>
    </xdr:to>
    <xdr:sp macro="" textlink="">
      <xdr:nvSpPr>
        <xdr:cNvPr id="347" name="フローチャート: 判断 346"/>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86995</xdr:rowOff>
    </xdr:from>
    <xdr:to xmlns:xdr="http://schemas.openxmlformats.org/drawingml/2006/spreadsheetDrawing">
      <xdr:col>50</xdr:col>
      <xdr:colOff>165100</xdr:colOff>
      <xdr:row>85</xdr:row>
      <xdr:rowOff>17780</xdr:rowOff>
    </xdr:to>
    <xdr:sp macro="" textlink="">
      <xdr:nvSpPr>
        <xdr:cNvPr id="348" name="フローチャート: 判断 347"/>
        <xdr:cNvSpPr/>
      </xdr:nvSpPr>
      <xdr:spPr>
        <a:xfrm>
          <a:off x="9588500" y="14488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86360</xdr:rowOff>
    </xdr:from>
    <xdr:to xmlns:xdr="http://schemas.openxmlformats.org/drawingml/2006/spreadsheetDrawing">
      <xdr:col>46</xdr:col>
      <xdr:colOff>38100</xdr:colOff>
      <xdr:row>85</xdr:row>
      <xdr:rowOff>16510</xdr:rowOff>
    </xdr:to>
    <xdr:sp macro="" textlink="">
      <xdr:nvSpPr>
        <xdr:cNvPr id="349" name="フローチャート: 判断 348"/>
        <xdr:cNvSpPr/>
      </xdr:nvSpPr>
      <xdr:spPr>
        <a:xfrm>
          <a:off x="8699500" y="1448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86360</xdr:rowOff>
    </xdr:from>
    <xdr:to xmlns:xdr="http://schemas.openxmlformats.org/drawingml/2006/spreadsheetDrawing">
      <xdr:col>41</xdr:col>
      <xdr:colOff>101600</xdr:colOff>
      <xdr:row>85</xdr:row>
      <xdr:rowOff>16510</xdr:rowOff>
    </xdr:to>
    <xdr:sp macro="" textlink="">
      <xdr:nvSpPr>
        <xdr:cNvPr id="350" name="フローチャート: 判断 349"/>
        <xdr:cNvSpPr/>
      </xdr:nvSpPr>
      <xdr:spPr>
        <a:xfrm>
          <a:off x="7810500" y="1448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92710</xdr:rowOff>
    </xdr:from>
    <xdr:to xmlns:xdr="http://schemas.openxmlformats.org/drawingml/2006/spreadsheetDrawing">
      <xdr:col>36</xdr:col>
      <xdr:colOff>165100</xdr:colOff>
      <xdr:row>85</xdr:row>
      <xdr:rowOff>22860</xdr:rowOff>
    </xdr:to>
    <xdr:sp macro="" textlink="">
      <xdr:nvSpPr>
        <xdr:cNvPr id="351" name="フローチャート: 判断 350"/>
        <xdr:cNvSpPr/>
      </xdr:nvSpPr>
      <xdr:spPr>
        <a:xfrm>
          <a:off x="6921500" y="1449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81</xdr:row>
      <xdr:rowOff>150495</xdr:rowOff>
    </xdr:from>
    <xdr:to xmlns:xdr="http://schemas.openxmlformats.org/drawingml/2006/spreadsheetDrawing">
      <xdr:col>55</xdr:col>
      <xdr:colOff>50800</xdr:colOff>
      <xdr:row>82</xdr:row>
      <xdr:rowOff>80645</xdr:rowOff>
    </xdr:to>
    <xdr:sp macro="" textlink="">
      <xdr:nvSpPr>
        <xdr:cNvPr id="357" name="楕円 356"/>
        <xdr:cNvSpPr/>
      </xdr:nvSpPr>
      <xdr:spPr>
        <a:xfrm>
          <a:off x="10426700" y="1403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81</xdr:row>
      <xdr:rowOff>1905</xdr:rowOff>
    </xdr:from>
    <xdr:ext cx="469900" cy="259080"/>
    <xdr:sp macro="" textlink="">
      <xdr:nvSpPr>
        <xdr:cNvPr id="358" name="【公営住宅】&#10;一人当たり面積該当値テキスト"/>
        <xdr:cNvSpPr txBox="1"/>
      </xdr:nvSpPr>
      <xdr:spPr>
        <a:xfrm>
          <a:off x="10515600" y="13889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81</xdr:row>
      <xdr:rowOff>158115</xdr:rowOff>
    </xdr:from>
    <xdr:to xmlns:xdr="http://schemas.openxmlformats.org/drawingml/2006/spreadsheetDrawing">
      <xdr:col>50</xdr:col>
      <xdr:colOff>165100</xdr:colOff>
      <xdr:row>82</xdr:row>
      <xdr:rowOff>88265</xdr:rowOff>
    </xdr:to>
    <xdr:sp macro="" textlink="">
      <xdr:nvSpPr>
        <xdr:cNvPr id="359" name="楕円 358"/>
        <xdr:cNvSpPr/>
      </xdr:nvSpPr>
      <xdr:spPr>
        <a:xfrm>
          <a:off x="9588500" y="140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82</xdr:row>
      <xdr:rowOff>29845</xdr:rowOff>
    </xdr:from>
    <xdr:to xmlns:xdr="http://schemas.openxmlformats.org/drawingml/2006/spreadsheetDrawing">
      <xdr:col>55</xdr:col>
      <xdr:colOff>0</xdr:colOff>
      <xdr:row>82</xdr:row>
      <xdr:rowOff>37465</xdr:rowOff>
    </xdr:to>
    <xdr:cxnSp macro="">
      <xdr:nvCxnSpPr>
        <xdr:cNvPr id="360" name="直線コネクタ 359"/>
        <xdr:cNvCxnSpPr/>
      </xdr:nvCxnSpPr>
      <xdr:spPr>
        <a:xfrm flipV="1">
          <a:off x="9639300" y="1408874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81</xdr:row>
      <xdr:rowOff>163830</xdr:rowOff>
    </xdr:from>
    <xdr:to xmlns:xdr="http://schemas.openxmlformats.org/drawingml/2006/spreadsheetDrawing">
      <xdr:col>46</xdr:col>
      <xdr:colOff>38100</xdr:colOff>
      <xdr:row>82</xdr:row>
      <xdr:rowOff>93980</xdr:rowOff>
    </xdr:to>
    <xdr:sp macro="" textlink="">
      <xdr:nvSpPr>
        <xdr:cNvPr id="361" name="楕円 360"/>
        <xdr:cNvSpPr/>
      </xdr:nvSpPr>
      <xdr:spPr>
        <a:xfrm>
          <a:off x="8699500" y="1405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82</xdr:row>
      <xdr:rowOff>37465</xdr:rowOff>
    </xdr:from>
    <xdr:to xmlns:xdr="http://schemas.openxmlformats.org/drawingml/2006/spreadsheetDrawing">
      <xdr:col>50</xdr:col>
      <xdr:colOff>114300</xdr:colOff>
      <xdr:row>82</xdr:row>
      <xdr:rowOff>43180</xdr:rowOff>
    </xdr:to>
    <xdr:cxnSp macro="">
      <xdr:nvCxnSpPr>
        <xdr:cNvPr id="362" name="直線コネクタ 361"/>
        <xdr:cNvCxnSpPr/>
      </xdr:nvCxnSpPr>
      <xdr:spPr>
        <a:xfrm flipV="1">
          <a:off x="8750300" y="140963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81</xdr:row>
      <xdr:rowOff>169545</xdr:rowOff>
    </xdr:from>
    <xdr:to xmlns:xdr="http://schemas.openxmlformats.org/drawingml/2006/spreadsheetDrawing">
      <xdr:col>41</xdr:col>
      <xdr:colOff>101600</xdr:colOff>
      <xdr:row>82</xdr:row>
      <xdr:rowOff>99695</xdr:rowOff>
    </xdr:to>
    <xdr:sp macro="" textlink="">
      <xdr:nvSpPr>
        <xdr:cNvPr id="363" name="楕円 362"/>
        <xdr:cNvSpPr/>
      </xdr:nvSpPr>
      <xdr:spPr>
        <a:xfrm>
          <a:off x="7810500" y="1405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82</xdr:row>
      <xdr:rowOff>43180</xdr:rowOff>
    </xdr:from>
    <xdr:to xmlns:xdr="http://schemas.openxmlformats.org/drawingml/2006/spreadsheetDrawing">
      <xdr:col>45</xdr:col>
      <xdr:colOff>177800</xdr:colOff>
      <xdr:row>82</xdr:row>
      <xdr:rowOff>48895</xdr:rowOff>
    </xdr:to>
    <xdr:cxnSp macro="">
      <xdr:nvCxnSpPr>
        <xdr:cNvPr id="364" name="直線コネクタ 363"/>
        <xdr:cNvCxnSpPr/>
      </xdr:nvCxnSpPr>
      <xdr:spPr>
        <a:xfrm flipV="1">
          <a:off x="7861300" y="141020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82</xdr:row>
      <xdr:rowOff>3175</xdr:rowOff>
    </xdr:from>
    <xdr:to xmlns:xdr="http://schemas.openxmlformats.org/drawingml/2006/spreadsheetDrawing">
      <xdr:col>36</xdr:col>
      <xdr:colOff>165100</xdr:colOff>
      <xdr:row>82</xdr:row>
      <xdr:rowOff>104775</xdr:rowOff>
    </xdr:to>
    <xdr:sp macro="" textlink="">
      <xdr:nvSpPr>
        <xdr:cNvPr id="365" name="楕円 364"/>
        <xdr:cNvSpPr/>
      </xdr:nvSpPr>
      <xdr:spPr>
        <a:xfrm>
          <a:off x="6921500" y="1406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82</xdr:row>
      <xdr:rowOff>48895</xdr:rowOff>
    </xdr:from>
    <xdr:to xmlns:xdr="http://schemas.openxmlformats.org/drawingml/2006/spreadsheetDrawing">
      <xdr:col>41</xdr:col>
      <xdr:colOff>50800</xdr:colOff>
      <xdr:row>82</xdr:row>
      <xdr:rowOff>53975</xdr:rowOff>
    </xdr:to>
    <xdr:cxnSp macro="">
      <xdr:nvCxnSpPr>
        <xdr:cNvPr id="366" name="直線コネクタ 365"/>
        <xdr:cNvCxnSpPr/>
      </xdr:nvCxnSpPr>
      <xdr:spPr>
        <a:xfrm flipV="1">
          <a:off x="6972300" y="1410779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8255</xdr:rowOff>
    </xdr:from>
    <xdr:ext cx="469900" cy="255905"/>
    <xdr:sp macro="" textlink="">
      <xdr:nvSpPr>
        <xdr:cNvPr id="367" name="n_1aveValue【公営住宅】&#10;一人当たり面積"/>
        <xdr:cNvSpPr txBox="1"/>
      </xdr:nvSpPr>
      <xdr:spPr>
        <a:xfrm>
          <a:off x="9391650" y="145815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7620</xdr:rowOff>
    </xdr:from>
    <xdr:ext cx="466725" cy="255905"/>
    <xdr:sp macro="" textlink="">
      <xdr:nvSpPr>
        <xdr:cNvPr id="368" name="n_2aveValue【公営住宅】&#10;一人当たり面積"/>
        <xdr:cNvSpPr txBox="1"/>
      </xdr:nvSpPr>
      <xdr:spPr>
        <a:xfrm>
          <a:off x="8515350" y="145808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7620</xdr:rowOff>
    </xdr:from>
    <xdr:ext cx="466725" cy="255905"/>
    <xdr:sp macro="" textlink="">
      <xdr:nvSpPr>
        <xdr:cNvPr id="369" name="n_3aveValue【公営住宅】&#10;一人当たり面積"/>
        <xdr:cNvSpPr txBox="1"/>
      </xdr:nvSpPr>
      <xdr:spPr>
        <a:xfrm>
          <a:off x="7626350" y="145808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13970</xdr:rowOff>
    </xdr:from>
    <xdr:ext cx="466725" cy="259080"/>
    <xdr:sp macro="" textlink="">
      <xdr:nvSpPr>
        <xdr:cNvPr id="370" name="n_4aveValue【公営住宅】&#10;一人当たり面積"/>
        <xdr:cNvSpPr txBox="1"/>
      </xdr:nvSpPr>
      <xdr:spPr>
        <a:xfrm>
          <a:off x="6737350" y="145872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80</xdr:row>
      <xdr:rowOff>104775</xdr:rowOff>
    </xdr:from>
    <xdr:ext cx="469900" cy="259080"/>
    <xdr:sp macro="" textlink="">
      <xdr:nvSpPr>
        <xdr:cNvPr id="371" name="n_1mainValue【公営住宅】&#10;一人当たり面積"/>
        <xdr:cNvSpPr txBox="1"/>
      </xdr:nvSpPr>
      <xdr:spPr>
        <a:xfrm>
          <a:off x="9391650" y="13820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110490</xdr:rowOff>
    </xdr:from>
    <xdr:ext cx="466725" cy="255905"/>
    <xdr:sp macro="" textlink="">
      <xdr:nvSpPr>
        <xdr:cNvPr id="372" name="n_2mainValue【公営住宅】&#10;一人当たり面積"/>
        <xdr:cNvSpPr txBox="1"/>
      </xdr:nvSpPr>
      <xdr:spPr>
        <a:xfrm>
          <a:off x="8515350" y="138264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116205</xdr:rowOff>
    </xdr:from>
    <xdr:ext cx="466725" cy="259080"/>
    <xdr:sp macro="" textlink="">
      <xdr:nvSpPr>
        <xdr:cNvPr id="373" name="n_3mainValue【公営住宅】&#10;一人当たり面積"/>
        <xdr:cNvSpPr txBox="1"/>
      </xdr:nvSpPr>
      <xdr:spPr>
        <a:xfrm>
          <a:off x="7626350" y="138322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80</xdr:row>
      <xdr:rowOff>121285</xdr:rowOff>
    </xdr:from>
    <xdr:ext cx="466725" cy="255905"/>
    <xdr:sp macro="" textlink="">
      <xdr:nvSpPr>
        <xdr:cNvPr id="374" name="n_4mainValue【公営住宅】&#10;一人当たり面積"/>
        <xdr:cNvSpPr txBox="1"/>
      </xdr:nvSpPr>
      <xdr:spPr>
        <a:xfrm>
          <a:off x="6737350" y="138372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399" name="テキスト ボックス 398"/>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0" name="直線コネクタ 3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185" cy="259080"/>
    <xdr:sp macro="" textlink="">
      <xdr:nvSpPr>
        <xdr:cNvPr id="401" name="テキスト ボックス 400"/>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2" name="直線コネクタ 401"/>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185" cy="259080"/>
    <xdr:sp macro="" textlink="">
      <xdr:nvSpPr>
        <xdr:cNvPr id="403" name="テキスト ボックス 402"/>
        <xdr:cNvSpPr txBox="1"/>
      </xdr:nvSpPr>
      <xdr:spPr>
        <a:xfrm>
          <a:off x="11978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4" name="直線コネクタ 403"/>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5905"/>
    <xdr:sp macro="" textlink="">
      <xdr:nvSpPr>
        <xdr:cNvPr id="405" name="テキスト ボックス 404"/>
        <xdr:cNvSpPr txBox="1"/>
      </xdr:nvSpPr>
      <xdr:spPr>
        <a:xfrm>
          <a:off x="12042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6" name="直線コネクタ 405"/>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07" name="テキスト ボックス 406"/>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08" name="直線コネクタ 407"/>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09" name="テキスト ボックス 408"/>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0" name="直線コネクタ 409"/>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5905"/>
    <xdr:sp macro="" textlink="">
      <xdr:nvSpPr>
        <xdr:cNvPr id="411" name="テキスト ボックス 410"/>
        <xdr:cNvSpPr txBox="1"/>
      </xdr:nvSpPr>
      <xdr:spPr>
        <a:xfrm>
          <a:off x="12042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2" name="直線コネクタ 4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5915" cy="259080"/>
    <xdr:sp macro="" textlink="">
      <xdr:nvSpPr>
        <xdr:cNvPr id="413" name="テキスト ボックス 412"/>
        <xdr:cNvSpPr txBox="1"/>
      </xdr:nvSpPr>
      <xdr:spPr>
        <a:xfrm>
          <a:off x="12106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140970</xdr:rowOff>
    </xdr:from>
    <xdr:to xmlns:xdr="http://schemas.openxmlformats.org/drawingml/2006/spreadsheetDrawing">
      <xdr:col>85</xdr:col>
      <xdr:colOff>126365</xdr:colOff>
      <xdr:row>42</xdr:row>
      <xdr:rowOff>19050</xdr:rowOff>
    </xdr:to>
    <xdr:cxnSp macro="">
      <xdr:nvCxnSpPr>
        <xdr:cNvPr id="415" name="直線コネクタ 414"/>
        <xdr:cNvCxnSpPr/>
      </xdr:nvCxnSpPr>
      <xdr:spPr>
        <a:xfrm flipV="1">
          <a:off x="16318865" y="579882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22860</xdr:rowOff>
    </xdr:from>
    <xdr:ext cx="405130" cy="259080"/>
    <xdr:sp macro="" textlink="">
      <xdr:nvSpPr>
        <xdr:cNvPr id="416" name="【認定こども園・幼稚園・保育所】&#10;有形固定資産減価償却率最小値テキスト"/>
        <xdr:cNvSpPr txBox="1"/>
      </xdr:nvSpPr>
      <xdr:spPr>
        <a:xfrm>
          <a:off x="16357600" y="722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19050</xdr:rowOff>
    </xdr:from>
    <xdr:to xmlns:xdr="http://schemas.openxmlformats.org/drawingml/2006/spreadsheetDrawing">
      <xdr:col>86</xdr:col>
      <xdr:colOff>25400</xdr:colOff>
      <xdr:row>42</xdr:row>
      <xdr:rowOff>19050</xdr:rowOff>
    </xdr:to>
    <xdr:cxnSp macro="">
      <xdr:nvCxnSpPr>
        <xdr:cNvPr id="417" name="直線コネクタ 416"/>
        <xdr:cNvCxnSpPr/>
      </xdr:nvCxnSpPr>
      <xdr:spPr>
        <a:xfrm>
          <a:off x="16230600" y="721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87630</xdr:rowOff>
    </xdr:from>
    <xdr:ext cx="405130" cy="255905"/>
    <xdr:sp macro="" textlink="">
      <xdr:nvSpPr>
        <xdr:cNvPr id="418" name="【認定こども園・幼稚園・保育所】&#10;有形固定資産減価償却率最大値テキスト"/>
        <xdr:cNvSpPr txBox="1"/>
      </xdr:nvSpPr>
      <xdr:spPr>
        <a:xfrm>
          <a:off x="16357600" y="55740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140970</xdr:rowOff>
    </xdr:from>
    <xdr:to xmlns:xdr="http://schemas.openxmlformats.org/drawingml/2006/spreadsheetDrawing">
      <xdr:col>86</xdr:col>
      <xdr:colOff>25400</xdr:colOff>
      <xdr:row>33</xdr:row>
      <xdr:rowOff>140970</xdr:rowOff>
    </xdr:to>
    <xdr:cxnSp macro="">
      <xdr:nvCxnSpPr>
        <xdr:cNvPr id="419" name="直線コネクタ 418"/>
        <xdr:cNvCxnSpPr/>
      </xdr:nvCxnSpPr>
      <xdr:spPr>
        <a:xfrm>
          <a:off x="16230600" y="579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6350</xdr:rowOff>
    </xdr:from>
    <xdr:ext cx="405130" cy="255905"/>
    <xdr:sp macro="" textlink="">
      <xdr:nvSpPr>
        <xdr:cNvPr id="420" name="【認定こども園・幼稚園・保育所】&#10;有形固定資産減価償却率平均値テキスト"/>
        <xdr:cNvSpPr txBox="1"/>
      </xdr:nvSpPr>
      <xdr:spPr>
        <a:xfrm>
          <a:off x="16357600" y="635000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154940</xdr:rowOff>
    </xdr:from>
    <xdr:to xmlns:xdr="http://schemas.openxmlformats.org/drawingml/2006/spreadsheetDrawing">
      <xdr:col>85</xdr:col>
      <xdr:colOff>177800</xdr:colOff>
      <xdr:row>38</xdr:row>
      <xdr:rowOff>85090</xdr:rowOff>
    </xdr:to>
    <xdr:sp macro="" textlink="">
      <xdr:nvSpPr>
        <xdr:cNvPr id="421" name="フローチャート: 判断 42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92075</xdr:rowOff>
    </xdr:from>
    <xdr:to xmlns:xdr="http://schemas.openxmlformats.org/drawingml/2006/spreadsheetDrawing">
      <xdr:col>81</xdr:col>
      <xdr:colOff>101600</xdr:colOff>
      <xdr:row>38</xdr:row>
      <xdr:rowOff>22225</xdr:rowOff>
    </xdr:to>
    <xdr:sp macro="" textlink="">
      <xdr:nvSpPr>
        <xdr:cNvPr id="422" name="フローチャート: 判断 421"/>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107315</xdr:rowOff>
    </xdr:from>
    <xdr:to xmlns:xdr="http://schemas.openxmlformats.org/drawingml/2006/spreadsheetDrawing">
      <xdr:col>76</xdr:col>
      <xdr:colOff>165100</xdr:colOff>
      <xdr:row>38</xdr:row>
      <xdr:rowOff>37465</xdr:rowOff>
    </xdr:to>
    <xdr:sp macro="" textlink="">
      <xdr:nvSpPr>
        <xdr:cNvPr id="423" name="フローチャート: 判断 422"/>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88265</xdr:rowOff>
    </xdr:from>
    <xdr:to xmlns:xdr="http://schemas.openxmlformats.org/drawingml/2006/spreadsheetDrawing">
      <xdr:col>72</xdr:col>
      <xdr:colOff>38100</xdr:colOff>
      <xdr:row>38</xdr:row>
      <xdr:rowOff>18415</xdr:rowOff>
    </xdr:to>
    <xdr:sp macro="" textlink="">
      <xdr:nvSpPr>
        <xdr:cNvPr id="424" name="フローチャート: 判断 423"/>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82550</xdr:rowOff>
    </xdr:from>
    <xdr:to xmlns:xdr="http://schemas.openxmlformats.org/drawingml/2006/spreadsheetDrawing">
      <xdr:col>67</xdr:col>
      <xdr:colOff>101600</xdr:colOff>
      <xdr:row>38</xdr:row>
      <xdr:rowOff>12700</xdr:rowOff>
    </xdr:to>
    <xdr:sp macro="" textlink="">
      <xdr:nvSpPr>
        <xdr:cNvPr id="425" name="フローチャート: 判断 424"/>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6" name="テキスト ボックス 42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7" name="テキスト ボックス 42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8" name="テキスト ボックス 42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9" name="テキスト ボックス 42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0" name="テキスト ボックス 42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109220</xdr:rowOff>
    </xdr:from>
    <xdr:to xmlns:xdr="http://schemas.openxmlformats.org/drawingml/2006/spreadsheetDrawing">
      <xdr:col>85</xdr:col>
      <xdr:colOff>177800</xdr:colOff>
      <xdr:row>41</xdr:row>
      <xdr:rowOff>39370</xdr:rowOff>
    </xdr:to>
    <xdr:sp macro="" textlink="">
      <xdr:nvSpPr>
        <xdr:cNvPr id="431" name="楕円 430"/>
        <xdr:cNvSpPr/>
      </xdr:nvSpPr>
      <xdr:spPr>
        <a:xfrm>
          <a:off x="16268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87630</xdr:rowOff>
    </xdr:from>
    <xdr:ext cx="405130" cy="255905"/>
    <xdr:sp macro="" textlink="">
      <xdr:nvSpPr>
        <xdr:cNvPr id="432" name="【認定こども園・幼稚園・保育所】&#10;有形固定資産減価償却率該当値テキスト"/>
        <xdr:cNvSpPr txBox="1"/>
      </xdr:nvSpPr>
      <xdr:spPr>
        <a:xfrm>
          <a:off x="16357600" y="69456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76835</xdr:rowOff>
    </xdr:from>
    <xdr:to xmlns:xdr="http://schemas.openxmlformats.org/drawingml/2006/spreadsheetDrawing">
      <xdr:col>81</xdr:col>
      <xdr:colOff>101600</xdr:colOff>
      <xdr:row>41</xdr:row>
      <xdr:rowOff>6985</xdr:rowOff>
    </xdr:to>
    <xdr:sp macro="" textlink="">
      <xdr:nvSpPr>
        <xdr:cNvPr id="433" name="楕円 432"/>
        <xdr:cNvSpPr/>
      </xdr:nvSpPr>
      <xdr:spPr>
        <a:xfrm>
          <a:off x="154305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127635</xdr:rowOff>
    </xdr:from>
    <xdr:to xmlns:xdr="http://schemas.openxmlformats.org/drawingml/2006/spreadsheetDrawing">
      <xdr:col>85</xdr:col>
      <xdr:colOff>127000</xdr:colOff>
      <xdr:row>40</xdr:row>
      <xdr:rowOff>160020</xdr:rowOff>
    </xdr:to>
    <xdr:cxnSp macro="">
      <xdr:nvCxnSpPr>
        <xdr:cNvPr id="434" name="直線コネクタ 433"/>
        <xdr:cNvCxnSpPr/>
      </xdr:nvCxnSpPr>
      <xdr:spPr>
        <a:xfrm>
          <a:off x="15481300" y="698563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42545</xdr:rowOff>
    </xdr:from>
    <xdr:to xmlns:xdr="http://schemas.openxmlformats.org/drawingml/2006/spreadsheetDrawing">
      <xdr:col>76</xdr:col>
      <xdr:colOff>165100</xdr:colOff>
      <xdr:row>40</xdr:row>
      <xdr:rowOff>144145</xdr:rowOff>
    </xdr:to>
    <xdr:sp macro="" textlink="">
      <xdr:nvSpPr>
        <xdr:cNvPr id="435" name="楕円 434"/>
        <xdr:cNvSpPr/>
      </xdr:nvSpPr>
      <xdr:spPr>
        <a:xfrm>
          <a:off x="14541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93345</xdr:rowOff>
    </xdr:from>
    <xdr:to xmlns:xdr="http://schemas.openxmlformats.org/drawingml/2006/spreadsheetDrawing">
      <xdr:col>81</xdr:col>
      <xdr:colOff>50800</xdr:colOff>
      <xdr:row>40</xdr:row>
      <xdr:rowOff>127635</xdr:rowOff>
    </xdr:to>
    <xdr:cxnSp macro="">
      <xdr:nvCxnSpPr>
        <xdr:cNvPr id="436" name="直線コネクタ 435"/>
        <xdr:cNvCxnSpPr/>
      </xdr:nvCxnSpPr>
      <xdr:spPr>
        <a:xfrm>
          <a:off x="14592300" y="69513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12065</xdr:rowOff>
    </xdr:from>
    <xdr:to xmlns:xdr="http://schemas.openxmlformats.org/drawingml/2006/spreadsheetDrawing">
      <xdr:col>72</xdr:col>
      <xdr:colOff>38100</xdr:colOff>
      <xdr:row>40</xdr:row>
      <xdr:rowOff>113665</xdr:rowOff>
    </xdr:to>
    <xdr:sp macro="" textlink="">
      <xdr:nvSpPr>
        <xdr:cNvPr id="437" name="楕円 436"/>
        <xdr:cNvSpPr/>
      </xdr:nvSpPr>
      <xdr:spPr>
        <a:xfrm>
          <a:off x="13652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63500</xdr:rowOff>
    </xdr:from>
    <xdr:to xmlns:xdr="http://schemas.openxmlformats.org/drawingml/2006/spreadsheetDrawing">
      <xdr:col>76</xdr:col>
      <xdr:colOff>114300</xdr:colOff>
      <xdr:row>40</xdr:row>
      <xdr:rowOff>93345</xdr:rowOff>
    </xdr:to>
    <xdr:cxnSp macro="">
      <xdr:nvCxnSpPr>
        <xdr:cNvPr id="438" name="直線コネクタ 437"/>
        <xdr:cNvCxnSpPr/>
      </xdr:nvCxnSpPr>
      <xdr:spPr>
        <a:xfrm>
          <a:off x="13703300" y="692150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154940</xdr:rowOff>
    </xdr:from>
    <xdr:to xmlns:xdr="http://schemas.openxmlformats.org/drawingml/2006/spreadsheetDrawing">
      <xdr:col>67</xdr:col>
      <xdr:colOff>101600</xdr:colOff>
      <xdr:row>40</xdr:row>
      <xdr:rowOff>85090</xdr:rowOff>
    </xdr:to>
    <xdr:sp macro="" textlink="">
      <xdr:nvSpPr>
        <xdr:cNvPr id="439" name="楕円 438"/>
        <xdr:cNvSpPr/>
      </xdr:nvSpPr>
      <xdr:spPr>
        <a:xfrm>
          <a:off x="12763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34290</xdr:rowOff>
    </xdr:from>
    <xdr:to xmlns:xdr="http://schemas.openxmlformats.org/drawingml/2006/spreadsheetDrawing">
      <xdr:col>71</xdr:col>
      <xdr:colOff>177800</xdr:colOff>
      <xdr:row>40</xdr:row>
      <xdr:rowOff>63500</xdr:rowOff>
    </xdr:to>
    <xdr:cxnSp macro="">
      <xdr:nvCxnSpPr>
        <xdr:cNvPr id="440" name="直線コネクタ 439"/>
        <xdr:cNvCxnSpPr/>
      </xdr:nvCxnSpPr>
      <xdr:spPr>
        <a:xfrm>
          <a:off x="12814300" y="68922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38735</xdr:rowOff>
    </xdr:from>
    <xdr:ext cx="405130" cy="259080"/>
    <xdr:sp macro="" textlink="">
      <xdr:nvSpPr>
        <xdr:cNvPr id="441" name="n_1aveValue【認定こども園・幼稚園・保育所】&#10;有形固定資産減価償却率"/>
        <xdr:cNvSpPr txBox="1"/>
      </xdr:nvSpPr>
      <xdr:spPr>
        <a:xfrm>
          <a:off x="15266035" y="6210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53975</xdr:rowOff>
    </xdr:from>
    <xdr:ext cx="401955" cy="255905"/>
    <xdr:sp macro="" textlink="">
      <xdr:nvSpPr>
        <xdr:cNvPr id="442" name="n_2aveValue【認定こども園・幼稚園・保育所】&#10;有形固定資産減価償却率"/>
        <xdr:cNvSpPr txBox="1"/>
      </xdr:nvSpPr>
      <xdr:spPr>
        <a:xfrm>
          <a:off x="14389735" y="62261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34925</xdr:rowOff>
    </xdr:from>
    <xdr:ext cx="401955" cy="259080"/>
    <xdr:sp macro="" textlink="">
      <xdr:nvSpPr>
        <xdr:cNvPr id="443" name="n_3aveValue【認定こども園・幼稚園・保育所】&#10;有形固定資産減価償却率"/>
        <xdr:cNvSpPr txBox="1"/>
      </xdr:nvSpPr>
      <xdr:spPr>
        <a:xfrm>
          <a:off x="13500735" y="62071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29210</xdr:rowOff>
    </xdr:from>
    <xdr:ext cx="401955" cy="255905"/>
    <xdr:sp macro="" textlink="">
      <xdr:nvSpPr>
        <xdr:cNvPr id="444" name="n_4aveValue【認定こども園・幼稚園・保育所】&#10;有形固定資産減価償却率"/>
        <xdr:cNvSpPr txBox="1"/>
      </xdr:nvSpPr>
      <xdr:spPr>
        <a:xfrm>
          <a:off x="12611735" y="62014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169545</xdr:rowOff>
    </xdr:from>
    <xdr:ext cx="405130" cy="255905"/>
    <xdr:sp macro="" textlink="">
      <xdr:nvSpPr>
        <xdr:cNvPr id="445" name="n_1mainValue【認定こども園・幼稚園・保育所】&#10;有形固定資産減価償却率"/>
        <xdr:cNvSpPr txBox="1"/>
      </xdr:nvSpPr>
      <xdr:spPr>
        <a:xfrm>
          <a:off x="15266035" y="702754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135255</xdr:rowOff>
    </xdr:from>
    <xdr:ext cx="401955" cy="255905"/>
    <xdr:sp macro="" textlink="">
      <xdr:nvSpPr>
        <xdr:cNvPr id="446" name="n_2mainValue【認定こども園・幼稚園・保育所】&#10;有形固定資産減価償却率"/>
        <xdr:cNvSpPr txBox="1"/>
      </xdr:nvSpPr>
      <xdr:spPr>
        <a:xfrm>
          <a:off x="14389735" y="69932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104775</xdr:rowOff>
    </xdr:from>
    <xdr:ext cx="401955" cy="259080"/>
    <xdr:sp macro="" textlink="">
      <xdr:nvSpPr>
        <xdr:cNvPr id="447" name="n_3mainValue【認定こども園・幼稚園・保育所】&#10;有形固定資産減価償却率"/>
        <xdr:cNvSpPr txBox="1"/>
      </xdr:nvSpPr>
      <xdr:spPr>
        <a:xfrm>
          <a:off x="13500735" y="69627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76200</xdr:rowOff>
    </xdr:from>
    <xdr:ext cx="401955" cy="255905"/>
    <xdr:sp macro="" textlink="">
      <xdr:nvSpPr>
        <xdr:cNvPr id="448" name="n_4mainValue【認定こども園・幼稚園・保育所】&#10;有形固定資産減価償却率"/>
        <xdr:cNvSpPr txBox="1"/>
      </xdr:nvSpPr>
      <xdr:spPr>
        <a:xfrm>
          <a:off x="12611735" y="69342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5425"/>
    <xdr:sp macro="" textlink="">
      <xdr:nvSpPr>
        <xdr:cNvPr id="457" name="テキスト ボックス 456"/>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8" name="直線コネクタ 45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59" name="直線コネクタ 458"/>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4185" cy="259080"/>
    <xdr:sp macro="" textlink="">
      <xdr:nvSpPr>
        <xdr:cNvPr id="460" name="テキスト ボックス 459"/>
        <xdr:cNvSpPr txBox="1"/>
      </xdr:nvSpPr>
      <xdr:spPr>
        <a:xfrm>
          <a:off x="17820640" y="702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1" name="直線コネクタ 460"/>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4185" cy="259080"/>
    <xdr:sp macro="" textlink="">
      <xdr:nvSpPr>
        <xdr:cNvPr id="462" name="テキスト ボックス 461"/>
        <xdr:cNvSpPr txBox="1"/>
      </xdr:nvSpPr>
      <xdr:spPr>
        <a:xfrm>
          <a:off x="17820640" y="656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3" name="直線コネクタ 462"/>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4185" cy="259080"/>
    <xdr:sp macro="" textlink="">
      <xdr:nvSpPr>
        <xdr:cNvPr id="464" name="テキスト ボックス 463"/>
        <xdr:cNvSpPr txBox="1"/>
      </xdr:nvSpPr>
      <xdr:spPr>
        <a:xfrm>
          <a:off x="17820640" y="610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5" name="直線コネクタ 464"/>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4185" cy="259080"/>
    <xdr:sp macro="" textlink="">
      <xdr:nvSpPr>
        <xdr:cNvPr id="466" name="テキスト ボックス 465"/>
        <xdr:cNvSpPr txBox="1"/>
      </xdr:nvSpPr>
      <xdr:spPr>
        <a:xfrm>
          <a:off x="17820640" y="564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7" name="直線コネクタ 46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185" cy="259080"/>
    <xdr:sp macro="" textlink="">
      <xdr:nvSpPr>
        <xdr:cNvPr id="468" name="テキスト ボックス 467"/>
        <xdr:cNvSpPr txBox="1"/>
      </xdr:nvSpPr>
      <xdr:spPr>
        <a:xfrm>
          <a:off x="17820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14605</xdr:rowOff>
    </xdr:from>
    <xdr:to xmlns:xdr="http://schemas.openxmlformats.org/drawingml/2006/spreadsheetDrawing">
      <xdr:col>116</xdr:col>
      <xdr:colOff>62865</xdr:colOff>
      <xdr:row>41</xdr:row>
      <xdr:rowOff>92075</xdr:rowOff>
    </xdr:to>
    <xdr:cxnSp macro="">
      <xdr:nvCxnSpPr>
        <xdr:cNvPr id="470" name="直線コネクタ 469"/>
        <xdr:cNvCxnSpPr/>
      </xdr:nvCxnSpPr>
      <xdr:spPr>
        <a:xfrm flipV="1">
          <a:off x="22160865" y="5672455"/>
          <a:ext cx="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95885</xdr:rowOff>
    </xdr:from>
    <xdr:ext cx="469900" cy="259080"/>
    <xdr:sp macro="" textlink="">
      <xdr:nvSpPr>
        <xdr:cNvPr id="471" name="【認定こども園・幼稚園・保育所】&#10;一人当たり面積最小値テキスト"/>
        <xdr:cNvSpPr txBox="1"/>
      </xdr:nvSpPr>
      <xdr:spPr>
        <a:xfrm>
          <a:off x="22199600" y="712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92075</xdr:rowOff>
    </xdr:from>
    <xdr:to xmlns:xdr="http://schemas.openxmlformats.org/drawingml/2006/spreadsheetDrawing">
      <xdr:col>116</xdr:col>
      <xdr:colOff>152400</xdr:colOff>
      <xdr:row>41</xdr:row>
      <xdr:rowOff>92075</xdr:rowOff>
    </xdr:to>
    <xdr:cxnSp macro="">
      <xdr:nvCxnSpPr>
        <xdr:cNvPr id="472" name="直線コネクタ 471"/>
        <xdr:cNvCxnSpPr/>
      </xdr:nvCxnSpPr>
      <xdr:spPr>
        <a:xfrm>
          <a:off x="22072600" y="712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132715</xdr:rowOff>
    </xdr:from>
    <xdr:ext cx="469900" cy="255905"/>
    <xdr:sp macro="" textlink="">
      <xdr:nvSpPr>
        <xdr:cNvPr id="473" name="【認定こども園・幼稚園・保育所】&#10;一人当たり面積最大値テキスト"/>
        <xdr:cNvSpPr txBox="1"/>
      </xdr:nvSpPr>
      <xdr:spPr>
        <a:xfrm>
          <a:off x="22199600" y="54476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14605</xdr:rowOff>
    </xdr:from>
    <xdr:to xmlns:xdr="http://schemas.openxmlformats.org/drawingml/2006/spreadsheetDrawing">
      <xdr:col>116</xdr:col>
      <xdr:colOff>152400</xdr:colOff>
      <xdr:row>33</xdr:row>
      <xdr:rowOff>14605</xdr:rowOff>
    </xdr:to>
    <xdr:cxnSp macro="">
      <xdr:nvCxnSpPr>
        <xdr:cNvPr id="474" name="直線コネクタ 473"/>
        <xdr:cNvCxnSpPr/>
      </xdr:nvCxnSpPr>
      <xdr:spPr>
        <a:xfrm>
          <a:off x="22072600" y="567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36</xdr:row>
      <xdr:rowOff>132715</xdr:rowOff>
    </xdr:from>
    <xdr:ext cx="469900" cy="255905"/>
    <xdr:sp macro="" textlink="">
      <xdr:nvSpPr>
        <xdr:cNvPr id="475" name="【認定こども園・幼稚園・保育所】&#10;一人当たり面積平均値テキスト"/>
        <xdr:cNvSpPr txBox="1"/>
      </xdr:nvSpPr>
      <xdr:spPr>
        <a:xfrm>
          <a:off x="22199600" y="630491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109855</xdr:rowOff>
    </xdr:from>
    <xdr:to xmlns:xdr="http://schemas.openxmlformats.org/drawingml/2006/spreadsheetDrawing">
      <xdr:col>116</xdr:col>
      <xdr:colOff>114300</xdr:colOff>
      <xdr:row>38</xdr:row>
      <xdr:rowOff>40640</xdr:rowOff>
    </xdr:to>
    <xdr:sp macro="" textlink="">
      <xdr:nvSpPr>
        <xdr:cNvPr id="476" name="フローチャート: 判断 475"/>
        <xdr:cNvSpPr/>
      </xdr:nvSpPr>
      <xdr:spPr>
        <a:xfrm>
          <a:off x="221107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37</xdr:row>
      <xdr:rowOff>68580</xdr:rowOff>
    </xdr:from>
    <xdr:to xmlns:xdr="http://schemas.openxmlformats.org/drawingml/2006/spreadsheetDrawing">
      <xdr:col>112</xdr:col>
      <xdr:colOff>38100</xdr:colOff>
      <xdr:row>37</xdr:row>
      <xdr:rowOff>170180</xdr:rowOff>
    </xdr:to>
    <xdr:sp macro="" textlink="">
      <xdr:nvSpPr>
        <xdr:cNvPr id="477" name="フローチャート: 判断 476"/>
        <xdr:cNvSpPr/>
      </xdr:nvSpPr>
      <xdr:spPr>
        <a:xfrm>
          <a:off x="212725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78105</xdr:rowOff>
    </xdr:from>
    <xdr:to xmlns:xdr="http://schemas.openxmlformats.org/drawingml/2006/spreadsheetDrawing">
      <xdr:col>107</xdr:col>
      <xdr:colOff>101600</xdr:colOff>
      <xdr:row>38</xdr:row>
      <xdr:rowOff>8255</xdr:rowOff>
    </xdr:to>
    <xdr:sp macro="" textlink="">
      <xdr:nvSpPr>
        <xdr:cNvPr id="478" name="フローチャート: 判断 477"/>
        <xdr:cNvSpPr/>
      </xdr:nvSpPr>
      <xdr:spPr>
        <a:xfrm>
          <a:off x="203835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37</xdr:row>
      <xdr:rowOff>73660</xdr:rowOff>
    </xdr:from>
    <xdr:to xmlns:xdr="http://schemas.openxmlformats.org/drawingml/2006/spreadsheetDrawing">
      <xdr:col>102</xdr:col>
      <xdr:colOff>165100</xdr:colOff>
      <xdr:row>38</xdr:row>
      <xdr:rowOff>3810</xdr:rowOff>
    </xdr:to>
    <xdr:sp macro="" textlink="">
      <xdr:nvSpPr>
        <xdr:cNvPr id="479" name="フローチャート: 判断 478"/>
        <xdr:cNvSpPr/>
      </xdr:nvSpPr>
      <xdr:spPr>
        <a:xfrm>
          <a:off x="194945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37</xdr:row>
      <xdr:rowOff>96520</xdr:rowOff>
    </xdr:from>
    <xdr:to xmlns:xdr="http://schemas.openxmlformats.org/drawingml/2006/spreadsheetDrawing">
      <xdr:col>98</xdr:col>
      <xdr:colOff>38100</xdr:colOff>
      <xdr:row>38</xdr:row>
      <xdr:rowOff>26670</xdr:rowOff>
    </xdr:to>
    <xdr:sp macro="" textlink="">
      <xdr:nvSpPr>
        <xdr:cNvPr id="480" name="フローチャート: 判断 479"/>
        <xdr:cNvSpPr/>
      </xdr:nvSpPr>
      <xdr:spPr>
        <a:xfrm>
          <a:off x="18605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1" name="テキスト ボックス 48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2" name="テキスト ボックス 48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3" name="テキスト ボックス 48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4" name="テキスト ボックス 48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5" name="テキスト ボックス 48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48260</xdr:rowOff>
    </xdr:from>
    <xdr:to xmlns:xdr="http://schemas.openxmlformats.org/drawingml/2006/spreadsheetDrawing">
      <xdr:col>116</xdr:col>
      <xdr:colOff>114300</xdr:colOff>
      <xdr:row>40</xdr:row>
      <xdr:rowOff>149860</xdr:rowOff>
    </xdr:to>
    <xdr:sp macro="" textlink="">
      <xdr:nvSpPr>
        <xdr:cNvPr id="486" name="楕円 485"/>
        <xdr:cNvSpPr/>
      </xdr:nvSpPr>
      <xdr:spPr>
        <a:xfrm>
          <a:off x="22110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26670</xdr:rowOff>
    </xdr:from>
    <xdr:ext cx="469900" cy="259080"/>
    <xdr:sp macro="" textlink="">
      <xdr:nvSpPr>
        <xdr:cNvPr id="487" name="【認定こども園・幼稚園・保育所】&#10;一人当たり面積該当値テキスト"/>
        <xdr:cNvSpPr txBox="1"/>
      </xdr:nvSpPr>
      <xdr:spPr>
        <a:xfrm>
          <a:off x="22199600" y="6884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52705</xdr:rowOff>
    </xdr:from>
    <xdr:to xmlns:xdr="http://schemas.openxmlformats.org/drawingml/2006/spreadsheetDrawing">
      <xdr:col>112</xdr:col>
      <xdr:colOff>38100</xdr:colOff>
      <xdr:row>40</xdr:row>
      <xdr:rowOff>154940</xdr:rowOff>
    </xdr:to>
    <xdr:sp macro="" textlink="">
      <xdr:nvSpPr>
        <xdr:cNvPr id="488" name="楕円 487"/>
        <xdr:cNvSpPr/>
      </xdr:nvSpPr>
      <xdr:spPr>
        <a:xfrm>
          <a:off x="21272500" y="691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99060</xdr:rowOff>
    </xdr:from>
    <xdr:to xmlns:xdr="http://schemas.openxmlformats.org/drawingml/2006/spreadsheetDrawing">
      <xdr:col>116</xdr:col>
      <xdr:colOff>63500</xdr:colOff>
      <xdr:row>40</xdr:row>
      <xdr:rowOff>103505</xdr:rowOff>
    </xdr:to>
    <xdr:cxnSp macro="">
      <xdr:nvCxnSpPr>
        <xdr:cNvPr id="489" name="直線コネクタ 488"/>
        <xdr:cNvCxnSpPr/>
      </xdr:nvCxnSpPr>
      <xdr:spPr>
        <a:xfrm flipV="1">
          <a:off x="21323300" y="695706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52705</xdr:rowOff>
    </xdr:from>
    <xdr:to xmlns:xdr="http://schemas.openxmlformats.org/drawingml/2006/spreadsheetDrawing">
      <xdr:col>107</xdr:col>
      <xdr:colOff>101600</xdr:colOff>
      <xdr:row>40</xdr:row>
      <xdr:rowOff>154940</xdr:rowOff>
    </xdr:to>
    <xdr:sp macro="" textlink="">
      <xdr:nvSpPr>
        <xdr:cNvPr id="490" name="楕円 489"/>
        <xdr:cNvSpPr/>
      </xdr:nvSpPr>
      <xdr:spPr>
        <a:xfrm>
          <a:off x="20383500" y="691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103505</xdr:rowOff>
    </xdr:from>
    <xdr:to xmlns:xdr="http://schemas.openxmlformats.org/drawingml/2006/spreadsheetDrawing">
      <xdr:col>111</xdr:col>
      <xdr:colOff>177800</xdr:colOff>
      <xdr:row>40</xdr:row>
      <xdr:rowOff>103505</xdr:rowOff>
    </xdr:to>
    <xdr:cxnSp macro="">
      <xdr:nvCxnSpPr>
        <xdr:cNvPr id="491" name="直線コネクタ 490"/>
        <xdr:cNvCxnSpPr/>
      </xdr:nvCxnSpPr>
      <xdr:spPr>
        <a:xfrm>
          <a:off x="20434300" y="69615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52705</xdr:rowOff>
    </xdr:from>
    <xdr:to xmlns:xdr="http://schemas.openxmlformats.org/drawingml/2006/spreadsheetDrawing">
      <xdr:col>102</xdr:col>
      <xdr:colOff>165100</xdr:colOff>
      <xdr:row>40</xdr:row>
      <xdr:rowOff>154940</xdr:rowOff>
    </xdr:to>
    <xdr:sp macro="" textlink="">
      <xdr:nvSpPr>
        <xdr:cNvPr id="492" name="楕円 491"/>
        <xdr:cNvSpPr/>
      </xdr:nvSpPr>
      <xdr:spPr>
        <a:xfrm>
          <a:off x="19494500" y="691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103505</xdr:rowOff>
    </xdr:from>
    <xdr:to xmlns:xdr="http://schemas.openxmlformats.org/drawingml/2006/spreadsheetDrawing">
      <xdr:col>107</xdr:col>
      <xdr:colOff>50800</xdr:colOff>
      <xdr:row>40</xdr:row>
      <xdr:rowOff>103505</xdr:rowOff>
    </xdr:to>
    <xdr:cxnSp macro="">
      <xdr:nvCxnSpPr>
        <xdr:cNvPr id="493" name="直線コネクタ 492"/>
        <xdr:cNvCxnSpPr/>
      </xdr:nvCxnSpPr>
      <xdr:spPr>
        <a:xfrm>
          <a:off x="19545300" y="69615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57150</xdr:rowOff>
    </xdr:from>
    <xdr:to xmlns:xdr="http://schemas.openxmlformats.org/drawingml/2006/spreadsheetDrawing">
      <xdr:col>98</xdr:col>
      <xdr:colOff>38100</xdr:colOff>
      <xdr:row>40</xdr:row>
      <xdr:rowOff>158750</xdr:rowOff>
    </xdr:to>
    <xdr:sp macro="" textlink="">
      <xdr:nvSpPr>
        <xdr:cNvPr id="494" name="楕円 493"/>
        <xdr:cNvSpPr/>
      </xdr:nvSpPr>
      <xdr:spPr>
        <a:xfrm>
          <a:off x="186055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103505</xdr:rowOff>
    </xdr:from>
    <xdr:to xmlns:xdr="http://schemas.openxmlformats.org/drawingml/2006/spreadsheetDrawing">
      <xdr:col>102</xdr:col>
      <xdr:colOff>114300</xdr:colOff>
      <xdr:row>40</xdr:row>
      <xdr:rowOff>107950</xdr:rowOff>
    </xdr:to>
    <xdr:cxnSp macro="">
      <xdr:nvCxnSpPr>
        <xdr:cNvPr id="495" name="直線コネクタ 494"/>
        <xdr:cNvCxnSpPr/>
      </xdr:nvCxnSpPr>
      <xdr:spPr>
        <a:xfrm flipV="1">
          <a:off x="18656300" y="69615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36</xdr:row>
      <xdr:rowOff>15240</xdr:rowOff>
    </xdr:from>
    <xdr:ext cx="469900" cy="259080"/>
    <xdr:sp macro="" textlink="">
      <xdr:nvSpPr>
        <xdr:cNvPr id="496" name="n_1aveValue【認定こども園・幼稚園・保育所】&#10;一人当たり面積"/>
        <xdr:cNvSpPr txBox="1"/>
      </xdr:nvSpPr>
      <xdr:spPr>
        <a:xfrm>
          <a:off x="21075650" y="6187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24765</xdr:rowOff>
    </xdr:from>
    <xdr:ext cx="466725" cy="259080"/>
    <xdr:sp macro="" textlink="">
      <xdr:nvSpPr>
        <xdr:cNvPr id="497" name="n_2aveValue【認定こども園・幼稚園・保育所】&#10;一人当たり面積"/>
        <xdr:cNvSpPr txBox="1"/>
      </xdr:nvSpPr>
      <xdr:spPr>
        <a:xfrm>
          <a:off x="20199350" y="61969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20320</xdr:rowOff>
    </xdr:from>
    <xdr:ext cx="466725" cy="255905"/>
    <xdr:sp macro="" textlink="">
      <xdr:nvSpPr>
        <xdr:cNvPr id="498" name="n_3aveValue【認定こども園・幼稚園・保育所】&#10;一人当たり面積"/>
        <xdr:cNvSpPr txBox="1"/>
      </xdr:nvSpPr>
      <xdr:spPr>
        <a:xfrm>
          <a:off x="19310350" y="61925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43180</xdr:rowOff>
    </xdr:from>
    <xdr:ext cx="466725" cy="255905"/>
    <xdr:sp macro="" textlink="">
      <xdr:nvSpPr>
        <xdr:cNvPr id="499" name="n_4aveValue【認定こども園・幼稚園・保育所】&#10;一人当たり面積"/>
        <xdr:cNvSpPr txBox="1"/>
      </xdr:nvSpPr>
      <xdr:spPr>
        <a:xfrm>
          <a:off x="18421350" y="62153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145415</xdr:rowOff>
    </xdr:from>
    <xdr:ext cx="469900" cy="255905"/>
    <xdr:sp macro="" textlink="">
      <xdr:nvSpPr>
        <xdr:cNvPr id="500" name="n_1mainValue【認定こども園・幼稚園・保育所】&#10;一人当たり面積"/>
        <xdr:cNvSpPr txBox="1"/>
      </xdr:nvSpPr>
      <xdr:spPr>
        <a:xfrm>
          <a:off x="21075650" y="70034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145415</xdr:rowOff>
    </xdr:from>
    <xdr:ext cx="466725" cy="255905"/>
    <xdr:sp macro="" textlink="">
      <xdr:nvSpPr>
        <xdr:cNvPr id="501" name="n_2mainValue【認定こども園・幼稚園・保育所】&#10;一人当たり面積"/>
        <xdr:cNvSpPr txBox="1"/>
      </xdr:nvSpPr>
      <xdr:spPr>
        <a:xfrm>
          <a:off x="20199350" y="70034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145415</xdr:rowOff>
    </xdr:from>
    <xdr:ext cx="466725" cy="255905"/>
    <xdr:sp macro="" textlink="">
      <xdr:nvSpPr>
        <xdr:cNvPr id="502" name="n_3mainValue【認定こども園・幼稚園・保育所】&#10;一人当たり面積"/>
        <xdr:cNvSpPr txBox="1"/>
      </xdr:nvSpPr>
      <xdr:spPr>
        <a:xfrm>
          <a:off x="19310350" y="70034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149860</xdr:rowOff>
    </xdr:from>
    <xdr:ext cx="466725" cy="259080"/>
    <xdr:sp macro="" textlink="">
      <xdr:nvSpPr>
        <xdr:cNvPr id="503" name="n_4mainValue【認定こども園・幼稚園・保育所】&#10;一人当たり面積"/>
        <xdr:cNvSpPr txBox="1"/>
      </xdr:nvSpPr>
      <xdr:spPr>
        <a:xfrm>
          <a:off x="18421350" y="7007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512" name="テキスト ボックス 511"/>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3" name="直線コネクタ 51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185" cy="255905"/>
    <xdr:sp macro="" textlink="">
      <xdr:nvSpPr>
        <xdr:cNvPr id="514" name="テキスト ボックス 513"/>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15" name="直線コネクタ 514"/>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516" name="テキスト ボックス 515"/>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17" name="直線コネクタ 516"/>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18" name="テキスト ボックス 517"/>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19" name="直線コネクタ 518"/>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5905"/>
    <xdr:sp macro="" textlink="">
      <xdr:nvSpPr>
        <xdr:cNvPr id="520" name="テキスト ボックス 519"/>
        <xdr:cNvSpPr txBox="1"/>
      </xdr:nvSpPr>
      <xdr:spPr>
        <a:xfrm>
          <a:off x="12042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1" name="直線コネクタ 520"/>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2" name="テキスト ボックス 521"/>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3" name="直線コネクタ 522"/>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5905"/>
    <xdr:sp macro="" textlink="">
      <xdr:nvSpPr>
        <xdr:cNvPr id="524" name="テキスト ボックス 523"/>
        <xdr:cNvSpPr txBox="1"/>
      </xdr:nvSpPr>
      <xdr:spPr>
        <a:xfrm>
          <a:off x="12042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25" name="直線コネクタ 524"/>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526" name="テキスト ボックス 525"/>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7" name="直線コネクタ 52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5905"/>
    <xdr:sp macro="" textlink="">
      <xdr:nvSpPr>
        <xdr:cNvPr id="528" name="テキスト ボックス 527"/>
        <xdr:cNvSpPr txBox="1"/>
      </xdr:nvSpPr>
      <xdr:spPr>
        <a:xfrm>
          <a:off x="12042775" y="9001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59055</xdr:rowOff>
    </xdr:from>
    <xdr:to xmlns:xdr="http://schemas.openxmlformats.org/drawingml/2006/spreadsheetDrawing">
      <xdr:col>85</xdr:col>
      <xdr:colOff>126365</xdr:colOff>
      <xdr:row>64</xdr:row>
      <xdr:rowOff>156845</xdr:rowOff>
    </xdr:to>
    <xdr:cxnSp macro="">
      <xdr:nvCxnSpPr>
        <xdr:cNvPr id="530" name="直線コネクタ 529"/>
        <xdr:cNvCxnSpPr/>
      </xdr:nvCxnSpPr>
      <xdr:spPr>
        <a:xfrm flipV="1">
          <a:off x="16318865" y="9660255"/>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160655</xdr:rowOff>
    </xdr:from>
    <xdr:ext cx="405130" cy="259080"/>
    <xdr:sp macro="" textlink="">
      <xdr:nvSpPr>
        <xdr:cNvPr id="531" name="【学校施設】&#10;有形固定資産減価償却率最小値テキスト"/>
        <xdr:cNvSpPr txBox="1"/>
      </xdr:nvSpPr>
      <xdr:spPr>
        <a:xfrm>
          <a:off x="16357600" y="11133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156845</xdr:rowOff>
    </xdr:from>
    <xdr:to xmlns:xdr="http://schemas.openxmlformats.org/drawingml/2006/spreadsheetDrawing">
      <xdr:col>86</xdr:col>
      <xdr:colOff>25400</xdr:colOff>
      <xdr:row>64</xdr:row>
      <xdr:rowOff>156845</xdr:rowOff>
    </xdr:to>
    <xdr:cxnSp macro="">
      <xdr:nvCxnSpPr>
        <xdr:cNvPr id="532" name="直線コネクタ 531"/>
        <xdr:cNvCxnSpPr/>
      </xdr:nvCxnSpPr>
      <xdr:spPr>
        <a:xfrm>
          <a:off x="16230600" y="11129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6350</xdr:rowOff>
    </xdr:from>
    <xdr:ext cx="405130" cy="255905"/>
    <xdr:sp macro="" textlink="">
      <xdr:nvSpPr>
        <xdr:cNvPr id="533" name="【学校施設】&#10;有形固定資産減価償却率最大値テキスト"/>
        <xdr:cNvSpPr txBox="1"/>
      </xdr:nvSpPr>
      <xdr:spPr>
        <a:xfrm>
          <a:off x="16357600" y="94361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59055</xdr:rowOff>
    </xdr:from>
    <xdr:to xmlns:xdr="http://schemas.openxmlformats.org/drawingml/2006/spreadsheetDrawing">
      <xdr:col>86</xdr:col>
      <xdr:colOff>25400</xdr:colOff>
      <xdr:row>56</xdr:row>
      <xdr:rowOff>59055</xdr:rowOff>
    </xdr:to>
    <xdr:cxnSp macro="">
      <xdr:nvCxnSpPr>
        <xdr:cNvPr id="534" name="直線コネクタ 533"/>
        <xdr:cNvCxnSpPr/>
      </xdr:nvCxnSpPr>
      <xdr:spPr>
        <a:xfrm>
          <a:off x="16230600" y="966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166370</xdr:rowOff>
    </xdr:from>
    <xdr:ext cx="405130" cy="255905"/>
    <xdr:sp macro="" textlink="">
      <xdr:nvSpPr>
        <xdr:cNvPr id="535" name="【学校施設】&#10;有形固定資産減価償却率平均値テキスト"/>
        <xdr:cNvSpPr txBox="1"/>
      </xdr:nvSpPr>
      <xdr:spPr>
        <a:xfrm>
          <a:off x="16357600" y="1011047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143510</xdr:rowOff>
    </xdr:from>
    <xdr:to xmlns:xdr="http://schemas.openxmlformats.org/drawingml/2006/spreadsheetDrawing">
      <xdr:col>85</xdr:col>
      <xdr:colOff>177800</xdr:colOff>
      <xdr:row>60</xdr:row>
      <xdr:rowOff>73660</xdr:rowOff>
    </xdr:to>
    <xdr:sp macro="" textlink="">
      <xdr:nvSpPr>
        <xdr:cNvPr id="536" name="フローチャート: 判断 535"/>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104140</xdr:rowOff>
    </xdr:from>
    <xdr:to xmlns:xdr="http://schemas.openxmlformats.org/drawingml/2006/spreadsheetDrawing">
      <xdr:col>81</xdr:col>
      <xdr:colOff>101600</xdr:colOff>
      <xdr:row>60</xdr:row>
      <xdr:rowOff>34290</xdr:rowOff>
    </xdr:to>
    <xdr:sp macro="" textlink="">
      <xdr:nvSpPr>
        <xdr:cNvPr id="537" name="フローチャート: 判断 536"/>
        <xdr:cNvSpPr/>
      </xdr:nvSpPr>
      <xdr:spPr>
        <a:xfrm>
          <a:off x="15430500" y="1021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84455</xdr:rowOff>
    </xdr:from>
    <xdr:to xmlns:xdr="http://schemas.openxmlformats.org/drawingml/2006/spreadsheetDrawing">
      <xdr:col>76</xdr:col>
      <xdr:colOff>165100</xdr:colOff>
      <xdr:row>60</xdr:row>
      <xdr:rowOff>14605</xdr:rowOff>
    </xdr:to>
    <xdr:sp macro="" textlink="">
      <xdr:nvSpPr>
        <xdr:cNvPr id="538" name="フローチャート: 判断 537"/>
        <xdr:cNvSpPr/>
      </xdr:nvSpPr>
      <xdr:spPr>
        <a:xfrm>
          <a:off x="14541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65405</xdr:rowOff>
    </xdr:from>
    <xdr:to xmlns:xdr="http://schemas.openxmlformats.org/drawingml/2006/spreadsheetDrawing">
      <xdr:col>72</xdr:col>
      <xdr:colOff>38100</xdr:colOff>
      <xdr:row>59</xdr:row>
      <xdr:rowOff>167005</xdr:rowOff>
    </xdr:to>
    <xdr:sp macro="" textlink="">
      <xdr:nvSpPr>
        <xdr:cNvPr id="539" name="フローチャート: 判断 538"/>
        <xdr:cNvSpPr/>
      </xdr:nvSpPr>
      <xdr:spPr>
        <a:xfrm>
          <a:off x="13652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35560</xdr:rowOff>
    </xdr:from>
    <xdr:to xmlns:xdr="http://schemas.openxmlformats.org/drawingml/2006/spreadsheetDrawing">
      <xdr:col>67</xdr:col>
      <xdr:colOff>101600</xdr:colOff>
      <xdr:row>59</xdr:row>
      <xdr:rowOff>137160</xdr:rowOff>
    </xdr:to>
    <xdr:sp macro="" textlink="">
      <xdr:nvSpPr>
        <xdr:cNvPr id="540" name="フローチャート: 判断 539"/>
        <xdr:cNvSpPr/>
      </xdr:nvSpPr>
      <xdr:spPr>
        <a:xfrm>
          <a:off x="12763500" y="1015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905"/>
    <xdr:sp macro="" textlink="">
      <xdr:nvSpPr>
        <xdr:cNvPr id="541" name="テキスト ボックス 540"/>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905"/>
    <xdr:sp macro="" textlink="">
      <xdr:nvSpPr>
        <xdr:cNvPr id="542" name="テキスト ボックス 541"/>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543" name="テキスト ボックス 542"/>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544" name="テキスト ボックス 543"/>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905"/>
    <xdr:sp macro="" textlink="">
      <xdr:nvSpPr>
        <xdr:cNvPr id="545" name="テキスト ボックス 544"/>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153035</xdr:rowOff>
    </xdr:from>
    <xdr:to xmlns:xdr="http://schemas.openxmlformats.org/drawingml/2006/spreadsheetDrawing">
      <xdr:col>85</xdr:col>
      <xdr:colOff>177800</xdr:colOff>
      <xdr:row>62</xdr:row>
      <xdr:rowOff>83185</xdr:rowOff>
    </xdr:to>
    <xdr:sp macro="" textlink="">
      <xdr:nvSpPr>
        <xdr:cNvPr id="546" name="楕円 545"/>
        <xdr:cNvSpPr/>
      </xdr:nvSpPr>
      <xdr:spPr>
        <a:xfrm>
          <a:off x="162687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132080</xdr:rowOff>
    </xdr:from>
    <xdr:ext cx="405130" cy="255905"/>
    <xdr:sp macro="" textlink="">
      <xdr:nvSpPr>
        <xdr:cNvPr id="547" name="【学校施設】&#10;有形固定資産減価償却率該当値テキスト"/>
        <xdr:cNvSpPr txBox="1"/>
      </xdr:nvSpPr>
      <xdr:spPr>
        <a:xfrm>
          <a:off x="16357600" y="105905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81280</xdr:rowOff>
    </xdr:from>
    <xdr:to xmlns:xdr="http://schemas.openxmlformats.org/drawingml/2006/spreadsheetDrawing">
      <xdr:col>81</xdr:col>
      <xdr:colOff>101600</xdr:colOff>
      <xdr:row>62</xdr:row>
      <xdr:rowOff>11430</xdr:rowOff>
    </xdr:to>
    <xdr:sp macro="" textlink="">
      <xdr:nvSpPr>
        <xdr:cNvPr id="548" name="楕円 547"/>
        <xdr:cNvSpPr/>
      </xdr:nvSpPr>
      <xdr:spPr>
        <a:xfrm>
          <a:off x="15430500" y="105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132080</xdr:rowOff>
    </xdr:from>
    <xdr:to xmlns:xdr="http://schemas.openxmlformats.org/drawingml/2006/spreadsheetDrawing">
      <xdr:col>85</xdr:col>
      <xdr:colOff>127000</xdr:colOff>
      <xdr:row>62</xdr:row>
      <xdr:rowOff>32385</xdr:rowOff>
    </xdr:to>
    <xdr:cxnSp macro="">
      <xdr:nvCxnSpPr>
        <xdr:cNvPr id="549" name="直線コネクタ 548"/>
        <xdr:cNvCxnSpPr/>
      </xdr:nvCxnSpPr>
      <xdr:spPr>
        <a:xfrm>
          <a:off x="15481300" y="1059053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137160</xdr:rowOff>
    </xdr:from>
    <xdr:to xmlns:xdr="http://schemas.openxmlformats.org/drawingml/2006/spreadsheetDrawing">
      <xdr:col>76</xdr:col>
      <xdr:colOff>165100</xdr:colOff>
      <xdr:row>62</xdr:row>
      <xdr:rowOff>67310</xdr:rowOff>
    </xdr:to>
    <xdr:sp macro="" textlink="">
      <xdr:nvSpPr>
        <xdr:cNvPr id="550" name="楕円 549"/>
        <xdr:cNvSpPr/>
      </xdr:nvSpPr>
      <xdr:spPr>
        <a:xfrm>
          <a:off x="14541500" y="1059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132080</xdr:rowOff>
    </xdr:from>
    <xdr:to xmlns:xdr="http://schemas.openxmlformats.org/drawingml/2006/spreadsheetDrawing">
      <xdr:col>81</xdr:col>
      <xdr:colOff>50800</xdr:colOff>
      <xdr:row>62</xdr:row>
      <xdr:rowOff>16510</xdr:rowOff>
    </xdr:to>
    <xdr:cxnSp macro="">
      <xdr:nvCxnSpPr>
        <xdr:cNvPr id="551" name="直線コネクタ 550"/>
        <xdr:cNvCxnSpPr/>
      </xdr:nvCxnSpPr>
      <xdr:spPr>
        <a:xfrm flipV="1">
          <a:off x="14592300" y="1059053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149860</xdr:rowOff>
    </xdr:from>
    <xdr:to xmlns:xdr="http://schemas.openxmlformats.org/drawingml/2006/spreadsheetDrawing">
      <xdr:col>72</xdr:col>
      <xdr:colOff>38100</xdr:colOff>
      <xdr:row>62</xdr:row>
      <xdr:rowOff>80010</xdr:rowOff>
    </xdr:to>
    <xdr:sp macro="" textlink="">
      <xdr:nvSpPr>
        <xdr:cNvPr id="552" name="楕円 551"/>
        <xdr:cNvSpPr/>
      </xdr:nvSpPr>
      <xdr:spPr>
        <a:xfrm>
          <a:off x="13652500" y="106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62</xdr:row>
      <xdr:rowOff>16510</xdr:rowOff>
    </xdr:from>
    <xdr:to xmlns:xdr="http://schemas.openxmlformats.org/drawingml/2006/spreadsheetDrawing">
      <xdr:col>76</xdr:col>
      <xdr:colOff>114300</xdr:colOff>
      <xdr:row>62</xdr:row>
      <xdr:rowOff>29210</xdr:rowOff>
    </xdr:to>
    <xdr:cxnSp macro="">
      <xdr:nvCxnSpPr>
        <xdr:cNvPr id="553" name="直線コネクタ 552"/>
        <xdr:cNvCxnSpPr/>
      </xdr:nvCxnSpPr>
      <xdr:spPr>
        <a:xfrm flipV="1">
          <a:off x="13703300" y="106464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84455</xdr:rowOff>
    </xdr:from>
    <xdr:to xmlns:xdr="http://schemas.openxmlformats.org/drawingml/2006/spreadsheetDrawing">
      <xdr:col>67</xdr:col>
      <xdr:colOff>101600</xdr:colOff>
      <xdr:row>62</xdr:row>
      <xdr:rowOff>14605</xdr:rowOff>
    </xdr:to>
    <xdr:sp macro="" textlink="">
      <xdr:nvSpPr>
        <xdr:cNvPr id="554" name="楕円 553"/>
        <xdr:cNvSpPr/>
      </xdr:nvSpPr>
      <xdr:spPr>
        <a:xfrm>
          <a:off x="12763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135255</xdr:rowOff>
    </xdr:from>
    <xdr:to xmlns:xdr="http://schemas.openxmlformats.org/drawingml/2006/spreadsheetDrawing">
      <xdr:col>71</xdr:col>
      <xdr:colOff>177800</xdr:colOff>
      <xdr:row>62</xdr:row>
      <xdr:rowOff>29210</xdr:rowOff>
    </xdr:to>
    <xdr:cxnSp macro="">
      <xdr:nvCxnSpPr>
        <xdr:cNvPr id="555" name="直線コネクタ 554"/>
        <xdr:cNvCxnSpPr/>
      </xdr:nvCxnSpPr>
      <xdr:spPr>
        <a:xfrm>
          <a:off x="12814300" y="1059370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50800</xdr:rowOff>
    </xdr:from>
    <xdr:ext cx="405130" cy="259080"/>
    <xdr:sp macro="" textlink="">
      <xdr:nvSpPr>
        <xdr:cNvPr id="556" name="n_1aveValue【学校施設】&#10;有形固定資産減価償却率"/>
        <xdr:cNvSpPr txBox="1"/>
      </xdr:nvSpPr>
      <xdr:spPr>
        <a:xfrm>
          <a:off x="15266035" y="9994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31115</xdr:rowOff>
    </xdr:from>
    <xdr:ext cx="401955" cy="255905"/>
    <xdr:sp macro="" textlink="">
      <xdr:nvSpPr>
        <xdr:cNvPr id="557" name="n_2aveValue【学校施設】&#10;有形固定資産減価償却率"/>
        <xdr:cNvSpPr txBox="1"/>
      </xdr:nvSpPr>
      <xdr:spPr>
        <a:xfrm>
          <a:off x="14389735" y="99752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12065</xdr:rowOff>
    </xdr:from>
    <xdr:ext cx="401955" cy="259080"/>
    <xdr:sp macro="" textlink="">
      <xdr:nvSpPr>
        <xdr:cNvPr id="558" name="n_3aveValue【学校施設】&#10;有形固定資産減価償却率"/>
        <xdr:cNvSpPr txBox="1"/>
      </xdr:nvSpPr>
      <xdr:spPr>
        <a:xfrm>
          <a:off x="13500735" y="99561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153670</xdr:rowOff>
    </xdr:from>
    <xdr:ext cx="401955" cy="259080"/>
    <xdr:sp macro="" textlink="">
      <xdr:nvSpPr>
        <xdr:cNvPr id="559" name="n_4aveValue【学校施設】&#10;有形固定資産減価償却率"/>
        <xdr:cNvSpPr txBox="1"/>
      </xdr:nvSpPr>
      <xdr:spPr>
        <a:xfrm>
          <a:off x="12611735" y="99263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2540</xdr:rowOff>
    </xdr:from>
    <xdr:ext cx="405130" cy="259080"/>
    <xdr:sp macro="" textlink="">
      <xdr:nvSpPr>
        <xdr:cNvPr id="560" name="n_1mainValue【学校施設】&#10;有形固定資産減価償却率"/>
        <xdr:cNvSpPr txBox="1"/>
      </xdr:nvSpPr>
      <xdr:spPr>
        <a:xfrm>
          <a:off x="15266035" y="10632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58420</xdr:rowOff>
    </xdr:from>
    <xdr:ext cx="401955" cy="259080"/>
    <xdr:sp macro="" textlink="">
      <xdr:nvSpPr>
        <xdr:cNvPr id="561" name="n_2mainValue【学校施設】&#10;有形固定資産減価償却率"/>
        <xdr:cNvSpPr txBox="1"/>
      </xdr:nvSpPr>
      <xdr:spPr>
        <a:xfrm>
          <a:off x="14389735" y="106883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71120</xdr:rowOff>
    </xdr:from>
    <xdr:ext cx="401955" cy="259080"/>
    <xdr:sp macro="" textlink="">
      <xdr:nvSpPr>
        <xdr:cNvPr id="562" name="n_3mainValue【学校施設】&#10;有形固定資産減価償却率"/>
        <xdr:cNvSpPr txBox="1"/>
      </xdr:nvSpPr>
      <xdr:spPr>
        <a:xfrm>
          <a:off x="13500735" y="107010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6350</xdr:rowOff>
    </xdr:from>
    <xdr:ext cx="401955" cy="255905"/>
    <xdr:sp macro="" textlink="">
      <xdr:nvSpPr>
        <xdr:cNvPr id="563" name="n_4mainValue【学校施設】&#10;有形固定資産減価償却率"/>
        <xdr:cNvSpPr txBox="1"/>
      </xdr:nvSpPr>
      <xdr:spPr>
        <a:xfrm>
          <a:off x="12611735" y="106362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710" cy="225425"/>
    <xdr:sp macro="" textlink="">
      <xdr:nvSpPr>
        <xdr:cNvPr id="572" name="テキスト ボックス 571"/>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3" name="直線コネクタ 5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4" name="直線コネクタ 573"/>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185" cy="259080"/>
    <xdr:sp macro="" textlink="">
      <xdr:nvSpPr>
        <xdr:cNvPr id="575" name="テキスト ボックス 574"/>
        <xdr:cNvSpPr txBox="1"/>
      </xdr:nvSpPr>
      <xdr:spPr>
        <a:xfrm>
          <a:off x="17820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6" name="直線コネクタ 575"/>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4185" cy="259080"/>
    <xdr:sp macro="" textlink="">
      <xdr:nvSpPr>
        <xdr:cNvPr id="577" name="テキスト ボックス 576"/>
        <xdr:cNvSpPr txBox="1"/>
      </xdr:nvSpPr>
      <xdr:spPr>
        <a:xfrm>
          <a:off x="17820640" y="1052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8" name="直線コネクタ 577"/>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59</xdr:row>
      <xdr:rowOff>29210</xdr:rowOff>
    </xdr:from>
    <xdr:ext cx="531495" cy="255905"/>
    <xdr:sp macro="" textlink="">
      <xdr:nvSpPr>
        <xdr:cNvPr id="579" name="テキスト ボックス 578"/>
        <xdr:cNvSpPr txBox="1"/>
      </xdr:nvSpPr>
      <xdr:spPr>
        <a:xfrm>
          <a:off x="17756505" y="1014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0" name="直線コネクタ 579"/>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162560</xdr:rowOff>
    </xdr:from>
    <xdr:ext cx="531495" cy="259080"/>
    <xdr:sp macro="" textlink="">
      <xdr:nvSpPr>
        <xdr:cNvPr id="581" name="テキスト ボックス 580"/>
        <xdr:cNvSpPr txBox="1"/>
      </xdr:nvSpPr>
      <xdr:spPr>
        <a:xfrm>
          <a:off x="17756505" y="976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2" name="直線コネクタ 581"/>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124460</xdr:rowOff>
    </xdr:from>
    <xdr:ext cx="531495" cy="259080"/>
    <xdr:sp macro="" textlink="">
      <xdr:nvSpPr>
        <xdr:cNvPr id="583" name="テキスト ボックス 582"/>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4" name="直線コネクタ 58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5905"/>
    <xdr:sp macro="" textlink="">
      <xdr:nvSpPr>
        <xdr:cNvPr id="585" name="テキスト ボックス 584"/>
        <xdr:cNvSpPr txBox="1"/>
      </xdr:nvSpPr>
      <xdr:spPr>
        <a:xfrm>
          <a:off x="17756505" y="900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22225</xdr:rowOff>
    </xdr:from>
    <xdr:to xmlns:xdr="http://schemas.openxmlformats.org/drawingml/2006/spreadsheetDrawing">
      <xdr:col>116</xdr:col>
      <xdr:colOff>62865</xdr:colOff>
      <xdr:row>63</xdr:row>
      <xdr:rowOff>163830</xdr:rowOff>
    </xdr:to>
    <xdr:cxnSp macro="">
      <xdr:nvCxnSpPr>
        <xdr:cNvPr id="587" name="直線コネクタ 586"/>
        <xdr:cNvCxnSpPr/>
      </xdr:nvCxnSpPr>
      <xdr:spPr>
        <a:xfrm flipV="1">
          <a:off x="22160865" y="9451975"/>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3810</xdr:rowOff>
    </xdr:from>
    <xdr:ext cx="469900" cy="259080"/>
    <xdr:sp macro="" textlink="">
      <xdr:nvSpPr>
        <xdr:cNvPr id="588" name="【学校施設】&#10;一人当たり面積最小値テキスト"/>
        <xdr:cNvSpPr txBox="1"/>
      </xdr:nvSpPr>
      <xdr:spPr>
        <a:xfrm>
          <a:off x="2219960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163830</xdr:rowOff>
    </xdr:from>
    <xdr:to xmlns:xdr="http://schemas.openxmlformats.org/drawingml/2006/spreadsheetDrawing">
      <xdr:col>116</xdr:col>
      <xdr:colOff>152400</xdr:colOff>
      <xdr:row>63</xdr:row>
      <xdr:rowOff>163830</xdr:rowOff>
    </xdr:to>
    <xdr:cxnSp macro="">
      <xdr:nvCxnSpPr>
        <xdr:cNvPr id="589" name="直線コネクタ 588"/>
        <xdr:cNvCxnSpPr/>
      </xdr:nvCxnSpPr>
      <xdr:spPr>
        <a:xfrm>
          <a:off x="22072600" y="1096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140335</xdr:rowOff>
    </xdr:from>
    <xdr:ext cx="534670" cy="259080"/>
    <xdr:sp macro="" textlink="">
      <xdr:nvSpPr>
        <xdr:cNvPr id="590" name="【学校施設】&#10;一人当たり面積最大値テキスト"/>
        <xdr:cNvSpPr txBox="1"/>
      </xdr:nvSpPr>
      <xdr:spPr>
        <a:xfrm>
          <a:off x="22199600" y="9227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22225</xdr:rowOff>
    </xdr:from>
    <xdr:to xmlns:xdr="http://schemas.openxmlformats.org/drawingml/2006/spreadsheetDrawing">
      <xdr:col>116</xdr:col>
      <xdr:colOff>152400</xdr:colOff>
      <xdr:row>55</xdr:row>
      <xdr:rowOff>22225</xdr:rowOff>
    </xdr:to>
    <xdr:cxnSp macro="">
      <xdr:nvCxnSpPr>
        <xdr:cNvPr id="591" name="直線コネクタ 590"/>
        <xdr:cNvCxnSpPr/>
      </xdr:nvCxnSpPr>
      <xdr:spPr>
        <a:xfrm>
          <a:off x="22072600" y="9451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92710</xdr:rowOff>
    </xdr:from>
    <xdr:ext cx="469900" cy="259080"/>
    <xdr:sp macro="" textlink="">
      <xdr:nvSpPr>
        <xdr:cNvPr id="592" name="【学校施設】&#10;一人当たり面積平均値テキスト"/>
        <xdr:cNvSpPr txBox="1"/>
      </xdr:nvSpPr>
      <xdr:spPr>
        <a:xfrm>
          <a:off x="22199600" y="10722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69850</xdr:rowOff>
    </xdr:from>
    <xdr:to xmlns:xdr="http://schemas.openxmlformats.org/drawingml/2006/spreadsheetDrawing">
      <xdr:col>116</xdr:col>
      <xdr:colOff>114300</xdr:colOff>
      <xdr:row>64</xdr:row>
      <xdr:rowOff>0</xdr:rowOff>
    </xdr:to>
    <xdr:sp macro="" textlink="">
      <xdr:nvSpPr>
        <xdr:cNvPr id="593" name="フローチャート: 判断 592"/>
        <xdr:cNvSpPr/>
      </xdr:nvSpPr>
      <xdr:spPr>
        <a:xfrm>
          <a:off x="22110700" y="1087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70485</xdr:rowOff>
    </xdr:from>
    <xdr:to xmlns:xdr="http://schemas.openxmlformats.org/drawingml/2006/spreadsheetDrawing">
      <xdr:col>112</xdr:col>
      <xdr:colOff>38100</xdr:colOff>
      <xdr:row>64</xdr:row>
      <xdr:rowOff>635</xdr:rowOff>
    </xdr:to>
    <xdr:sp macro="" textlink="">
      <xdr:nvSpPr>
        <xdr:cNvPr id="594" name="フローチャート: 判断 593"/>
        <xdr:cNvSpPr/>
      </xdr:nvSpPr>
      <xdr:spPr>
        <a:xfrm>
          <a:off x="21272500" y="1087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73660</xdr:rowOff>
    </xdr:from>
    <xdr:to xmlns:xdr="http://schemas.openxmlformats.org/drawingml/2006/spreadsheetDrawing">
      <xdr:col>107</xdr:col>
      <xdr:colOff>101600</xdr:colOff>
      <xdr:row>64</xdr:row>
      <xdr:rowOff>3810</xdr:rowOff>
    </xdr:to>
    <xdr:sp macro="" textlink="">
      <xdr:nvSpPr>
        <xdr:cNvPr id="595" name="フローチャート: 判断 594"/>
        <xdr:cNvSpPr/>
      </xdr:nvSpPr>
      <xdr:spPr>
        <a:xfrm>
          <a:off x="20383500" y="1087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75565</xdr:rowOff>
    </xdr:from>
    <xdr:to xmlns:xdr="http://schemas.openxmlformats.org/drawingml/2006/spreadsheetDrawing">
      <xdr:col>102</xdr:col>
      <xdr:colOff>165100</xdr:colOff>
      <xdr:row>64</xdr:row>
      <xdr:rowOff>6350</xdr:rowOff>
    </xdr:to>
    <xdr:sp macro="" textlink="">
      <xdr:nvSpPr>
        <xdr:cNvPr id="596" name="フローチャート: 判断 595"/>
        <xdr:cNvSpPr/>
      </xdr:nvSpPr>
      <xdr:spPr>
        <a:xfrm>
          <a:off x="194945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77470</xdr:rowOff>
    </xdr:from>
    <xdr:to xmlns:xdr="http://schemas.openxmlformats.org/drawingml/2006/spreadsheetDrawing">
      <xdr:col>98</xdr:col>
      <xdr:colOff>38100</xdr:colOff>
      <xdr:row>64</xdr:row>
      <xdr:rowOff>7620</xdr:rowOff>
    </xdr:to>
    <xdr:sp macro="" textlink="">
      <xdr:nvSpPr>
        <xdr:cNvPr id="597" name="フローチャート: 判断 596"/>
        <xdr:cNvSpPr/>
      </xdr:nvSpPr>
      <xdr:spPr>
        <a:xfrm>
          <a:off x="18605500" y="1087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905"/>
    <xdr:sp macro="" textlink="">
      <xdr:nvSpPr>
        <xdr:cNvPr id="598" name="テキスト ボックス 597"/>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599" name="テキスト ボックス 598"/>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905"/>
    <xdr:sp macro="" textlink="">
      <xdr:nvSpPr>
        <xdr:cNvPr id="600" name="テキスト ボックス 599"/>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601" name="テキスト ボックス 600"/>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602" name="テキスト ボックス 601"/>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74930</xdr:rowOff>
    </xdr:from>
    <xdr:to xmlns:xdr="http://schemas.openxmlformats.org/drawingml/2006/spreadsheetDrawing">
      <xdr:col>116</xdr:col>
      <xdr:colOff>114300</xdr:colOff>
      <xdr:row>64</xdr:row>
      <xdr:rowOff>5080</xdr:rowOff>
    </xdr:to>
    <xdr:sp macro="" textlink="">
      <xdr:nvSpPr>
        <xdr:cNvPr id="603" name="楕円 602"/>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48260</xdr:rowOff>
    </xdr:from>
    <xdr:ext cx="469900" cy="259080"/>
    <xdr:sp macro="" textlink="">
      <xdr:nvSpPr>
        <xdr:cNvPr id="604" name="【学校施設】&#10;一人当たり面積該当値テキスト"/>
        <xdr:cNvSpPr txBox="1"/>
      </xdr:nvSpPr>
      <xdr:spPr>
        <a:xfrm>
          <a:off x="22199600" y="10849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76200</xdr:rowOff>
    </xdr:from>
    <xdr:to xmlns:xdr="http://schemas.openxmlformats.org/drawingml/2006/spreadsheetDrawing">
      <xdr:col>112</xdr:col>
      <xdr:colOff>38100</xdr:colOff>
      <xdr:row>64</xdr:row>
      <xdr:rowOff>6350</xdr:rowOff>
    </xdr:to>
    <xdr:sp macro="" textlink="">
      <xdr:nvSpPr>
        <xdr:cNvPr id="605" name="楕円 604"/>
        <xdr:cNvSpPr/>
      </xdr:nvSpPr>
      <xdr:spPr>
        <a:xfrm>
          <a:off x="21272500" y="1087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125730</xdr:rowOff>
    </xdr:from>
    <xdr:to xmlns:xdr="http://schemas.openxmlformats.org/drawingml/2006/spreadsheetDrawing">
      <xdr:col>116</xdr:col>
      <xdr:colOff>63500</xdr:colOff>
      <xdr:row>63</xdr:row>
      <xdr:rowOff>127000</xdr:rowOff>
    </xdr:to>
    <xdr:cxnSp macro="">
      <xdr:nvCxnSpPr>
        <xdr:cNvPr id="606" name="直線コネクタ 605"/>
        <xdr:cNvCxnSpPr/>
      </xdr:nvCxnSpPr>
      <xdr:spPr>
        <a:xfrm flipV="1">
          <a:off x="21323300" y="109270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68580</xdr:rowOff>
    </xdr:from>
    <xdr:to xmlns:xdr="http://schemas.openxmlformats.org/drawingml/2006/spreadsheetDrawing">
      <xdr:col>107</xdr:col>
      <xdr:colOff>101600</xdr:colOff>
      <xdr:row>63</xdr:row>
      <xdr:rowOff>170180</xdr:rowOff>
    </xdr:to>
    <xdr:sp macro="" textlink="">
      <xdr:nvSpPr>
        <xdr:cNvPr id="607" name="楕円 606"/>
        <xdr:cNvSpPr/>
      </xdr:nvSpPr>
      <xdr:spPr>
        <a:xfrm>
          <a:off x="20383500" y="108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119380</xdr:rowOff>
    </xdr:from>
    <xdr:to xmlns:xdr="http://schemas.openxmlformats.org/drawingml/2006/spreadsheetDrawing">
      <xdr:col>111</xdr:col>
      <xdr:colOff>177800</xdr:colOff>
      <xdr:row>63</xdr:row>
      <xdr:rowOff>127000</xdr:rowOff>
    </xdr:to>
    <xdr:cxnSp macro="">
      <xdr:nvCxnSpPr>
        <xdr:cNvPr id="608" name="直線コネクタ 607"/>
        <xdr:cNvCxnSpPr/>
      </xdr:nvCxnSpPr>
      <xdr:spPr>
        <a:xfrm>
          <a:off x="20434300" y="109207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65405</xdr:rowOff>
    </xdr:from>
    <xdr:to xmlns:xdr="http://schemas.openxmlformats.org/drawingml/2006/spreadsheetDrawing">
      <xdr:col>102</xdr:col>
      <xdr:colOff>165100</xdr:colOff>
      <xdr:row>63</xdr:row>
      <xdr:rowOff>167005</xdr:rowOff>
    </xdr:to>
    <xdr:sp macro="" textlink="">
      <xdr:nvSpPr>
        <xdr:cNvPr id="609" name="楕円 608"/>
        <xdr:cNvSpPr/>
      </xdr:nvSpPr>
      <xdr:spPr>
        <a:xfrm>
          <a:off x="19494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116205</xdr:rowOff>
    </xdr:from>
    <xdr:to xmlns:xdr="http://schemas.openxmlformats.org/drawingml/2006/spreadsheetDrawing">
      <xdr:col>107</xdr:col>
      <xdr:colOff>50800</xdr:colOff>
      <xdr:row>63</xdr:row>
      <xdr:rowOff>119380</xdr:rowOff>
    </xdr:to>
    <xdr:cxnSp macro="">
      <xdr:nvCxnSpPr>
        <xdr:cNvPr id="610" name="直線コネクタ 609"/>
        <xdr:cNvCxnSpPr/>
      </xdr:nvCxnSpPr>
      <xdr:spPr>
        <a:xfrm>
          <a:off x="19545300" y="109175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66675</xdr:rowOff>
    </xdr:from>
    <xdr:to xmlns:xdr="http://schemas.openxmlformats.org/drawingml/2006/spreadsheetDrawing">
      <xdr:col>98</xdr:col>
      <xdr:colOff>38100</xdr:colOff>
      <xdr:row>63</xdr:row>
      <xdr:rowOff>168275</xdr:rowOff>
    </xdr:to>
    <xdr:sp macro="" textlink="">
      <xdr:nvSpPr>
        <xdr:cNvPr id="611" name="楕円 610"/>
        <xdr:cNvSpPr/>
      </xdr:nvSpPr>
      <xdr:spPr>
        <a:xfrm>
          <a:off x="18605500" y="1086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116205</xdr:rowOff>
    </xdr:from>
    <xdr:to xmlns:xdr="http://schemas.openxmlformats.org/drawingml/2006/spreadsheetDrawing">
      <xdr:col>102</xdr:col>
      <xdr:colOff>114300</xdr:colOff>
      <xdr:row>63</xdr:row>
      <xdr:rowOff>117475</xdr:rowOff>
    </xdr:to>
    <xdr:cxnSp macro="">
      <xdr:nvCxnSpPr>
        <xdr:cNvPr id="612" name="直線コネクタ 611"/>
        <xdr:cNvCxnSpPr/>
      </xdr:nvCxnSpPr>
      <xdr:spPr>
        <a:xfrm flipV="1">
          <a:off x="18656300" y="109175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17780</xdr:rowOff>
    </xdr:from>
    <xdr:ext cx="469900" cy="255905"/>
    <xdr:sp macro="" textlink="">
      <xdr:nvSpPr>
        <xdr:cNvPr id="613" name="n_1aveValue【学校施設】&#10;一人当たり面積"/>
        <xdr:cNvSpPr txBox="1"/>
      </xdr:nvSpPr>
      <xdr:spPr>
        <a:xfrm>
          <a:off x="21075650" y="106476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166370</xdr:rowOff>
    </xdr:from>
    <xdr:ext cx="466725" cy="255905"/>
    <xdr:sp macro="" textlink="">
      <xdr:nvSpPr>
        <xdr:cNvPr id="614" name="n_2aveValue【学校施設】&#10;一人当たり面積"/>
        <xdr:cNvSpPr txBox="1"/>
      </xdr:nvSpPr>
      <xdr:spPr>
        <a:xfrm>
          <a:off x="20199350" y="109677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168275</xdr:rowOff>
    </xdr:from>
    <xdr:ext cx="466725" cy="255905"/>
    <xdr:sp macro="" textlink="">
      <xdr:nvSpPr>
        <xdr:cNvPr id="615" name="n_3aveValue【学校施設】&#10;一人当たり面積"/>
        <xdr:cNvSpPr txBox="1"/>
      </xdr:nvSpPr>
      <xdr:spPr>
        <a:xfrm>
          <a:off x="19310350" y="109696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170180</xdr:rowOff>
    </xdr:from>
    <xdr:ext cx="466725" cy="259080"/>
    <xdr:sp macro="" textlink="">
      <xdr:nvSpPr>
        <xdr:cNvPr id="616" name="n_4aveValue【学校施設】&#10;一人当たり面積"/>
        <xdr:cNvSpPr txBox="1"/>
      </xdr:nvSpPr>
      <xdr:spPr>
        <a:xfrm>
          <a:off x="18421350" y="109715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168910</xdr:rowOff>
    </xdr:from>
    <xdr:ext cx="469900" cy="255905"/>
    <xdr:sp macro="" textlink="">
      <xdr:nvSpPr>
        <xdr:cNvPr id="617" name="n_1mainValue【学校施設】&#10;一人当たり面積"/>
        <xdr:cNvSpPr txBox="1"/>
      </xdr:nvSpPr>
      <xdr:spPr>
        <a:xfrm>
          <a:off x="21075650" y="109702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15240</xdr:rowOff>
    </xdr:from>
    <xdr:ext cx="466725" cy="259080"/>
    <xdr:sp macro="" textlink="">
      <xdr:nvSpPr>
        <xdr:cNvPr id="618" name="n_2mainValue【学校施設】&#10;一人当たり面積"/>
        <xdr:cNvSpPr txBox="1"/>
      </xdr:nvSpPr>
      <xdr:spPr>
        <a:xfrm>
          <a:off x="20199350" y="106451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12065</xdr:rowOff>
    </xdr:from>
    <xdr:ext cx="466725" cy="259080"/>
    <xdr:sp macro="" textlink="">
      <xdr:nvSpPr>
        <xdr:cNvPr id="619" name="n_3mainValue【学校施設】&#10;一人当たり面積"/>
        <xdr:cNvSpPr txBox="1"/>
      </xdr:nvSpPr>
      <xdr:spPr>
        <a:xfrm>
          <a:off x="19310350" y="106419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13335</xdr:rowOff>
    </xdr:from>
    <xdr:ext cx="466725" cy="259080"/>
    <xdr:sp macro="" textlink="">
      <xdr:nvSpPr>
        <xdr:cNvPr id="620" name="n_4mainValue【学校施設】&#10;一人当たり面積"/>
        <xdr:cNvSpPr txBox="1"/>
      </xdr:nvSpPr>
      <xdr:spPr>
        <a:xfrm>
          <a:off x="18421350" y="10643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250"/>
    <xdr:sp macro="" textlink="">
      <xdr:nvSpPr>
        <xdr:cNvPr id="629" name="テキスト ボックス 628"/>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0" name="直線コネクタ 62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185" cy="259080"/>
    <xdr:sp macro="" textlink="">
      <xdr:nvSpPr>
        <xdr:cNvPr id="631" name="テキスト ボックス 630"/>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2" name="直線コネクタ 631"/>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4185" cy="255905"/>
    <xdr:sp macro="" textlink="">
      <xdr:nvSpPr>
        <xdr:cNvPr id="633" name="テキスト ボックス 632"/>
        <xdr:cNvSpPr txBox="1"/>
      </xdr:nvSpPr>
      <xdr:spPr>
        <a:xfrm>
          <a:off x="11978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34" name="直線コネクタ 633"/>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35" name="テキスト ボックス 634"/>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36" name="直線コネクタ 635"/>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37" name="テキスト ボックス 636"/>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38" name="直線コネクタ 637"/>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5905"/>
    <xdr:sp macro="" textlink="">
      <xdr:nvSpPr>
        <xdr:cNvPr id="639" name="テキスト ボックス 638"/>
        <xdr:cNvSpPr txBox="1"/>
      </xdr:nvSpPr>
      <xdr:spPr>
        <a:xfrm>
          <a:off x="12042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0" name="直線コネクタ 639"/>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41" name="テキスト ボックス 640"/>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2" name="直線コネクタ 64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5915" cy="259080"/>
    <xdr:sp macro="" textlink="">
      <xdr:nvSpPr>
        <xdr:cNvPr id="643" name="テキスト ボックス 642"/>
        <xdr:cNvSpPr txBox="1"/>
      </xdr:nvSpPr>
      <xdr:spPr>
        <a:xfrm>
          <a:off x="12106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87630</xdr:rowOff>
    </xdr:from>
    <xdr:to xmlns:xdr="http://schemas.openxmlformats.org/drawingml/2006/spreadsheetDrawing">
      <xdr:col>85</xdr:col>
      <xdr:colOff>126365</xdr:colOff>
      <xdr:row>86</xdr:row>
      <xdr:rowOff>114300</xdr:rowOff>
    </xdr:to>
    <xdr:cxnSp macro="">
      <xdr:nvCxnSpPr>
        <xdr:cNvPr id="645" name="直線コネクタ 644"/>
        <xdr:cNvCxnSpPr/>
      </xdr:nvCxnSpPr>
      <xdr:spPr>
        <a:xfrm flipV="1">
          <a:off x="16318865" y="1346073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118110</xdr:rowOff>
    </xdr:from>
    <xdr:ext cx="469900" cy="259080"/>
    <xdr:sp macro="" textlink="">
      <xdr:nvSpPr>
        <xdr:cNvPr id="646"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647" name="直線コネクタ 646"/>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34290</xdr:rowOff>
    </xdr:from>
    <xdr:ext cx="405130" cy="259080"/>
    <xdr:sp macro="" textlink="">
      <xdr:nvSpPr>
        <xdr:cNvPr id="648" name="【児童館】&#10;有形固定資産減価償却率最大値テキスト"/>
        <xdr:cNvSpPr txBox="1"/>
      </xdr:nvSpPr>
      <xdr:spPr>
        <a:xfrm>
          <a:off x="16357600" y="13235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87630</xdr:rowOff>
    </xdr:from>
    <xdr:to xmlns:xdr="http://schemas.openxmlformats.org/drawingml/2006/spreadsheetDrawing">
      <xdr:col>86</xdr:col>
      <xdr:colOff>25400</xdr:colOff>
      <xdr:row>78</xdr:row>
      <xdr:rowOff>87630</xdr:rowOff>
    </xdr:to>
    <xdr:cxnSp macro="">
      <xdr:nvCxnSpPr>
        <xdr:cNvPr id="649" name="直線コネクタ 648"/>
        <xdr:cNvCxnSpPr/>
      </xdr:nvCxnSpPr>
      <xdr:spPr>
        <a:xfrm>
          <a:off x="16230600" y="1346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120650</xdr:rowOff>
    </xdr:from>
    <xdr:ext cx="405130" cy="255905"/>
    <xdr:sp macro="" textlink="">
      <xdr:nvSpPr>
        <xdr:cNvPr id="650" name="【児童館】&#10;有形固定資産減価償却率平均値テキスト"/>
        <xdr:cNvSpPr txBox="1"/>
      </xdr:nvSpPr>
      <xdr:spPr>
        <a:xfrm>
          <a:off x="16357600" y="1400810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97790</xdr:rowOff>
    </xdr:from>
    <xdr:to xmlns:xdr="http://schemas.openxmlformats.org/drawingml/2006/spreadsheetDrawing">
      <xdr:col>85</xdr:col>
      <xdr:colOff>177800</xdr:colOff>
      <xdr:row>83</xdr:row>
      <xdr:rowOff>27940</xdr:rowOff>
    </xdr:to>
    <xdr:sp macro="" textlink="">
      <xdr:nvSpPr>
        <xdr:cNvPr id="651" name="フローチャート: 判断 650"/>
        <xdr:cNvSpPr/>
      </xdr:nvSpPr>
      <xdr:spPr>
        <a:xfrm>
          <a:off x="16268700" y="1415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65405</xdr:rowOff>
    </xdr:from>
    <xdr:to xmlns:xdr="http://schemas.openxmlformats.org/drawingml/2006/spreadsheetDrawing">
      <xdr:col>81</xdr:col>
      <xdr:colOff>101600</xdr:colOff>
      <xdr:row>82</xdr:row>
      <xdr:rowOff>167005</xdr:rowOff>
    </xdr:to>
    <xdr:sp macro="" textlink="">
      <xdr:nvSpPr>
        <xdr:cNvPr id="652" name="フローチャート: 判断 651"/>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46355</xdr:rowOff>
    </xdr:from>
    <xdr:to xmlns:xdr="http://schemas.openxmlformats.org/drawingml/2006/spreadsheetDrawing">
      <xdr:col>76</xdr:col>
      <xdr:colOff>165100</xdr:colOff>
      <xdr:row>82</xdr:row>
      <xdr:rowOff>147955</xdr:rowOff>
    </xdr:to>
    <xdr:sp macro="" textlink="">
      <xdr:nvSpPr>
        <xdr:cNvPr id="653" name="フローチャート: 判断 652"/>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31115</xdr:rowOff>
    </xdr:from>
    <xdr:to xmlns:xdr="http://schemas.openxmlformats.org/drawingml/2006/spreadsheetDrawing">
      <xdr:col>72</xdr:col>
      <xdr:colOff>38100</xdr:colOff>
      <xdr:row>82</xdr:row>
      <xdr:rowOff>132715</xdr:rowOff>
    </xdr:to>
    <xdr:sp macro="" textlink="">
      <xdr:nvSpPr>
        <xdr:cNvPr id="654" name="フローチャート: 判断 653"/>
        <xdr:cNvSpPr/>
      </xdr:nvSpPr>
      <xdr:spPr>
        <a:xfrm>
          <a:off x="136525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6350</xdr:rowOff>
    </xdr:from>
    <xdr:to xmlns:xdr="http://schemas.openxmlformats.org/drawingml/2006/spreadsheetDrawing">
      <xdr:col>67</xdr:col>
      <xdr:colOff>101600</xdr:colOff>
      <xdr:row>82</xdr:row>
      <xdr:rowOff>107950</xdr:rowOff>
    </xdr:to>
    <xdr:sp macro="" textlink="">
      <xdr:nvSpPr>
        <xdr:cNvPr id="655" name="フローチャート: 判断 654"/>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6" name="テキスト ボックス 65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7" name="テキスト ボックス 65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8" name="テキスト ボックス 65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59" name="テキスト ボックス 65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0" name="テキスト ボックス 65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8255</xdr:rowOff>
    </xdr:from>
    <xdr:to xmlns:xdr="http://schemas.openxmlformats.org/drawingml/2006/spreadsheetDrawing">
      <xdr:col>85</xdr:col>
      <xdr:colOff>177800</xdr:colOff>
      <xdr:row>83</xdr:row>
      <xdr:rowOff>109855</xdr:rowOff>
    </xdr:to>
    <xdr:sp macro="" textlink="">
      <xdr:nvSpPr>
        <xdr:cNvPr id="661" name="楕円 660"/>
        <xdr:cNvSpPr/>
      </xdr:nvSpPr>
      <xdr:spPr>
        <a:xfrm>
          <a:off x="162687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158115</xdr:rowOff>
    </xdr:from>
    <xdr:ext cx="405130" cy="255905"/>
    <xdr:sp macro="" textlink="">
      <xdr:nvSpPr>
        <xdr:cNvPr id="662" name="【児童館】&#10;有形固定資産減価償却率該当値テキスト"/>
        <xdr:cNvSpPr txBox="1"/>
      </xdr:nvSpPr>
      <xdr:spPr>
        <a:xfrm>
          <a:off x="16357600" y="142170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118745</xdr:rowOff>
    </xdr:from>
    <xdr:to xmlns:xdr="http://schemas.openxmlformats.org/drawingml/2006/spreadsheetDrawing">
      <xdr:col>81</xdr:col>
      <xdr:colOff>101600</xdr:colOff>
      <xdr:row>83</xdr:row>
      <xdr:rowOff>48895</xdr:rowOff>
    </xdr:to>
    <xdr:sp macro="" textlink="">
      <xdr:nvSpPr>
        <xdr:cNvPr id="663" name="楕円 662"/>
        <xdr:cNvSpPr/>
      </xdr:nvSpPr>
      <xdr:spPr>
        <a:xfrm>
          <a:off x="15430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169545</xdr:rowOff>
    </xdr:from>
    <xdr:to xmlns:xdr="http://schemas.openxmlformats.org/drawingml/2006/spreadsheetDrawing">
      <xdr:col>85</xdr:col>
      <xdr:colOff>127000</xdr:colOff>
      <xdr:row>83</xdr:row>
      <xdr:rowOff>59055</xdr:rowOff>
    </xdr:to>
    <xdr:cxnSp macro="">
      <xdr:nvCxnSpPr>
        <xdr:cNvPr id="664" name="直線コネクタ 663"/>
        <xdr:cNvCxnSpPr/>
      </xdr:nvCxnSpPr>
      <xdr:spPr>
        <a:xfrm>
          <a:off x="15481300" y="14228445"/>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50165</xdr:rowOff>
    </xdr:from>
    <xdr:to xmlns:xdr="http://schemas.openxmlformats.org/drawingml/2006/spreadsheetDrawing">
      <xdr:col>76</xdr:col>
      <xdr:colOff>165100</xdr:colOff>
      <xdr:row>82</xdr:row>
      <xdr:rowOff>151765</xdr:rowOff>
    </xdr:to>
    <xdr:sp macro="" textlink="">
      <xdr:nvSpPr>
        <xdr:cNvPr id="665" name="楕円 664"/>
        <xdr:cNvSpPr/>
      </xdr:nvSpPr>
      <xdr:spPr>
        <a:xfrm>
          <a:off x="14541500" y="1410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100965</xdr:rowOff>
    </xdr:from>
    <xdr:to xmlns:xdr="http://schemas.openxmlformats.org/drawingml/2006/spreadsheetDrawing">
      <xdr:col>81</xdr:col>
      <xdr:colOff>50800</xdr:colOff>
      <xdr:row>82</xdr:row>
      <xdr:rowOff>169545</xdr:rowOff>
    </xdr:to>
    <xdr:cxnSp macro="">
      <xdr:nvCxnSpPr>
        <xdr:cNvPr id="666" name="直線コネクタ 665"/>
        <xdr:cNvCxnSpPr/>
      </xdr:nvCxnSpPr>
      <xdr:spPr>
        <a:xfrm>
          <a:off x="14592300" y="1415986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154940</xdr:rowOff>
    </xdr:from>
    <xdr:to xmlns:xdr="http://schemas.openxmlformats.org/drawingml/2006/spreadsheetDrawing">
      <xdr:col>72</xdr:col>
      <xdr:colOff>38100</xdr:colOff>
      <xdr:row>82</xdr:row>
      <xdr:rowOff>85090</xdr:rowOff>
    </xdr:to>
    <xdr:sp macro="" textlink="">
      <xdr:nvSpPr>
        <xdr:cNvPr id="667" name="楕円 666"/>
        <xdr:cNvSpPr/>
      </xdr:nvSpPr>
      <xdr:spPr>
        <a:xfrm>
          <a:off x="13652500" y="140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34290</xdr:rowOff>
    </xdr:from>
    <xdr:to xmlns:xdr="http://schemas.openxmlformats.org/drawingml/2006/spreadsheetDrawing">
      <xdr:col>76</xdr:col>
      <xdr:colOff>114300</xdr:colOff>
      <xdr:row>82</xdr:row>
      <xdr:rowOff>100965</xdr:rowOff>
    </xdr:to>
    <xdr:cxnSp macro="">
      <xdr:nvCxnSpPr>
        <xdr:cNvPr id="668" name="直線コネクタ 667"/>
        <xdr:cNvCxnSpPr/>
      </xdr:nvCxnSpPr>
      <xdr:spPr>
        <a:xfrm>
          <a:off x="13703300" y="1409319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86360</xdr:rowOff>
    </xdr:from>
    <xdr:to xmlns:xdr="http://schemas.openxmlformats.org/drawingml/2006/spreadsheetDrawing">
      <xdr:col>67</xdr:col>
      <xdr:colOff>101600</xdr:colOff>
      <xdr:row>82</xdr:row>
      <xdr:rowOff>16510</xdr:rowOff>
    </xdr:to>
    <xdr:sp macro="" textlink="">
      <xdr:nvSpPr>
        <xdr:cNvPr id="669" name="楕円 668"/>
        <xdr:cNvSpPr/>
      </xdr:nvSpPr>
      <xdr:spPr>
        <a:xfrm>
          <a:off x="12763500" y="1397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137160</xdr:rowOff>
    </xdr:from>
    <xdr:to xmlns:xdr="http://schemas.openxmlformats.org/drawingml/2006/spreadsheetDrawing">
      <xdr:col>71</xdr:col>
      <xdr:colOff>177800</xdr:colOff>
      <xdr:row>82</xdr:row>
      <xdr:rowOff>34290</xdr:rowOff>
    </xdr:to>
    <xdr:cxnSp macro="">
      <xdr:nvCxnSpPr>
        <xdr:cNvPr id="670" name="直線コネクタ 669"/>
        <xdr:cNvCxnSpPr/>
      </xdr:nvCxnSpPr>
      <xdr:spPr>
        <a:xfrm>
          <a:off x="12814300" y="140246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12065</xdr:rowOff>
    </xdr:from>
    <xdr:ext cx="405130" cy="259080"/>
    <xdr:sp macro="" textlink="">
      <xdr:nvSpPr>
        <xdr:cNvPr id="671" name="n_1aveValue【児童館】&#10;有形固定資産減価償却率"/>
        <xdr:cNvSpPr txBox="1"/>
      </xdr:nvSpPr>
      <xdr:spPr>
        <a:xfrm>
          <a:off x="15266035" y="13899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164465</xdr:rowOff>
    </xdr:from>
    <xdr:ext cx="401955" cy="259080"/>
    <xdr:sp macro="" textlink="">
      <xdr:nvSpPr>
        <xdr:cNvPr id="672" name="n_2aveValue【児童館】&#10;有形固定資産減価償却率"/>
        <xdr:cNvSpPr txBox="1"/>
      </xdr:nvSpPr>
      <xdr:spPr>
        <a:xfrm>
          <a:off x="14389735" y="138804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123825</xdr:rowOff>
    </xdr:from>
    <xdr:ext cx="401955" cy="255905"/>
    <xdr:sp macro="" textlink="">
      <xdr:nvSpPr>
        <xdr:cNvPr id="673" name="n_3aveValue【児童館】&#10;有形固定資産減価償却率"/>
        <xdr:cNvSpPr txBox="1"/>
      </xdr:nvSpPr>
      <xdr:spPr>
        <a:xfrm>
          <a:off x="13500735" y="141827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99060</xdr:rowOff>
    </xdr:from>
    <xdr:ext cx="401955" cy="255905"/>
    <xdr:sp macro="" textlink="">
      <xdr:nvSpPr>
        <xdr:cNvPr id="674" name="n_4aveValue【児童館】&#10;有形固定資産減価償却率"/>
        <xdr:cNvSpPr txBox="1"/>
      </xdr:nvSpPr>
      <xdr:spPr>
        <a:xfrm>
          <a:off x="12611735" y="141579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40640</xdr:rowOff>
    </xdr:from>
    <xdr:ext cx="405130" cy="255905"/>
    <xdr:sp macro="" textlink="">
      <xdr:nvSpPr>
        <xdr:cNvPr id="675" name="n_1mainValue【児童館】&#10;有形固定資産減価償却率"/>
        <xdr:cNvSpPr txBox="1"/>
      </xdr:nvSpPr>
      <xdr:spPr>
        <a:xfrm>
          <a:off x="15266035" y="142709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143510</xdr:rowOff>
    </xdr:from>
    <xdr:ext cx="401955" cy="255905"/>
    <xdr:sp macro="" textlink="">
      <xdr:nvSpPr>
        <xdr:cNvPr id="676" name="n_2mainValue【児童館】&#10;有形固定資産減価償却率"/>
        <xdr:cNvSpPr txBox="1"/>
      </xdr:nvSpPr>
      <xdr:spPr>
        <a:xfrm>
          <a:off x="14389735" y="142024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101600</xdr:rowOff>
    </xdr:from>
    <xdr:ext cx="401955" cy="259080"/>
    <xdr:sp macro="" textlink="">
      <xdr:nvSpPr>
        <xdr:cNvPr id="677" name="n_3mainValue【児童館】&#10;有形固定資産減価償却率"/>
        <xdr:cNvSpPr txBox="1"/>
      </xdr:nvSpPr>
      <xdr:spPr>
        <a:xfrm>
          <a:off x="13500735" y="138176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33020</xdr:rowOff>
    </xdr:from>
    <xdr:ext cx="401955" cy="259080"/>
    <xdr:sp macro="" textlink="">
      <xdr:nvSpPr>
        <xdr:cNvPr id="678" name="n_4mainValue【児童館】&#10;有形固定資産減価償却率"/>
        <xdr:cNvSpPr txBox="1"/>
      </xdr:nvSpPr>
      <xdr:spPr>
        <a:xfrm>
          <a:off x="12611735" y="137490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710" cy="222250"/>
    <xdr:sp macro="" textlink="">
      <xdr:nvSpPr>
        <xdr:cNvPr id="687" name="テキスト ボックス 686"/>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8" name="直線コネクタ 68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89" name="直線コネクタ 688"/>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4185" cy="255905"/>
    <xdr:sp macro="" textlink="">
      <xdr:nvSpPr>
        <xdr:cNvPr id="690" name="テキスト ボックス 689"/>
        <xdr:cNvSpPr txBox="1"/>
      </xdr:nvSpPr>
      <xdr:spPr>
        <a:xfrm>
          <a:off x="17820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1" name="直線コネクタ 690"/>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4185" cy="259080"/>
    <xdr:sp macro="" textlink="">
      <xdr:nvSpPr>
        <xdr:cNvPr id="692" name="テキスト ボックス 691"/>
        <xdr:cNvSpPr txBox="1"/>
      </xdr:nvSpPr>
      <xdr:spPr>
        <a:xfrm>
          <a:off x="17820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3" name="直線コネクタ 692"/>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4185" cy="259080"/>
    <xdr:sp macro="" textlink="">
      <xdr:nvSpPr>
        <xdr:cNvPr id="694" name="テキスト ボックス 693"/>
        <xdr:cNvSpPr txBox="1"/>
      </xdr:nvSpPr>
      <xdr:spPr>
        <a:xfrm>
          <a:off x="17820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5" name="直線コネクタ 694"/>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4185" cy="255905"/>
    <xdr:sp macro="" textlink="">
      <xdr:nvSpPr>
        <xdr:cNvPr id="696" name="テキスト ボックス 695"/>
        <xdr:cNvSpPr txBox="1"/>
      </xdr:nvSpPr>
      <xdr:spPr>
        <a:xfrm>
          <a:off x="17820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97" name="直線コネクタ 696"/>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4185" cy="259080"/>
    <xdr:sp macro="" textlink="">
      <xdr:nvSpPr>
        <xdr:cNvPr id="698" name="テキスト ボックス 697"/>
        <xdr:cNvSpPr txBox="1"/>
      </xdr:nvSpPr>
      <xdr:spPr>
        <a:xfrm>
          <a:off x="17820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9" name="直線コネクタ 69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185" cy="259080"/>
    <xdr:sp macro="" textlink="">
      <xdr:nvSpPr>
        <xdr:cNvPr id="700" name="テキスト ボックス 699"/>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38100</xdr:rowOff>
    </xdr:from>
    <xdr:to xmlns:xdr="http://schemas.openxmlformats.org/drawingml/2006/spreadsheetDrawing">
      <xdr:col>116</xdr:col>
      <xdr:colOff>62865</xdr:colOff>
      <xdr:row>86</xdr:row>
      <xdr:rowOff>95250</xdr:rowOff>
    </xdr:to>
    <xdr:cxnSp macro="">
      <xdr:nvCxnSpPr>
        <xdr:cNvPr id="702" name="直線コネクタ 701"/>
        <xdr:cNvCxnSpPr/>
      </xdr:nvCxnSpPr>
      <xdr:spPr>
        <a:xfrm flipV="1">
          <a:off x="22160865" y="1323975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99060</xdr:rowOff>
    </xdr:from>
    <xdr:ext cx="469900" cy="255905"/>
    <xdr:sp macro="" textlink="">
      <xdr:nvSpPr>
        <xdr:cNvPr id="703" name="【児童館】&#10;一人当たり面積最小値テキスト"/>
        <xdr:cNvSpPr txBox="1"/>
      </xdr:nvSpPr>
      <xdr:spPr>
        <a:xfrm>
          <a:off x="22199600" y="148437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95250</xdr:rowOff>
    </xdr:from>
    <xdr:to xmlns:xdr="http://schemas.openxmlformats.org/drawingml/2006/spreadsheetDrawing">
      <xdr:col>116</xdr:col>
      <xdr:colOff>152400</xdr:colOff>
      <xdr:row>86</xdr:row>
      <xdr:rowOff>95250</xdr:rowOff>
    </xdr:to>
    <xdr:cxnSp macro="">
      <xdr:nvCxnSpPr>
        <xdr:cNvPr id="704" name="直線コネクタ 703"/>
        <xdr:cNvCxnSpPr/>
      </xdr:nvCxnSpPr>
      <xdr:spPr>
        <a:xfrm>
          <a:off x="22072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75</xdr:row>
      <xdr:rowOff>156210</xdr:rowOff>
    </xdr:from>
    <xdr:ext cx="469900" cy="255905"/>
    <xdr:sp macro="" textlink="">
      <xdr:nvSpPr>
        <xdr:cNvPr id="705" name="【児童館】&#10;一人当たり面積最大値テキスト"/>
        <xdr:cNvSpPr txBox="1"/>
      </xdr:nvSpPr>
      <xdr:spPr>
        <a:xfrm>
          <a:off x="22199600" y="130149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38100</xdr:rowOff>
    </xdr:from>
    <xdr:to xmlns:xdr="http://schemas.openxmlformats.org/drawingml/2006/spreadsheetDrawing">
      <xdr:col>116</xdr:col>
      <xdr:colOff>152400</xdr:colOff>
      <xdr:row>77</xdr:row>
      <xdr:rowOff>38100</xdr:rowOff>
    </xdr:to>
    <xdr:cxnSp macro="">
      <xdr:nvCxnSpPr>
        <xdr:cNvPr id="706" name="直線コネクタ 705"/>
        <xdr:cNvCxnSpPr/>
      </xdr:nvCxnSpPr>
      <xdr:spPr>
        <a:xfrm>
          <a:off x="22072600" y="1323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124460</xdr:rowOff>
    </xdr:from>
    <xdr:ext cx="469900" cy="259080"/>
    <xdr:sp macro="" textlink="">
      <xdr:nvSpPr>
        <xdr:cNvPr id="707" name="【児童館】&#10;一人当たり面積平均値テキスト"/>
        <xdr:cNvSpPr txBox="1"/>
      </xdr:nvSpPr>
      <xdr:spPr>
        <a:xfrm>
          <a:off x="22199600" y="14183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101600</xdr:rowOff>
    </xdr:from>
    <xdr:to xmlns:xdr="http://schemas.openxmlformats.org/drawingml/2006/spreadsheetDrawing">
      <xdr:col>116</xdr:col>
      <xdr:colOff>114300</xdr:colOff>
      <xdr:row>84</xdr:row>
      <xdr:rowOff>31750</xdr:rowOff>
    </xdr:to>
    <xdr:sp macro="" textlink="">
      <xdr:nvSpPr>
        <xdr:cNvPr id="708" name="フローチャート: 判断 707"/>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120650</xdr:rowOff>
    </xdr:from>
    <xdr:to xmlns:xdr="http://schemas.openxmlformats.org/drawingml/2006/spreadsheetDrawing">
      <xdr:col>112</xdr:col>
      <xdr:colOff>38100</xdr:colOff>
      <xdr:row>84</xdr:row>
      <xdr:rowOff>50800</xdr:rowOff>
    </xdr:to>
    <xdr:sp macro="" textlink="">
      <xdr:nvSpPr>
        <xdr:cNvPr id="709" name="フローチャート: 判断 70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120650</xdr:rowOff>
    </xdr:from>
    <xdr:to xmlns:xdr="http://schemas.openxmlformats.org/drawingml/2006/spreadsheetDrawing">
      <xdr:col>107</xdr:col>
      <xdr:colOff>101600</xdr:colOff>
      <xdr:row>84</xdr:row>
      <xdr:rowOff>50800</xdr:rowOff>
    </xdr:to>
    <xdr:sp macro="" textlink="">
      <xdr:nvSpPr>
        <xdr:cNvPr id="710" name="フローチャート: 判断 70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101600</xdr:rowOff>
    </xdr:from>
    <xdr:to xmlns:xdr="http://schemas.openxmlformats.org/drawingml/2006/spreadsheetDrawing">
      <xdr:col>102</xdr:col>
      <xdr:colOff>165100</xdr:colOff>
      <xdr:row>84</xdr:row>
      <xdr:rowOff>31750</xdr:rowOff>
    </xdr:to>
    <xdr:sp macro="" textlink="">
      <xdr:nvSpPr>
        <xdr:cNvPr id="711" name="フローチャート: 判断 710"/>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120650</xdr:rowOff>
    </xdr:from>
    <xdr:to xmlns:xdr="http://schemas.openxmlformats.org/drawingml/2006/spreadsheetDrawing">
      <xdr:col>98</xdr:col>
      <xdr:colOff>38100</xdr:colOff>
      <xdr:row>84</xdr:row>
      <xdr:rowOff>50800</xdr:rowOff>
    </xdr:to>
    <xdr:sp macro="" textlink="">
      <xdr:nvSpPr>
        <xdr:cNvPr id="712" name="フローチャート: 判断 711"/>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3" name="テキスト ボックス 71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4" name="テキスト ボックス 71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5" name="テキスト ボックス 71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6" name="テキスト ボックス 71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7" name="テキスト ボックス 71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63500</xdr:rowOff>
    </xdr:from>
    <xdr:to xmlns:xdr="http://schemas.openxmlformats.org/drawingml/2006/spreadsheetDrawing">
      <xdr:col>116</xdr:col>
      <xdr:colOff>114300</xdr:colOff>
      <xdr:row>85</xdr:row>
      <xdr:rowOff>165100</xdr:rowOff>
    </xdr:to>
    <xdr:sp macro="" textlink="">
      <xdr:nvSpPr>
        <xdr:cNvPr id="718" name="楕円 717"/>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41910</xdr:rowOff>
    </xdr:from>
    <xdr:ext cx="469900" cy="255905"/>
    <xdr:sp macro="" textlink="">
      <xdr:nvSpPr>
        <xdr:cNvPr id="719" name="【児童館】&#10;一人当たり面積該当値テキスト"/>
        <xdr:cNvSpPr txBox="1"/>
      </xdr:nvSpPr>
      <xdr:spPr>
        <a:xfrm>
          <a:off x="22199600" y="146151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63500</xdr:rowOff>
    </xdr:from>
    <xdr:to xmlns:xdr="http://schemas.openxmlformats.org/drawingml/2006/spreadsheetDrawing">
      <xdr:col>112</xdr:col>
      <xdr:colOff>38100</xdr:colOff>
      <xdr:row>85</xdr:row>
      <xdr:rowOff>165100</xdr:rowOff>
    </xdr:to>
    <xdr:sp macro="" textlink="">
      <xdr:nvSpPr>
        <xdr:cNvPr id="720" name="楕円 719"/>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114300</xdr:rowOff>
    </xdr:from>
    <xdr:to xmlns:xdr="http://schemas.openxmlformats.org/drawingml/2006/spreadsheetDrawing">
      <xdr:col>116</xdr:col>
      <xdr:colOff>63500</xdr:colOff>
      <xdr:row>85</xdr:row>
      <xdr:rowOff>114300</xdr:rowOff>
    </xdr:to>
    <xdr:cxnSp macro="">
      <xdr:nvCxnSpPr>
        <xdr:cNvPr id="721" name="直線コネクタ 720"/>
        <xdr:cNvCxnSpPr/>
      </xdr:nvCxnSpPr>
      <xdr:spPr>
        <a:xfrm>
          <a:off x="21323300" y="146875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63500</xdr:rowOff>
    </xdr:from>
    <xdr:to xmlns:xdr="http://schemas.openxmlformats.org/drawingml/2006/spreadsheetDrawing">
      <xdr:col>107</xdr:col>
      <xdr:colOff>101600</xdr:colOff>
      <xdr:row>85</xdr:row>
      <xdr:rowOff>165100</xdr:rowOff>
    </xdr:to>
    <xdr:sp macro="" textlink="">
      <xdr:nvSpPr>
        <xdr:cNvPr id="722" name="楕円 721"/>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114300</xdr:rowOff>
    </xdr:from>
    <xdr:to xmlns:xdr="http://schemas.openxmlformats.org/drawingml/2006/spreadsheetDrawing">
      <xdr:col>111</xdr:col>
      <xdr:colOff>177800</xdr:colOff>
      <xdr:row>85</xdr:row>
      <xdr:rowOff>114300</xdr:rowOff>
    </xdr:to>
    <xdr:cxnSp macro="">
      <xdr:nvCxnSpPr>
        <xdr:cNvPr id="723" name="直線コネクタ 722"/>
        <xdr:cNvCxnSpPr/>
      </xdr:nvCxnSpPr>
      <xdr:spPr>
        <a:xfrm>
          <a:off x="20434300" y="14687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63500</xdr:rowOff>
    </xdr:from>
    <xdr:to xmlns:xdr="http://schemas.openxmlformats.org/drawingml/2006/spreadsheetDrawing">
      <xdr:col>102</xdr:col>
      <xdr:colOff>165100</xdr:colOff>
      <xdr:row>85</xdr:row>
      <xdr:rowOff>165100</xdr:rowOff>
    </xdr:to>
    <xdr:sp macro="" textlink="">
      <xdr:nvSpPr>
        <xdr:cNvPr id="724" name="楕円 723"/>
        <xdr:cNvSpPr/>
      </xdr:nvSpPr>
      <xdr:spPr>
        <a:xfrm>
          <a:off x="19494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114300</xdr:rowOff>
    </xdr:from>
    <xdr:to xmlns:xdr="http://schemas.openxmlformats.org/drawingml/2006/spreadsheetDrawing">
      <xdr:col>107</xdr:col>
      <xdr:colOff>50800</xdr:colOff>
      <xdr:row>85</xdr:row>
      <xdr:rowOff>114300</xdr:rowOff>
    </xdr:to>
    <xdr:cxnSp macro="">
      <xdr:nvCxnSpPr>
        <xdr:cNvPr id="725" name="直線コネクタ 724"/>
        <xdr:cNvCxnSpPr/>
      </xdr:nvCxnSpPr>
      <xdr:spPr>
        <a:xfrm>
          <a:off x="19545300" y="14687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63500</xdr:rowOff>
    </xdr:from>
    <xdr:to xmlns:xdr="http://schemas.openxmlformats.org/drawingml/2006/spreadsheetDrawing">
      <xdr:col>98</xdr:col>
      <xdr:colOff>38100</xdr:colOff>
      <xdr:row>85</xdr:row>
      <xdr:rowOff>165100</xdr:rowOff>
    </xdr:to>
    <xdr:sp macro="" textlink="">
      <xdr:nvSpPr>
        <xdr:cNvPr id="726" name="楕円 725"/>
        <xdr:cNvSpPr/>
      </xdr:nvSpPr>
      <xdr:spPr>
        <a:xfrm>
          <a:off x="18605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114300</xdr:rowOff>
    </xdr:from>
    <xdr:to xmlns:xdr="http://schemas.openxmlformats.org/drawingml/2006/spreadsheetDrawing">
      <xdr:col>102</xdr:col>
      <xdr:colOff>114300</xdr:colOff>
      <xdr:row>85</xdr:row>
      <xdr:rowOff>114300</xdr:rowOff>
    </xdr:to>
    <xdr:cxnSp macro="">
      <xdr:nvCxnSpPr>
        <xdr:cNvPr id="727" name="直線コネクタ 726"/>
        <xdr:cNvCxnSpPr/>
      </xdr:nvCxnSpPr>
      <xdr:spPr>
        <a:xfrm>
          <a:off x="18656300" y="14687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67310</xdr:rowOff>
    </xdr:from>
    <xdr:ext cx="469900" cy="259080"/>
    <xdr:sp macro="" textlink="">
      <xdr:nvSpPr>
        <xdr:cNvPr id="728" name="n_1aveValue【児童館】&#10;一人当たり面積"/>
        <xdr:cNvSpPr txBox="1"/>
      </xdr:nvSpPr>
      <xdr:spPr>
        <a:xfrm>
          <a:off x="21075650" y="1412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67310</xdr:rowOff>
    </xdr:from>
    <xdr:ext cx="466725" cy="259080"/>
    <xdr:sp macro="" textlink="">
      <xdr:nvSpPr>
        <xdr:cNvPr id="729" name="n_2aveValue【児童館】&#10;一人当たり面積"/>
        <xdr:cNvSpPr txBox="1"/>
      </xdr:nvSpPr>
      <xdr:spPr>
        <a:xfrm>
          <a:off x="20199350" y="14126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48260</xdr:rowOff>
    </xdr:from>
    <xdr:ext cx="466725" cy="259080"/>
    <xdr:sp macro="" textlink="">
      <xdr:nvSpPr>
        <xdr:cNvPr id="730" name="n_3aveValue【児童館】&#10;一人当たり面積"/>
        <xdr:cNvSpPr txBox="1"/>
      </xdr:nvSpPr>
      <xdr:spPr>
        <a:xfrm>
          <a:off x="19310350" y="14107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67310</xdr:rowOff>
    </xdr:from>
    <xdr:ext cx="466725" cy="259080"/>
    <xdr:sp macro="" textlink="">
      <xdr:nvSpPr>
        <xdr:cNvPr id="731" name="n_4aveValue【児童館】&#10;一人当たり面積"/>
        <xdr:cNvSpPr txBox="1"/>
      </xdr:nvSpPr>
      <xdr:spPr>
        <a:xfrm>
          <a:off x="18421350" y="14126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156210</xdr:rowOff>
    </xdr:from>
    <xdr:ext cx="469900" cy="255905"/>
    <xdr:sp macro="" textlink="">
      <xdr:nvSpPr>
        <xdr:cNvPr id="732" name="n_1mainValue【児童館】&#10;一人当たり面積"/>
        <xdr:cNvSpPr txBox="1"/>
      </xdr:nvSpPr>
      <xdr:spPr>
        <a:xfrm>
          <a:off x="21075650" y="147294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156210</xdr:rowOff>
    </xdr:from>
    <xdr:ext cx="466725" cy="255905"/>
    <xdr:sp macro="" textlink="">
      <xdr:nvSpPr>
        <xdr:cNvPr id="733" name="n_2mainValue【児童館】&#10;一人当たり面積"/>
        <xdr:cNvSpPr txBox="1"/>
      </xdr:nvSpPr>
      <xdr:spPr>
        <a:xfrm>
          <a:off x="20199350" y="147294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156210</xdr:rowOff>
    </xdr:from>
    <xdr:ext cx="466725" cy="255905"/>
    <xdr:sp macro="" textlink="">
      <xdr:nvSpPr>
        <xdr:cNvPr id="734" name="n_3mainValue【児童館】&#10;一人当たり面積"/>
        <xdr:cNvSpPr txBox="1"/>
      </xdr:nvSpPr>
      <xdr:spPr>
        <a:xfrm>
          <a:off x="19310350" y="147294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156210</xdr:rowOff>
    </xdr:from>
    <xdr:ext cx="466725" cy="255905"/>
    <xdr:sp macro="" textlink="">
      <xdr:nvSpPr>
        <xdr:cNvPr id="735" name="n_4mainValue【児童館】&#10;一人当たり面積"/>
        <xdr:cNvSpPr txBox="1"/>
      </xdr:nvSpPr>
      <xdr:spPr>
        <a:xfrm>
          <a:off x="18421350" y="147294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744" name="テキスト ボックス 743"/>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5" name="直線コネクタ 74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185" cy="259080"/>
    <xdr:sp macro="" textlink="">
      <xdr:nvSpPr>
        <xdr:cNvPr id="746" name="テキスト ボックス 745"/>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47" name="直線コネクタ 746"/>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4185" cy="259080"/>
    <xdr:sp macro="" textlink="">
      <xdr:nvSpPr>
        <xdr:cNvPr id="748" name="テキスト ボックス 747"/>
        <xdr:cNvSpPr txBox="1"/>
      </xdr:nvSpPr>
      <xdr:spPr>
        <a:xfrm>
          <a:off x="11978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49" name="直線コネクタ 748"/>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5905"/>
    <xdr:sp macro="" textlink="">
      <xdr:nvSpPr>
        <xdr:cNvPr id="750" name="テキスト ボックス 749"/>
        <xdr:cNvSpPr txBox="1"/>
      </xdr:nvSpPr>
      <xdr:spPr>
        <a:xfrm>
          <a:off x="12042775" y="1814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1" name="直線コネクタ 750"/>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2" name="テキスト ボックス 751"/>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3" name="直線コネクタ 752"/>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54" name="テキスト ボックス 753"/>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55" name="直線コネクタ 754"/>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5905"/>
    <xdr:sp macro="" textlink="">
      <xdr:nvSpPr>
        <xdr:cNvPr id="756" name="テキスト ボックス 755"/>
        <xdr:cNvSpPr txBox="1"/>
      </xdr:nvSpPr>
      <xdr:spPr>
        <a:xfrm>
          <a:off x="12042775" y="1700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7" name="直線コネクタ 7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5915" cy="259080"/>
    <xdr:sp macro="" textlink="">
      <xdr:nvSpPr>
        <xdr:cNvPr id="758" name="テキスト ボックス 757"/>
        <xdr:cNvSpPr txBox="1"/>
      </xdr:nvSpPr>
      <xdr:spPr>
        <a:xfrm>
          <a:off x="12106910" y="1662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19050</xdr:rowOff>
    </xdr:from>
    <xdr:to xmlns:xdr="http://schemas.openxmlformats.org/drawingml/2006/spreadsheetDrawing">
      <xdr:col>85</xdr:col>
      <xdr:colOff>126365</xdr:colOff>
      <xdr:row>108</xdr:row>
      <xdr:rowOff>83820</xdr:rowOff>
    </xdr:to>
    <xdr:cxnSp macro="">
      <xdr:nvCxnSpPr>
        <xdr:cNvPr id="760" name="直線コネクタ 759"/>
        <xdr:cNvCxnSpPr/>
      </xdr:nvCxnSpPr>
      <xdr:spPr>
        <a:xfrm flipV="1">
          <a:off x="16318865" y="1733550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87630</xdr:rowOff>
    </xdr:from>
    <xdr:ext cx="405130" cy="255905"/>
    <xdr:sp macro="" textlink="">
      <xdr:nvSpPr>
        <xdr:cNvPr id="761" name="【公民館】&#10;有形固定資産減価償却率最小値テキスト"/>
        <xdr:cNvSpPr txBox="1"/>
      </xdr:nvSpPr>
      <xdr:spPr>
        <a:xfrm>
          <a:off x="16357600" y="186042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83820</xdr:rowOff>
    </xdr:from>
    <xdr:to xmlns:xdr="http://schemas.openxmlformats.org/drawingml/2006/spreadsheetDrawing">
      <xdr:col>86</xdr:col>
      <xdr:colOff>25400</xdr:colOff>
      <xdr:row>108</xdr:row>
      <xdr:rowOff>83820</xdr:rowOff>
    </xdr:to>
    <xdr:cxnSp macro="">
      <xdr:nvCxnSpPr>
        <xdr:cNvPr id="762" name="直線コネクタ 761"/>
        <xdr:cNvCxnSpPr/>
      </xdr:nvCxnSpPr>
      <xdr:spPr>
        <a:xfrm>
          <a:off x="16230600" y="1860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137160</xdr:rowOff>
    </xdr:from>
    <xdr:ext cx="405130" cy="259080"/>
    <xdr:sp macro="" textlink="">
      <xdr:nvSpPr>
        <xdr:cNvPr id="763" name="【公民館】&#10;有形固定資産減価償却率最大値テキスト"/>
        <xdr:cNvSpPr txBox="1"/>
      </xdr:nvSpPr>
      <xdr:spPr>
        <a:xfrm>
          <a:off x="16357600" y="17110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19050</xdr:rowOff>
    </xdr:from>
    <xdr:to xmlns:xdr="http://schemas.openxmlformats.org/drawingml/2006/spreadsheetDrawing">
      <xdr:col>86</xdr:col>
      <xdr:colOff>25400</xdr:colOff>
      <xdr:row>101</xdr:row>
      <xdr:rowOff>19050</xdr:rowOff>
    </xdr:to>
    <xdr:cxnSp macro="">
      <xdr:nvCxnSpPr>
        <xdr:cNvPr id="764" name="直線コネクタ 763"/>
        <xdr:cNvCxnSpPr/>
      </xdr:nvCxnSpPr>
      <xdr:spPr>
        <a:xfrm>
          <a:off x="16230600" y="1733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55880</xdr:rowOff>
    </xdr:from>
    <xdr:ext cx="405130" cy="259080"/>
    <xdr:sp macro="" textlink="">
      <xdr:nvSpPr>
        <xdr:cNvPr id="765" name="【公民館】&#10;有形固定資産減価償却率平均値テキスト"/>
        <xdr:cNvSpPr txBox="1"/>
      </xdr:nvSpPr>
      <xdr:spPr>
        <a:xfrm>
          <a:off x="16357600" y="177152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33020</xdr:rowOff>
    </xdr:from>
    <xdr:to xmlns:xdr="http://schemas.openxmlformats.org/drawingml/2006/spreadsheetDrawing">
      <xdr:col>85</xdr:col>
      <xdr:colOff>177800</xdr:colOff>
      <xdr:row>104</xdr:row>
      <xdr:rowOff>134620</xdr:rowOff>
    </xdr:to>
    <xdr:sp macro="" textlink="">
      <xdr:nvSpPr>
        <xdr:cNvPr id="766" name="フローチャート: 判断 765"/>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13970</xdr:rowOff>
    </xdr:from>
    <xdr:to xmlns:xdr="http://schemas.openxmlformats.org/drawingml/2006/spreadsheetDrawing">
      <xdr:col>81</xdr:col>
      <xdr:colOff>101600</xdr:colOff>
      <xdr:row>104</xdr:row>
      <xdr:rowOff>115570</xdr:rowOff>
    </xdr:to>
    <xdr:sp macro="" textlink="">
      <xdr:nvSpPr>
        <xdr:cNvPr id="767" name="フローチャート: 判断 766"/>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153035</xdr:rowOff>
    </xdr:from>
    <xdr:to xmlns:xdr="http://schemas.openxmlformats.org/drawingml/2006/spreadsheetDrawing">
      <xdr:col>76</xdr:col>
      <xdr:colOff>165100</xdr:colOff>
      <xdr:row>104</xdr:row>
      <xdr:rowOff>83185</xdr:rowOff>
    </xdr:to>
    <xdr:sp macro="" textlink="">
      <xdr:nvSpPr>
        <xdr:cNvPr id="768" name="フローチャート: 判断 767"/>
        <xdr:cNvSpPr/>
      </xdr:nvSpPr>
      <xdr:spPr>
        <a:xfrm>
          <a:off x="14541500" y="1781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135890</xdr:rowOff>
    </xdr:from>
    <xdr:to xmlns:xdr="http://schemas.openxmlformats.org/drawingml/2006/spreadsheetDrawing">
      <xdr:col>72</xdr:col>
      <xdr:colOff>38100</xdr:colOff>
      <xdr:row>104</xdr:row>
      <xdr:rowOff>66040</xdr:rowOff>
    </xdr:to>
    <xdr:sp macro="" textlink="">
      <xdr:nvSpPr>
        <xdr:cNvPr id="769" name="フローチャート: 判断 768"/>
        <xdr:cNvSpPr/>
      </xdr:nvSpPr>
      <xdr:spPr>
        <a:xfrm>
          <a:off x="13652500" y="177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120650</xdr:rowOff>
    </xdr:from>
    <xdr:to xmlns:xdr="http://schemas.openxmlformats.org/drawingml/2006/spreadsheetDrawing">
      <xdr:col>67</xdr:col>
      <xdr:colOff>101600</xdr:colOff>
      <xdr:row>104</xdr:row>
      <xdr:rowOff>50800</xdr:rowOff>
    </xdr:to>
    <xdr:sp macro="" textlink="">
      <xdr:nvSpPr>
        <xdr:cNvPr id="770" name="フローチャート: 判断 769"/>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1" name="テキスト ボックス 77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2" name="テキスト ボックス 77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3" name="テキスト ボックス 77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4" name="テキスト ボックス 77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5" name="テキスト ボックス 77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80645</xdr:rowOff>
    </xdr:from>
    <xdr:to xmlns:xdr="http://schemas.openxmlformats.org/drawingml/2006/spreadsheetDrawing">
      <xdr:col>85</xdr:col>
      <xdr:colOff>177800</xdr:colOff>
      <xdr:row>106</xdr:row>
      <xdr:rowOff>10795</xdr:rowOff>
    </xdr:to>
    <xdr:sp macro="" textlink="">
      <xdr:nvSpPr>
        <xdr:cNvPr id="776" name="楕円 775"/>
        <xdr:cNvSpPr/>
      </xdr:nvSpPr>
      <xdr:spPr>
        <a:xfrm>
          <a:off x="162687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59055</xdr:rowOff>
    </xdr:from>
    <xdr:ext cx="405130" cy="259080"/>
    <xdr:sp macro="" textlink="">
      <xdr:nvSpPr>
        <xdr:cNvPr id="777" name="【公民館】&#10;有形固定資産減価償却率該当値テキスト"/>
        <xdr:cNvSpPr txBox="1"/>
      </xdr:nvSpPr>
      <xdr:spPr>
        <a:xfrm>
          <a:off x="16357600" y="18061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29210</xdr:rowOff>
    </xdr:from>
    <xdr:to xmlns:xdr="http://schemas.openxmlformats.org/drawingml/2006/spreadsheetDrawing">
      <xdr:col>81</xdr:col>
      <xdr:colOff>101600</xdr:colOff>
      <xdr:row>105</xdr:row>
      <xdr:rowOff>130810</xdr:rowOff>
    </xdr:to>
    <xdr:sp macro="" textlink="">
      <xdr:nvSpPr>
        <xdr:cNvPr id="778" name="楕円 777"/>
        <xdr:cNvSpPr/>
      </xdr:nvSpPr>
      <xdr:spPr>
        <a:xfrm>
          <a:off x="15430500" y="1803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80010</xdr:rowOff>
    </xdr:from>
    <xdr:to xmlns:xdr="http://schemas.openxmlformats.org/drawingml/2006/spreadsheetDrawing">
      <xdr:col>85</xdr:col>
      <xdr:colOff>127000</xdr:colOff>
      <xdr:row>105</xdr:row>
      <xdr:rowOff>132080</xdr:rowOff>
    </xdr:to>
    <xdr:cxnSp macro="">
      <xdr:nvCxnSpPr>
        <xdr:cNvPr id="779" name="直線コネクタ 778"/>
        <xdr:cNvCxnSpPr/>
      </xdr:nvCxnSpPr>
      <xdr:spPr>
        <a:xfrm>
          <a:off x="15481300" y="1808226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149225</xdr:rowOff>
    </xdr:from>
    <xdr:to xmlns:xdr="http://schemas.openxmlformats.org/drawingml/2006/spreadsheetDrawing">
      <xdr:col>76</xdr:col>
      <xdr:colOff>165100</xdr:colOff>
      <xdr:row>105</xdr:row>
      <xdr:rowOff>79375</xdr:rowOff>
    </xdr:to>
    <xdr:sp macro="" textlink="">
      <xdr:nvSpPr>
        <xdr:cNvPr id="780" name="楕円 779"/>
        <xdr:cNvSpPr/>
      </xdr:nvSpPr>
      <xdr:spPr>
        <a:xfrm>
          <a:off x="14541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29210</xdr:rowOff>
    </xdr:from>
    <xdr:to xmlns:xdr="http://schemas.openxmlformats.org/drawingml/2006/spreadsheetDrawing">
      <xdr:col>81</xdr:col>
      <xdr:colOff>50800</xdr:colOff>
      <xdr:row>105</xdr:row>
      <xdr:rowOff>80010</xdr:rowOff>
    </xdr:to>
    <xdr:cxnSp macro="">
      <xdr:nvCxnSpPr>
        <xdr:cNvPr id="781" name="直線コネクタ 780"/>
        <xdr:cNvCxnSpPr/>
      </xdr:nvCxnSpPr>
      <xdr:spPr>
        <a:xfrm>
          <a:off x="14592300" y="1803146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99695</xdr:rowOff>
    </xdr:from>
    <xdr:to xmlns:xdr="http://schemas.openxmlformats.org/drawingml/2006/spreadsheetDrawing">
      <xdr:col>72</xdr:col>
      <xdr:colOff>38100</xdr:colOff>
      <xdr:row>105</xdr:row>
      <xdr:rowOff>29845</xdr:rowOff>
    </xdr:to>
    <xdr:sp macro="" textlink="">
      <xdr:nvSpPr>
        <xdr:cNvPr id="782" name="楕円 781"/>
        <xdr:cNvSpPr/>
      </xdr:nvSpPr>
      <xdr:spPr>
        <a:xfrm>
          <a:off x="13652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150495</xdr:rowOff>
    </xdr:from>
    <xdr:to xmlns:xdr="http://schemas.openxmlformats.org/drawingml/2006/spreadsheetDrawing">
      <xdr:col>76</xdr:col>
      <xdr:colOff>114300</xdr:colOff>
      <xdr:row>105</xdr:row>
      <xdr:rowOff>29210</xdr:rowOff>
    </xdr:to>
    <xdr:cxnSp macro="">
      <xdr:nvCxnSpPr>
        <xdr:cNvPr id="783" name="直線コネクタ 782"/>
        <xdr:cNvCxnSpPr/>
      </xdr:nvCxnSpPr>
      <xdr:spPr>
        <a:xfrm>
          <a:off x="13703300" y="1798129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48260</xdr:rowOff>
    </xdr:from>
    <xdr:to xmlns:xdr="http://schemas.openxmlformats.org/drawingml/2006/spreadsheetDrawing">
      <xdr:col>67</xdr:col>
      <xdr:colOff>101600</xdr:colOff>
      <xdr:row>104</xdr:row>
      <xdr:rowOff>149860</xdr:rowOff>
    </xdr:to>
    <xdr:sp macro="" textlink="">
      <xdr:nvSpPr>
        <xdr:cNvPr id="784" name="楕円 783"/>
        <xdr:cNvSpPr/>
      </xdr:nvSpPr>
      <xdr:spPr>
        <a:xfrm>
          <a:off x="12763500" y="1787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99060</xdr:rowOff>
    </xdr:from>
    <xdr:to xmlns:xdr="http://schemas.openxmlformats.org/drawingml/2006/spreadsheetDrawing">
      <xdr:col>71</xdr:col>
      <xdr:colOff>177800</xdr:colOff>
      <xdr:row>104</xdr:row>
      <xdr:rowOff>150495</xdr:rowOff>
    </xdr:to>
    <xdr:cxnSp macro="">
      <xdr:nvCxnSpPr>
        <xdr:cNvPr id="785" name="直線コネクタ 784"/>
        <xdr:cNvCxnSpPr/>
      </xdr:nvCxnSpPr>
      <xdr:spPr>
        <a:xfrm>
          <a:off x="12814300" y="1792986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132080</xdr:rowOff>
    </xdr:from>
    <xdr:ext cx="405130" cy="255905"/>
    <xdr:sp macro="" textlink="">
      <xdr:nvSpPr>
        <xdr:cNvPr id="786" name="n_1aveValue【公民館】&#10;有形固定資産減価償却率"/>
        <xdr:cNvSpPr txBox="1"/>
      </xdr:nvSpPr>
      <xdr:spPr>
        <a:xfrm>
          <a:off x="15266035" y="176199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99695</xdr:rowOff>
    </xdr:from>
    <xdr:ext cx="401955" cy="255905"/>
    <xdr:sp macro="" textlink="">
      <xdr:nvSpPr>
        <xdr:cNvPr id="787" name="n_2aveValue【公民館】&#10;有形固定資産減価償却率"/>
        <xdr:cNvSpPr txBox="1"/>
      </xdr:nvSpPr>
      <xdr:spPr>
        <a:xfrm>
          <a:off x="14389735" y="175875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82550</xdr:rowOff>
    </xdr:from>
    <xdr:ext cx="401955" cy="259080"/>
    <xdr:sp macro="" textlink="">
      <xdr:nvSpPr>
        <xdr:cNvPr id="788" name="n_3aveValue【公民館】&#10;有形固定資産減価償却率"/>
        <xdr:cNvSpPr txBox="1"/>
      </xdr:nvSpPr>
      <xdr:spPr>
        <a:xfrm>
          <a:off x="13500735" y="175704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67310</xdr:rowOff>
    </xdr:from>
    <xdr:ext cx="401955" cy="259080"/>
    <xdr:sp macro="" textlink="">
      <xdr:nvSpPr>
        <xdr:cNvPr id="789" name="n_4aveValue【公民館】&#10;有形固定資産減価償却率"/>
        <xdr:cNvSpPr txBox="1"/>
      </xdr:nvSpPr>
      <xdr:spPr>
        <a:xfrm>
          <a:off x="12611735" y="175552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121920</xdr:rowOff>
    </xdr:from>
    <xdr:ext cx="405130" cy="255905"/>
    <xdr:sp macro="" textlink="">
      <xdr:nvSpPr>
        <xdr:cNvPr id="790" name="n_1mainValue【公民館】&#10;有形固定資産減価償却率"/>
        <xdr:cNvSpPr txBox="1"/>
      </xdr:nvSpPr>
      <xdr:spPr>
        <a:xfrm>
          <a:off x="15266035" y="181241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70485</xdr:rowOff>
    </xdr:from>
    <xdr:ext cx="401955" cy="259080"/>
    <xdr:sp macro="" textlink="">
      <xdr:nvSpPr>
        <xdr:cNvPr id="791" name="n_2mainValue【公民館】&#10;有形固定資産減価償却率"/>
        <xdr:cNvSpPr txBox="1"/>
      </xdr:nvSpPr>
      <xdr:spPr>
        <a:xfrm>
          <a:off x="14389735" y="180727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20955</xdr:rowOff>
    </xdr:from>
    <xdr:ext cx="401955" cy="255905"/>
    <xdr:sp macro="" textlink="">
      <xdr:nvSpPr>
        <xdr:cNvPr id="792" name="n_3mainValue【公民館】&#10;有形固定資産減価償却率"/>
        <xdr:cNvSpPr txBox="1"/>
      </xdr:nvSpPr>
      <xdr:spPr>
        <a:xfrm>
          <a:off x="13500735" y="180232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140970</xdr:rowOff>
    </xdr:from>
    <xdr:ext cx="401955" cy="259080"/>
    <xdr:sp macro="" textlink="">
      <xdr:nvSpPr>
        <xdr:cNvPr id="793" name="n_4mainValue【公民館】&#10;有形固定資産減価償却率"/>
        <xdr:cNvSpPr txBox="1"/>
      </xdr:nvSpPr>
      <xdr:spPr>
        <a:xfrm>
          <a:off x="12611735" y="179717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710" cy="225425"/>
    <xdr:sp macro="" textlink="">
      <xdr:nvSpPr>
        <xdr:cNvPr id="802" name="テキスト ボックス 801"/>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3" name="直線コネクタ 80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04" name="直線コネクタ 803"/>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4185" cy="259080"/>
    <xdr:sp macro="" textlink="">
      <xdr:nvSpPr>
        <xdr:cNvPr id="805" name="テキスト ボックス 804"/>
        <xdr:cNvSpPr txBox="1"/>
      </xdr:nvSpPr>
      <xdr:spPr>
        <a:xfrm>
          <a:off x="17820640" y="1845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06" name="直線コネクタ 805"/>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4185" cy="259080"/>
    <xdr:sp macro="" textlink="">
      <xdr:nvSpPr>
        <xdr:cNvPr id="807" name="テキスト ボックス 806"/>
        <xdr:cNvSpPr txBox="1"/>
      </xdr:nvSpPr>
      <xdr:spPr>
        <a:xfrm>
          <a:off x="17820640" y="1799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08" name="直線コネクタ 807"/>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4185" cy="259080"/>
    <xdr:sp macro="" textlink="">
      <xdr:nvSpPr>
        <xdr:cNvPr id="809" name="テキスト ボックス 808"/>
        <xdr:cNvSpPr txBox="1"/>
      </xdr:nvSpPr>
      <xdr:spPr>
        <a:xfrm>
          <a:off x="17820640" y="1753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10" name="直線コネクタ 809"/>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4185" cy="259080"/>
    <xdr:sp macro="" textlink="">
      <xdr:nvSpPr>
        <xdr:cNvPr id="811" name="テキスト ボックス 810"/>
        <xdr:cNvSpPr txBox="1"/>
      </xdr:nvSpPr>
      <xdr:spPr>
        <a:xfrm>
          <a:off x="17820640" y="1707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2" name="直線コネクタ 81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185" cy="259080"/>
    <xdr:sp macro="" textlink="">
      <xdr:nvSpPr>
        <xdr:cNvPr id="813" name="テキスト ボックス 812"/>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67310</xdr:rowOff>
    </xdr:from>
    <xdr:to xmlns:xdr="http://schemas.openxmlformats.org/drawingml/2006/spreadsheetDrawing">
      <xdr:col>116</xdr:col>
      <xdr:colOff>62865</xdr:colOff>
      <xdr:row>108</xdr:row>
      <xdr:rowOff>62230</xdr:rowOff>
    </xdr:to>
    <xdr:cxnSp macro="">
      <xdr:nvCxnSpPr>
        <xdr:cNvPr id="815" name="直線コネクタ 814"/>
        <xdr:cNvCxnSpPr/>
      </xdr:nvCxnSpPr>
      <xdr:spPr>
        <a:xfrm flipV="1">
          <a:off x="22160865" y="17212310"/>
          <a:ext cx="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66040</xdr:rowOff>
    </xdr:from>
    <xdr:ext cx="469900" cy="255905"/>
    <xdr:sp macro="" textlink="">
      <xdr:nvSpPr>
        <xdr:cNvPr id="816" name="【公民館】&#10;一人当たり面積最小値テキスト"/>
        <xdr:cNvSpPr txBox="1"/>
      </xdr:nvSpPr>
      <xdr:spPr>
        <a:xfrm>
          <a:off x="22199600" y="185826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62230</xdr:rowOff>
    </xdr:from>
    <xdr:to xmlns:xdr="http://schemas.openxmlformats.org/drawingml/2006/spreadsheetDrawing">
      <xdr:col>116</xdr:col>
      <xdr:colOff>152400</xdr:colOff>
      <xdr:row>108</xdr:row>
      <xdr:rowOff>62230</xdr:rowOff>
    </xdr:to>
    <xdr:cxnSp macro="">
      <xdr:nvCxnSpPr>
        <xdr:cNvPr id="817" name="直線コネクタ 816"/>
        <xdr:cNvCxnSpPr/>
      </xdr:nvCxnSpPr>
      <xdr:spPr>
        <a:xfrm>
          <a:off x="22072600" y="185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13970</xdr:rowOff>
    </xdr:from>
    <xdr:ext cx="469900" cy="259080"/>
    <xdr:sp macro="" textlink="">
      <xdr:nvSpPr>
        <xdr:cNvPr id="818" name="【公民館】&#10;一人当たり面積最大値テキスト"/>
        <xdr:cNvSpPr txBox="1"/>
      </xdr:nvSpPr>
      <xdr:spPr>
        <a:xfrm>
          <a:off x="22199600" y="16987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67310</xdr:rowOff>
    </xdr:from>
    <xdr:to xmlns:xdr="http://schemas.openxmlformats.org/drawingml/2006/spreadsheetDrawing">
      <xdr:col>116</xdr:col>
      <xdr:colOff>152400</xdr:colOff>
      <xdr:row>100</xdr:row>
      <xdr:rowOff>67310</xdr:rowOff>
    </xdr:to>
    <xdr:cxnSp macro="">
      <xdr:nvCxnSpPr>
        <xdr:cNvPr id="819" name="直線コネクタ 818"/>
        <xdr:cNvCxnSpPr/>
      </xdr:nvCxnSpPr>
      <xdr:spPr>
        <a:xfrm>
          <a:off x="22072600" y="1721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66675</xdr:rowOff>
    </xdr:from>
    <xdr:ext cx="469900" cy="255905"/>
    <xdr:sp macro="" textlink="">
      <xdr:nvSpPr>
        <xdr:cNvPr id="820" name="【公民館】&#10;一人当たり面積平均値テキスト"/>
        <xdr:cNvSpPr txBox="1"/>
      </xdr:nvSpPr>
      <xdr:spPr>
        <a:xfrm>
          <a:off x="22199600" y="1806892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43815</xdr:rowOff>
    </xdr:from>
    <xdr:to xmlns:xdr="http://schemas.openxmlformats.org/drawingml/2006/spreadsheetDrawing">
      <xdr:col>116</xdr:col>
      <xdr:colOff>114300</xdr:colOff>
      <xdr:row>106</xdr:row>
      <xdr:rowOff>145415</xdr:rowOff>
    </xdr:to>
    <xdr:sp macro="" textlink="">
      <xdr:nvSpPr>
        <xdr:cNvPr id="821" name="フローチャート: 判断 820"/>
        <xdr:cNvSpPr/>
      </xdr:nvSpPr>
      <xdr:spPr>
        <a:xfrm>
          <a:off x="22110700" y="1821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52705</xdr:rowOff>
    </xdr:from>
    <xdr:to xmlns:xdr="http://schemas.openxmlformats.org/drawingml/2006/spreadsheetDrawing">
      <xdr:col>112</xdr:col>
      <xdr:colOff>38100</xdr:colOff>
      <xdr:row>106</xdr:row>
      <xdr:rowOff>154940</xdr:rowOff>
    </xdr:to>
    <xdr:sp macro="" textlink="">
      <xdr:nvSpPr>
        <xdr:cNvPr id="822" name="フローチャート: 判断 821"/>
        <xdr:cNvSpPr/>
      </xdr:nvSpPr>
      <xdr:spPr>
        <a:xfrm>
          <a:off x="21272500" y="18226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55245</xdr:rowOff>
    </xdr:from>
    <xdr:to xmlns:xdr="http://schemas.openxmlformats.org/drawingml/2006/spreadsheetDrawing">
      <xdr:col>107</xdr:col>
      <xdr:colOff>101600</xdr:colOff>
      <xdr:row>106</xdr:row>
      <xdr:rowOff>156845</xdr:rowOff>
    </xdr:to>
    <xdr:sp macro="" textlink="">
      <xdr:nvSpPr>
        <xdr:cNvPr id="823" name="フローチャート: 判断 822"/>
        <xdr:cNvSpPr/>
      </xdr:nvSpPr>
      <xdr:spPr>
        <a:xfrm>
          <a:off x="20383500" y="182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80010</xdr:rowOff>
    </xdr:from>
    <xdr:to xmlns:xdr="http://schemas.openxmlformats.org/drawingml/2006/spreadsheetDrawing">
      <xdr:col>102</xdr:col>
      <xdr:colOff>165100</xdr:colOff>
      <xdr:row>107</xdr:row>
      <xdr:rowOff>10160</xdr:rowOff>
    </xdr:to>
    <xdr:sp macro="" textlink="">
      <xdr:nvSpPr>
        <xdr:cNvPr id="824" name="フローチャート: 判断 823"/>
        <xdr:cNvSpPr/>
      </xdr:nvSpPr>
      <xdr:spPr>
        <a:xfrm>
          <a:off x="19494500" y="182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68580</xdr:rowOff>
    </xdr:from>
    <xdr:to xmlns:xdr="http://schemas.openxmlformats.org/drawingml/2006/spreadsheetDrawing">
      <xdr:col>98</xdr:col>
      <xdr:colOff>38100</xdr:colOff>
      <xdr:row>106</xdr:row>
      <xdr:rowOff>170180</xdr:rowOff>
    </xdr:to>
    <xdr:sp macro="" textlink="">
      <xdr:nvSpPr>
        <xdr:cNvPr id="825" name="フローチャート: 判断 824"/>
        <xdr:cNvSpPr/>
      </xdr:nvSpPr>
      <xdr:spPr>
        <a:xfrm>
          <a:off x="18605500" y="182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6" name="テキスト ボックス 82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7" name="テキスト ボックス 82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8" name="テキスト ボックス 82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29" name="テキスト ボックス 82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0" name="テキスト ボックス 82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71120</xdr:rowOff>
    </xdr:from>
    <xdr:to xmlns:xdr="http://schemas.openxmlformats.org/drawingml/2006/spreadsheetDrawing">
      <xdr:col>116</xdr:col>
      <xdr:colOff>114300</xdr:colOff>
      <xdr:row>107</xdr:row>
      <xdr:rowOff>1270</xdr:rowOff>
    </xdr:to>
    <xdr:sp macro="" textlink="">
      <xdr:nvSpPr>
        <xdr:cNvPr id="831" name="楕円 830"/>
        <xdr:cNvSpPr/>
      </xdr:nvSpPr>
      <xdr:spPr>
        <a:xfrm>
          <a:off x="22110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49530</xdr:rowOff>
    </xdr:from>
    <xdr:ext cx="469900" cy="259080"/>
    <xdr:sp macro="" textlink="">
      <xdr:nvSpPr>
        <xdr:cNvPr id="832" name="【公民館】&#10;一人当たり面積該当値テキスト"/>
        <xdr:cNvSpPr txBox="1"/>
      </xdr:nvSpPr>
      <xdr:spPr>
        <a:xfrm>
          <a:off x="22199600" y="1822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75565</xdr:rowOff>
    </xdr:from>
    <xdr:to xmlns:xdr="http://schemas.openxmlformats.org/drawingml/2006/spreadsheetDrawing">
      <xdr:col>112</xdr:col>
      <xdr:colOff>38100</xdr:colOff>
      <xdr:row>107</xdr:row>
      <xdr:rowOff>6350</xdr:rowOff>
    </xdr:to>
    <xdr:sp macro="" textlink="">
      <xdr:nvSpPr>
        <xdr:cNvPr id="833" name="楕円 832"/>
        <xdr:cNvSpPr/>
      </xdr:nvSpPr>
      <xdr:spPr>
        <a:xfrm>
          <a:off x="21272500" y="18249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121920</xdr:rowOff>
    </xdr:from>
    <xdr:to xmlns:xdr="http://schemas.openxmlformats.org/drawingml/2006/spreadsheetDrawing">
      <xdr:col>116</xdr:col>
      <xdr:colOff>63500</xdr:colOff>
      <xdr:row>106</xdr:row>
      <xdr:rowOff>126365</xdr:rowOff>
    </xdr:to>
    <xdr:cxnSp macro="">
      <xdr:nvCxnSpPr>
        <xdr:cNvPr id="834" name="直線コネクタ 833"/>
        <xdr:cNvCxnSpPr/>
      </xdr:nvCxnSpPr>
      <xdr:spPr>
        <a:xfrm flipV="1">
          <a:off x="21323300" y="1829562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78105</xdr:rowOff>
    </xdr:from>
    <xdr:to xmlns:xdr="http://schemas.openxmlformats.org/drawingml/2006/spreadsheetDrawing">
      <xdr:col>107</xdr:col>
      <xdr:colOff>101600</xdr:colOff>
      <xdr:row>107</xdr:row>
      <xdr:rowOff>8255</xdr:rowOff>
    </xdr:to>
    <xdr:sp macro="" textlink="">
      <xdr:nvSpPr>
        <xdr:cNvPr id="835" name="楕円 834"/>
        <xdr:cNvSpPr/>
      </xdr:nvSpPr>
      <xdr:spPr>
        <a:xfrm>
          <a:off x="20383500" y="182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126365</xdr:rowOff>
    </xdr:from>
    <xdr:to xmlns:xdr="http://schemas.openxmlformats.org/drawingml/2006/spreadsheetDrawing">
      <xdr:col>111</xdr:col>
      <xdr:colOff>177800</xdr:colOff>
      <xdr:row>106</xdr:row>
      <xdr:rowOff>128905</xdr:rowOff>
    </xdr:to>
    <xdr:cxnSp macro="">
      <xdr:nvCxnSpPr>
        <xdr:cNvPr id="836" name="直線コネクタ 835"/>
        <xdr:cNvCxnSpPr/>
      </xdr:nvCxnSpPr>
      <xdr:spPr>
        <a:xfrm flipV="1">
          <a:off x="20434300" y="183000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80010</xdr:rowOff>
    </xdr:from>
    <xdr:to xmlns:xdr="http://schemas.openxmlformats.org/drawingml/2006/spreadsheetDrawing">
      <xdr:col>102</xdr:col>
      <xdr:colOff>165100</xdr:colOff>
      <xdr:row>107</xdr:row>
      <xdr:rowOff>10160</xdr:rowOff>
    </xdr:to>
    <xdr:sp macro="" textlink="">
      <xdr:nvSpPr>
        <xdr:cNvPr id="837" name="楕円 836"/>
        <xdr:cNvSpPr/>
      </xdr:nvSpPr>
      <xdr:spPr>
        <a:xfrm>
          <a:off x="19494500" y="182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128905</xdr:rowOff>
    </xdr:from>
    <xdr:to xmlns:xdr="http://schemas.openxmlformats.org/drawingml/2006/spreadsheetDrawing">
      <xdr:col>107</xdr:col>
      <xdr:colOff>50800</xdr:colOff>
      <xdr:row>106</xdr:row>
      <xdr:rowOff>130810</xdr:rowOff>
    </xdr:to>
    <xdr:cxnSp macro="">
      <xdr:nvCxnSpPr>
        <xdr:cNvPr id="838" name="直線コネクタ 837"/>
        <xdr:cNvCxnSpPr/>
      </xdr:nvCxnSpPr>
      <xdr:spPr>
        <a:xfrm flipV="1">
          <a:off x="19545300" y="183026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82550</xdr:rowOff>
    </xdr:from>
    <xdr:to xmlns:xdr="http://schemas.openxmlformats.org/drawingml/2006/spreadsheetDrawing">
      <xdr:col>98</xdr:col>
      <xdr:colOff>38100</xdr:colOff>
      <xdr:row>107</xdr:row>
      <xdr:rowOff>12700</xdr:rowOff>
    </xdr:to>
    <xdr:sp macro="" textlink="">
      <xdr:nvSpPr>
        <xdr:cNvPr id="839" name="楕円 838"/>
        <xdr:cNvSpPr/>
      </xdr:nvSpPr>
      <xdr:spPr>
        <a:xfrm>
          <a:off x="18605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130810</xdr:rowOff>
    </xdr:from>
    <xdr:to xmlns:xdr="http://schemas.openxmlformats.org/drawingml/2006/spreadsheetDrawing">
      <xdr:col>102</xdr:col>
      <xdr:colOff>114300</xdr:colOff>
      <xdr:row>106</xdr:row>
      <xdr:rowOff>133350</xdr:rowOff>
    </xdr:to>
    <xdr:cxnSp macro="">
      <xdr:nvCxnSpPr>
        <xdr:cNvPr id="840" name="直線コネクタ 839"/>
        <xdr:cNvCxnSpPr/>
      </xdr:nvCxnSpPr>
      <xdr:spPr>
        <a:xfrm flipV="1">
          <a:off x="18656300" y="183045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170815</xdr:rowOff>
    </xdr:from>
    <xdr:ext cx="469900" cy="258445"/>
    <xdr:sp macro="" textlink="">
      <xdr:nvSpPr>
        <xdr:cNvPr id="841" name="n_1aveValue【公民館】&#10;一人当たり面積"/>
        <xdr:cNvSpPr txBox="1"/>
      </xdr:nvSpPr>
      <xdr:spPr>
        <a:xfrm>
          <a:off x="21075650" y="18001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1905</xdr:rowOff>
    </xdr:from>
    <xdr:ext cx="466725" cy="259080"/>
    <xdr:sp macro="" textlink="">
      <xdr:nvSpPr>
        <xdr:cNvPr id="842" name="n_2aveValue【公民館】&#10;一人当たり面積"/>
        <xdr:cNvSpPr txBox="1"/>
      </xdr:nvSpPr>
      <xdr:spPr>
        <a:xfrm>
          <a:off x="20199350" y="180041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1270</xdr:rowOff>
    </xdr:from>
    <xdr:ext cx="466725" cy="259080"/>
    <xdr:sp macro="" textlink="">
      <xdr:nvSpPr>
        <xdr:cNvPr id="843" name="n_3aveValue【公民館】&#10;一人当たり面積"/>
        <xdr:cNvSpPr txBox="1"/>
      </xdr:nvSpPr>
      <xdr:spPr>
        <a:xfrm>
          <a:off x="19310350" y="183464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15240</xdr:rowOff>
    </xdr:from>
    <xdr:ext cx="466725" cy="259080"/>
    <xdr:sp macro="" textlink="">
      <xdr:nvSpPr>
        <xdr:cNvPr id="844" name="n_4aveValue【公民館】&#10;一人当たり面積"/>
        <xdr:cNvSpPr txBox="1"/>
      </xdr:nvSpPr>
      <xdr:spPr>
        <a:xfrm>
          <a:off x="18421350" y="180174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168275</xdr:rowOff>
    </xdr:from>
    <xdr:ext cx="469900" cy="255905"/>
    <xdr:sp macro="" textlink="">
      <xdr:nvSpPr>
        <xdr:cNvPr id="845" name="n_1mainValue【公民館】&#10;一人当たり面積"/>
        <xdr:cNvSpPr txBox="1"/>
      </xdr:nvSpPr>
      <xdr:spPr>
        <a:xfrm>
          <a:off x="21075650" y="183419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170815</xdr:rowOff>
    </xdr:from>
    <xdr:ext cx="466725" cy="258445"/>
    <xdr:sp macro="" textlink="">
      <xdr:nvSpPr>
        <xdr:cNvPr id="846" name="n_2mainValue【公民館】&#10;一人当たり面積"/>
        <xdr:cNvSpPr txBox="1"/>
      </xdr:nvSpPr>
      <xdr:spPr>
        <a:xfrm>
          <a:off x="20199350" y="183445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26670</xdr:rowOff>
    </xdr:from>
    <xdr:ext cx="466725" cy="259080"/>
    <xdr:sp macro="" textlink="">
      <xdr:nvSpPr>
        <xdr:cNvPr id="847" name="n_3mainValue【公民館】&#10;一人当たり面積"/>
        <xdr:cNvSpPr txBox="1"/>
      </xdr:nvSpPr>
      <xdr:spPr>
        <a:xfrm>
          <a:off x="19310350" y="180289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3810</xdr:rowOff>
    </xdr:from>
    <xdr:ext cx="466725" cy="259080"/>
    <xdr:sp macro="" textlink="">
      <xdr:nvSpPr>
        <xdr:cNvPr id="848" name="n_4mainValue【公民館】&#10;一人当たり面積"/>
        <xdr:cNvSpPr txBox="1"/>
      </xdr:nvSpPr>
      <xdr:spPr>
        <a:xfrm>
          <a:off x="18421350" y="183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類似団体と比較して有形固定資産減価償却率が高くなっている主な施設は、認定こども園・幼稚園・保育所、学校施設、公民館である。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学校施設については、全体的に老朽化が進行しているため、引き続き廃校施設の利活用や処分を行うとともに、必要な修繕・維持補修や計画的な改修・更新等に取り組む必要がある。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その他の有形固定資産減価償却率が高くなっている施設について</a:t>
          </a:r>
          <a:r>
            <a:rPr kumimoji="1" lang="ja-JP" altLang="en-US" sz="1300">
              <a:solidFill>
                <a:sysClr val="windowText" lastClr="000000"/>
              </a:solidFill>
              <a:effectLst/>
              <a:latin typeface="ＭＳ Ｐゴシック"/>
              <a:ea typeface="ＭＳ Ｐゴシック"/>
              <a:cs typeface="+mn-cs"/>
            </a:rPr>
            <a:t>も</a:t>
          </a:r>
          <a:r>
            <a:rPr kumimoji="1" lang="ja-JP" altLang="ja-JP" sz="1300">
              <a:solidFill>
                <a:sysClr val="windowText" lastClr="000000"/>
              </a:solidFill>
              <a:effectLst/>
              <a:latin typeface="ＭＳ Ｐゴシック"/>
              <a:ea typeface="ＭＳ Ｐゴシック"/>
              <a:cs typeface="+mn-cs"/>
            </a:rPr>
            <a:t>、必要な修繕・維持補修や計画的な改修・更新等や、利用実態等を踏まえた統合・廃止の検討に取り組む必要がある。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60,570
60,208
336.95
39,785,357
38,965,726
627,131
16,133,722
34,067,309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59.4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5425"/>
    <xdr:sp macro="" textlink="">
      <xdr:nvSpPr>
        <xdr:cNvPr id="41" name="テキスト ボックス 40"/>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185" cy="259080"/>
    <xdr:sp macro="" textlink="">
      <xdr:nvSpPr>
        <xdr:cNvPr id="43" name="テキスト ボックス 42"/>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4185" cy="255905"/>
    <xdr:sp macro="" textlink="">
      <xdr:nvSpPr>
        <xdr:cNvPr id="45" name="テキスト ボックス 44"/>
        <xdr:cNvSpPr txBox="1"/>
      </xdr:nvSpPr>
      <xdr:spPr>
        <a:xfrm>
          <a:off x="294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5905"/>
    <xdr:sp macro="" textlink="">
      <xdr:nvSpPr>
        <xdr:cNvPr id="49" name="テキスト ボックス 48"/>
        <xdr:cNvSpPr txBox="1"/>
      </xdr:nvSpPr>
      <xdr:spPr>
        <a:xfrm>
          <a:off x="358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5915" cy="255905"/>
    <xdr:sp macro="" textlink="">
      <xdr:nvSpPr>
        <xdr:cNvPr id="55" name="テキスト ボックス 54"/>
        <xdr:cNvSpPr txBox="1"/>
      </xdr:nvSpPr>
      <xdr:spPr>
        <a:xfrm>
          <a:off x="422910" y="551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78105</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735955"/>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24765</xdr:rowOff>
    </xdr:from>
    <xdr:ext cx="340360" cy="259080"/>
    <xdr:sp macro="" textlink="">
      <xdr:nvSpPr>
        <xdr:cNvPr id="61" name="【図書館】&#10;有形固定資産減価償却率最大値テキスト"/>
        <xdr:cNvSpPr txBox="1"/>
      </xdr:nvSpPr>
      <xdr:spPr>
        <a:xfrm>
          <a:off x="4673600" y="55111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78105</xdr:rowOff>
    </xdr:from>
    <xdr:to xmlns:xdr="http://schemas.openxmlformats.org/drawingml/2006/spreadsheetDrawing">
      <xdr:col>24</xdr:col>
      <xdr:colOff>152400</xdr:colOff>
      <xdr:row>33</xdr:row>
      <xdr:rowOff>78105</xdr:rowOff>
    </xdr:to>
    <xdr:cxnSp macro="">
      <xdr:nvCxnSpPr>
        <xdr:cNvPr id="62" name="直線コネクタ 61"/>
        <xdr:cNvCxnSpPr/>
      </xdr:nvCxnSpPr>
      <xdr:spPr>
        <a:xfrm>
          <a:off x="4546600" y="573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46355</xdr:rowOff>
    </xdr:from>
    <xdr:ext cx="405130" cy="259080"/>
    <xdr:sp macro="" textlink="">
      <xdr:nvSpPr>
        <xdr:cNvPr id="63" name="【図書館】&#10;有形固定資産減価償却率平均値テキスト"/>
        <xdr:cNvSpPr txBox="1"/>
      </xdr:nvSpPr>
      <xdr:spPr>
        <a:xfrm>
          <a:off x="4673600" y="62185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23495</xdr:rowOff>
    </xdr:from>
    <xdr:to xmlns:xdr="http://schemas.openxmlformats.org/drawingml/2006/spreadsheetDrawing">
      <xdr:col>24</xdr:col>
      <xdr:colOff>114300</xdr:colOff>
      <xdr:row>37</xdr:row>
      <xdr:rowOff>125095</xdr:rowOff>
    </xdr:to>
    <xdr:sp macro="" textlink="">
      <xdr:nvSpPr>
        <xdr:cNvPr id="64" name="フローチャート: 判断 63"/>
        <xdr:cNvSpPr/>
      </xdr:nvSpPr>
      <xdr:spPr>
        <a:xfrm>
          <a:off x="45847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15875</xdr:rowOff>
    </xdr:from>
    <xdr:to xmlns:xdr="http://schemas.openxmlformats.org/drawingml/2006/spreadsheetDrawing">
      <xdr:col>20</xdr:col>
      <xdr:colOff>38100</xdr:colOff>
      <xdr:row>37</xdr:row>
      <xdr:rowOff>117475</xdr:rowOff>
    </xdr:to>
    <xdr:sp macro="" textlink="">
      <xdr:nvSpPr>
        <xdr:cNvPr id="65" name="フローチャート: 判断 64"/>
        <xdr:cNvSpPr/>
      </xdr:nvSpPr>
      <xdr:spPr>
        <a:xfrm>
          <a:off x="3746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159385</xdr:rowOff>
    </xdr:from>
    <xdr:to xmlns:xdr="http://schemas.openxmlformats.org/drawingml/2006/spreadsheetDrawing">
      <xdr:col>15</xdr:col>
      <xdr:colOff>101600</xdr:colOff>
      <xdr:row>37</xdr:row>
      <xdr:rowOff>89535</xdr:rowOff>
    </xdr:to>
    <xdr:sp macro="" textlink="">
      <xdr:nvSpPr>
        <xdr:cNvPr id="66" name="フローチャート: 判断 65"/>
        <xdr:cNvSpPr/>
      </xdr:nvSpPr>
      <xdr:spPr>
        <a:xfrm>
          <a:off x="2857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130175</xdr:rowOff>
    </xdr:from>
    <xdr:to xmlns:xdr="http://schemas.openxmlformats.org/drawingml/2006/spreadsheetDrawing">
      <xdr:col>10</xdr:col>
      <xdr:colOff>165100</xdr:colOff>
      <xdr:row>37</xdr:row>
      <xdr:rowOff>60325</xdr:rowOff>
    </xdr:to>
    <xdr:sp macro="" textlink="">
      <xdr:nvSpPr>
        <xdr:cNvPr id="67" name="フローチャート: 判断 66"/>
        <xdr:cNvSpPr/>
      </xdr:nvSpPr>
      <xdr:spPr>
        <a:xfrm>
          <a:off x="1968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107315</xdr:rowOff>
    </xdr:from>
    <xdr:to xmlns:xdr="http://schemas.openxmlformats.org/drawingml/2006/spreadsheetDrawing">
      <xdr:col>6</xdr:col>
      <xdr:colOff>38100</xdr:colOff>
      <xdr:row>37</xdr:row>
      <xdr:rowOff>37465</xdr:rowOff>
    </xdr:to>
    <xdr:sp macro="" textlink="">
      <xdr:nvSpPr>
        <xdr:cNvPr id="68" name="フローチャート: 判断 67"/>
        <xdr:cNvSpPr/>
      </xdr:nvSpPr>
      <xdr:spPr>
        <a:xfrm>
          <a:off x="1079500" y="62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41</xdr:row>
      <xdr:rowOff>134620</xdr:rowOff>
    </xdr:from>
    <xdr:to xmlns:xdr="http://schemas.openxmlformats.org/drawingml/2006/spreadsheetDrawing">
      <xdr:col>24</xdr:col>
      <xdr:colOff>114300</xdr:colOff>
      <xdr:row>42</xdr:row>
      <xdr:rowOff>64770</xdr:rowOff>
    </xdr:to>
    <xdr:sp macro="" textlink="">
      <xdr:nvSpPr>
        <xdr:cNvPr id="74" name="楕円 73"/>
        <xdr:cNvSpPr/>
      </xdr:nvSpPr>
      <xdr:spPr>
        <a:xfrm>
          <a:off x="4584700" y="716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41</xdr:row>
      <xdr:rowOff>49530</xdr:rowOff>
    </xdr:from>
    <xdr:ext cx="405130" cy="259080"/>
    <xdr:sp macro="" textlink="">
      <xdr:nvSpPr>
        <xdr:cNvPr id="75" name="【図書館】&#10;有形固定資産減価償却率該当値テキスト"/>
        <xdr:cNvSpPr txBox="1"/>
      </xdr:nvSpPr>
      <xdr:spPr>
        <a:xfrm>
          <a:off x="4673600" y="7078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41</xdr:row>
      <xdr:rowOff>130175</xdr:rowOff>
    </xdr:from>
    <xdr:to xmlns:xdr="http://schemas.openxmlformats.org/drawingml/2006/spreadsheetDrawing">
      <xdr:col>20</xdr:col>
      <xdr:colOff>38100</xdr:colOff>
      <xdr:row>42</xdr:row>
      <xdr:rowOff>60325</xdr:rowOff>
    </xdr:to>
    <xdr:sp macro="" textlink="">
      <xdr:nvSpPr>
        <xdr:cNvPr id="76" name="楕円 75"/>
        <xdr:cNvSpPr/>
      </xdr:nvSpPr>
      <xdr:spPr>
        <a:xfrm>
          <a:off x="37465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42</xdr:row>
      <xdr:rowOff>9525</xdr:rowOff>
    </xdr:from>
    <xdr:to xmlns:xdr="http://schemas.openxmlformats.org/drawingml/2006/spreadsheetDrawing">
      <xdr:col>24</xdr:col>
      <xdr:colOff>63500</xdr:colOff>
      <xdr:row>42</xdr:row>
      <xdr:rowOff>13970</xdr:rowOff>
    </xdr:to>
    <xdr:cxnSp macro="">
      <xdr:nvCxnSpPr>
        <xdr:cNvPr id="77" name="直線コネクタ 76"/>
        <xdr:cNvCxnSpPr/>
      </xdr:nvCxnSpPr>
      <xdr:spPr>
        <a:xfrm>
          <a:off x="3797300" y="721042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41</xdr:row>
      <xdr:rowOff>125095</xdr:rowOff>
    </xdr:from>
    <xdr:to xmlns:xdr="http://schemas.openxmlformats.org/drawingml/2006/spreadsheetDrawing">
      <xdr:col>15</xdr:col>
      <xdr:colOff>101600</xdr:colOff>
      <xdr:row>42</xdr:row>
      <xdr:rowOff>55245</xdr:rowOff>
    </xdr:to>
    <xdr:sp macro="" textlink="">
      <xdr:nvSpPr>
        <xdr:cNvPr id="78" name="楕円 77"/>
        <xdr:cNvSpPr/>
      </xdr:nvSpPr>
      <xdr:spPr>
        <a:xfrm>
          <a:off x="2857500" y="71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42</xdr:row>
      <xdr:rowOff>4445</xdr:rowOff>
    </xdr:from>
    <xdr:to xmlns:xdr="http://schemas.openxmlformats.org/drawingml/2006/spreadsheetDrawing">
      <xdr:col>19</xdr:col>
      <xdr:colOff>177800</xdr:colOff>
      <xdr:row>42</xdr:row>
      <xdr:rowOff>9525</xdr:rowOff>
    </xdr:to>
    <xdr:cxnSp macro="">
      <xdr:nvCxnSpPr>
        <xdr:cNvPr id="79" name="直線コネクタ 78"/>
        <xdr:cNvCxnSpPr/>
      </xdr:nvCxnSpPr>
      <xdr:spPr>
        <a:xfrm>
          <a:off x="2908300" y="72053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41</xdr:row>
      <xdr:rowOff>118745</xdr:rowOff>
    </xdr:from>
    <xdr:to xmlns:xdr="http://schemas.openxmlformats.org/drawingml/2006/spreadsheetDrawing">
      <xdr:col>10</xdr:col>
      <xdr:colOff>165100</xdr:colOff>
      <xdr:row>42</xdr:row>
      <xdr:rowOff>48895</xdr:rowOff>
    </xdr:to>
    <xdr:sp macro="" textlink="">
      <xdr:nvSpPr>
        <xdr:cNvPr id="80" name="楕円 79"/>
        <xdr:cNvSpPr/>
      </xdr:nvSpPr>
      <xdr:spPr>
        <a:xfrm>
          <a:off x="1968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41</xdr:row>
      <xdr:rowOff>169545</xdr:rowOff>
    </xdr:from>
    <xdr:to xmlns:xdr="http://schemas.openxmlformats.org/drawingml/2006/spreadsheetDrawing">
      <xdr:col>15</xdr:col>
      <xdr:colOff>50800</xdr:colOff>
      <xdr:row>42</xdr:row>
      <xdr:rowOff>4445</xdr:rowOff>
    </xdr:to>
    <xdr:cxnSp macro="">
      <xdr:nvCxnSpPr>
        <xdr:cNvPr id="81" name="直線コネクタ 80"/>
        <xdr:cNvCxnSpPr/>
      </xdr:nvCxnSpPr>
      <xdr:spPr>
        <a:xfrm>
          <a:off x="2019300" y="71989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41</xdr:row>
      <xdr:rowOff>113665</xdr:rowOff>
    </xdr:from>
    <xdr:to xmlns:xdr="http://schemas.openxmlformats.org/drawingml/2006/spreadsheetDrawing">
      <xdr:col>6</xdr:col>
      <xdr:colOff>38100</xdr:colOff>
      <xdr:row>42</xdr:row>
      <xdr:rowOff>43815</xdr:rowOff>
    </xdr:to>
    <xdr:sp macro="" textlink="">
      <xdr:nvSpPr>
        <xdr:cNvPr id="82" name="楕円 81"/>
        <xdr:cNvSpPr/>
      </xdr:nvSpPr>
      <xdr:spPr>
        <a:xfrm>
          <a:off x="1079500" y="71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41</xdr:row>
      <xdr:rowOff>164465</xdr:rowOff>
    </xdr:from>
    <xdr:to xmlns:xdr="http://schemas.openxmlformats.org/drawingml/2006/spreadsheetDrawing">
      <xdr:col>10</xdr:col>
      <xdr:colOff>114300</xdr:colOff>
      <xdr:row>41</xdr:row>
      <xdr:rowOff>169545</xdr:rowOff>
    </xdr:to>
    <xdr:cxnSp macro="">
      <xdr:nvCxnSpPr>
        <xdr:cNvPr id="83" name="直線コネクタ 82"/>
        <xdr:cNvCxnSpPr/>
      </xdr:nvCxnSpPr>
      <xdr:spPr>
        <a:xfrm>
          <a:off x="1130300" y="71939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133985</xdr:rowOff>
    </xdr:from>
    <xdr:ext cx="405130" cy="255905"/>
    <xdr:sp macro="" textlink="">
      <xdr:nvSpPr>
        <xdr:cNvPr id="84" name="n_1aveValue【図書館】&#10;有形固定資産減価償却率"/>
        <xdr:cNvSpPr txBox="1"/>
      </xdr:nvSpPr>
      <xdr:spPr>
        <a:xfrm>
          <a:off x="3582035" y="61347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106045</xdr:rowOff>
    </xdr:from>
    <xdr:ext cx="401955" cy="259080"/>
    <xdr:sp macro="" textlink="">
      <xdr:nvSpPr>
        <xdr:cNvPr id="85" name="n_2aveValue【図書館】&#10;有形固定資産減価償却率"/>
        <xdr:cNvSpPr txBox="1"/>
      </xdr:nvSpPr>
      <xdr:spPr>
        <a:xfrm>
          <a:off x="2705735" y="61067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76835</xdr:rowOff>
    </xdr:from>
    <xdr:ext cx="401955" cy="255905"/>
    <xdr:sp macro="" textlink="">
      <xdr:nvSpPr>
        <xdr:cNvPr id="86" name="n_3aveValue【図書館】&#10;有形固定資産減価償却率"/>
        <xdr:cNvSpPr txBox="1"/>
      </xdr:nvSpPr>
      <xdr:spPr>
        <a:xfrm>
          <a:off x="1816735" y="60775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53975</xdr:rowOff>
    </xdr:from>
    <xdr:ext cx="401955" cy="255905"/>
    <xdr:sp macro="" textlink="">
      <xdr:nvSpPr>
        <xdr:cNvPr id="87" name="n_4aveValue【図書館】&#10;有形固定資産減価償却率"/>
        <xdr:cNvSpPr txBox="1"/>
      </xdr:nvSpPr>
      <xdr:spPr>
        <a:xfrm>
          <a:off x="927735" y="60547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42</xdr:row>
      <xdr:rowOff>52070</xdr:rowOff>
    </xdr:from>
    <xdr:ext cx="405130" cy="255905"/>
    <xdr:sp macro="" textlink="">
      <xdr:nvSpPr>
        <xdr:cNvPr id="88" name="n_1mainValue【図書館】&#10;有形固定資産減価償却率"/>
        <xdr:cNvSpPr txBox="1"/>
      </xdr:nvSpPr>
      <xdr:spPr>
        <a:xfrm>
          <a:off x="3582035" y="72529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42</xdr:row>
      <xdr:rowOff>46355</xdr:rowOff>
    </xdr:from>
    <xdr:ext cx="401955" cy="259080"/>
    <xdr:sp macro="" textlink="">
      <xdr:nvSpPr>
        <xdr:cNvPr id="89" name="n_2mainValue【図書館】&#10;有形固定資産減価償却率"/>
        <xdr:cNvSpPr txBox="1"/>
      </xdr:nvSpPr>
      <xdr:spPr>
        <a:xfrm>
          <a:off x="2705735" y="72472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42</xdr:row>
      <xdr:rowOff>40640</xdr:rowOff>
    </xdr:from>
    <xdr:ext cx="401955" cy="255905"/>
    <xdr:sp macro="" textlink="">
      <xdr:nvSpPr>
        <xdr:cNvPr id="90" name="n_3mainValue【図書館】&#10;有形固定資産減価償却率"/>
        <xdr:cNvSpPr txBox="1"/>
      </xdr:nvSpPr>
      <xdr:spPr>
        <a:xfrm>
          <a:off x="1816735" y="72415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42</xdr:row>
      <xdr:rowOff>34925</xdr:rowOff>
    </xdr:from>
    <xdr:ext cx="401955" cy="259080"/>
    <xdr:sp macro="" textlink="">
      <xdr:nvSpPr>
        <xdr:cNvPr id="91" name="n_4mainValue【図書館】&#10;有形固定資産減価償却率"/>
        <xdr:cNvSpPr txBox="1"/>
      </xdr:nvSpPr>
      <xdr:spPr>
        <a:xfrm>
          <a:off x="927735" y="72358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710" cy="225425"/>
    <xdr:sp macro="" textlink="">
      <xdr:nvSpPr>
        <xdr:cNvPr id="100" name="テキスト ボックス 99"/>
        <xdr:cNvSpPr txBox="1"/>
      </xdr:nvSpPr>
      <xdr:spPr>
        <a:xfrm>
          <a:off x="6565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185" cy="259080"/>
    <xdr:sp macro="" textlink="">
      <xdr:nvSpPr>
        <xdr:cNvPr id="103" name="テキスト ボックス 102"/>
        <xdr:cNvSpPr txBox="1"/>
      </xdr:nvSpPr>
      <xdr:spPr>
        <a:xfrm>
          <a:off x="6136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4185" cy="255905"/>
    <xdr:sp macro="" textlink="">
      <xdr:nvSpPr>
        <xdr:cNvPr id="105" name="テキスト ボックス 104"/>
        <xdr:cNvSpPr txBox="1"/>
      </xdr:nvSpPr>
      <xdr:spPr>
        <a:xfrm>
          <a:off x="6136640" y="671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4185" cy="259080"/>
    <xdr:sp macro="" textlink="">
      <xdr:nvSpPr>
        <xdr:cNvPr id="107" name="テキスト ボックス 106"/>
        <xdr:cNvSpPr txBox="1"/>
      </xdr:nvSpPr>
      <xdr:spPr>
        <a:xfrm>
          <a:off x="6136640" y="633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4185" cy="259080"/>
    <xdr:sp macro="" textlink="">
      <xdr:nvSpPr>
        <xdr:cNvPr id="109" name="テキスト ボックス 108"/>
        <xdr:cNvSpPr txBox="1"/>
      </xdr:nvSpPr>
      <xdr:spPr>
        <a:xfrm>
          <a:off x="6136640" y="595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4185" cy="255905"/>
    <xdr:sp macro="" textlink="">
      <xdr:nvSpPr>
        <xdr:cNvPr id="111" name="テキスト ボックス 110"/>
        <xdr:cNvSpPr txBox="1"/>
      </xdr:nvSpPr>
      <xdr:spPr>
        <a:xfrm>
          <a:off x="6136640" y="557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185" cy="259080"/>
    <xdr:sp macro="" textlink="">
      <xdr:nvSpPr>
        <xdr:cNvPr id="113" name="テキスト ボックス 112"/>
        <xdr:cNvSpPr txBox="1"/>
      </xdr:nvSpPr>
      <xdr:spPr>
        <a:xfrm>
          <a:off x="6136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12700</xdr:rowOff>
    </xdr:from>
    <xdr:to xmlns:xdr="http://schemas.openxmlformats.org/drawingml/2006/spreadsheetDrawing">
      <xdr:col>54</xdr:col>
      <xdr:colOff>189865</xdr:colOff>
      <xdr:row>41</xdr:row>
      <xdr:rowOff>107950</xdr:rowOff>
    </xdr:to>
    <xdr:cxnSp macro="">
      <xdr:nvCxnSpPr>
        <xdr:cNvPr id="115" name="直線コネクタ 114"/>
        <xdr:cNvCxnSpPr/>
      </xdr:nvCxnSpPr>
      <xdr:spPr>
        <a:xfrm flipV="1">
          <a:off x="10476865" y="58420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111760</xdr:rowOff>
    </xdr:from>
    <xdr:ext cx="469900" cy="255905"/>
    <xdr:sp macro="" textlink="">
      <xdr:nvSpPr>
        <xdr:cNvPr id="116" name="【図書館】&#10;一人当たり面積最小値テキスト"/>
        <xdr:cNvSpPr txBox="1"/>
      </xdr:nvSpPr>
      <xdr:spPr>
        <a:xfrm>
          <a:off x="10515600" y="71412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107950</xdr:rowOff>
    </xdr:from>
    <xdr:to xmlns:xdr="http://schemas.openxmlformats.org/drawingml/2006/spreadsheetDrawing">
      <xdr:col>55</xdr:col>
      <xdr:colOff>88900</xdr:colOff>
      <xdr:row>41</xdr:row>
      <xdr:rowOff>107950</xdr:rowOff>
    </xdr:to>
    <xdr:cxnSp macro="">
      <xdr:nvCxnSpPr>
        <xdr:cNvPr id="117" name="直線コネクタ 116"/>
        <xdr:cNvCxnSpPr/>
      </xdr:nvCxnSpPr>
      <xdr:spPr>
        <a:xfrm>
          <a:off x="10388600" y="713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130810</xdr:rowOff>
    </xdr:from>
    <xdr:ext cx="469900" cy="259080"/>
    <xdr:sp macro="" textlink="">
      <xdr:nvSpPr>
        <xdr:cNvPr id="118" name="【図書館】&#10;一人当たり面積最大値テキスト"/>
        <xdr:cNvSpPr txBox="1"/>
      </xdr:nvSpPr>
      <xdr:spPr>
        <a:xfrm>
          <a:off x="10515600" y="5617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12700</xdr:rowOff>
    </xdr:from>
    <xdr:to xmlns:xdr="http://schemas.openxmlformats.org/drawingml/2006/spreadsheetDrawing">
      <xdr:col>55</xdr:col>
      <xdr:colOff>88900</xdr:colOff>
      <xdr:row>34</xdr:row>
      <xdr:rowOff>12700</xdr:rowOff>
    </xdr:to>
    <xdr:cxnSp macro="">
      <xdr:nvCxnSpPr>
        <xdr:cNvPr id="119" name="直線コネクタ 118"/>
        <xdr:cNvCxnSpPr/>
      </xdr:nvCxnSpPr>
      <xdr:spPr>
        <a:xfrm>
          <a:off x="103886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86360</xdr:rowOff>
    </xdr:from>
    <xdr:ext cx="469900" cy="255905"/>
    <xdr:sp macro="" textlink="">
      <xdr:nvSpPr>
        <xdr:cNvPr id="120" name="【図書館】&#10;一人当たり面積平均値テキスト"/>
        <xdr:cNvSpPr txBox="1"/>
      </xdr:nvSpPr>
      <xdr:spPr>
        <a:xfrm>
          <a:off x="10515600" y="643001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63500</xdr:rowOff>
    </xdr:from>
    <xdr:to xmlns:xdr="http://schemas.openxmlformats.org/drawingml/2006/spreadsheetDrawing">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63500</xdr:rowOff>
    </xdr:from>
    <xdr:to xmlns:xdr="http://schemas.openxmlformats.org/drawingml/2006/spreadsheetDrawing">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63500</xdr:rowOff>
    </xdr:from>
    <xdr:to xmlns:xdr="http://schemas.openxmlformats.org/drawingml/2006/spreadsheetDrawing">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50800</xdr:rowOff>
    </xdr:from>
    <xdr:to xmlns:xdr="http://schemas.openxmlformats.org/drawingml/2006/spreadsheetDrawing">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63500</xdr:rowOff>
    </xdr:from>
    <xdr:to xmlns:xdr="http://schemas.openxmlformats.org/drawingml/2006/spreadsheetDrawing">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88900</xdr:rowOff>
    </xdr:from>
    <xdr:to xmlns:xdr="http://schemas.openxmlformats.org/drawingml/2006/spreadsheetDrawing">
      <xdr:col>55</xdr:col>
      <xdr:colOff>50800</xdr:colOff>
      <xdr:row>41</xdr:row>
      <xdr:rowOff>19050</xdr:rowOff>
    </xdr:to>
    <xdr:sp macro="" textlink="">
      <xdr:nvSpPr>
        <xdr:cNvPr id="131" name="楕円 130"/>
        <xdr:cNvSpPr/>
      </xdr:nvSpPr>
      <xdr:spPr>
        <a:xfrm>
          <a:off x="104267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67310</xdr:rowOff>
    </xdr:from>
    <xdr:ext cx="469900" cy="259080"/>
    <xdr:sp macro="" textlink="">
      <xdr:nvSpPr>
        <xdr:cNvPr id="132" name="【図書館】&#10;一人当たり面積該当値テキスト"/>
        <xdr:cNvSpPr txBox="1"/>
      </xdr:nvSpPr>
      <xdr:spPr>
        <a:xfrm>
          <a:off x="10515600" y="6925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88900</xdr:rowOff>
    </xdr:from>
    <xdr:to xmlns:xdr="http://schemas.openxmlformats.org/drawingml/2006/spreadsheetDrawing">
      <xdr:col>50</xdr:col>
      <xdr:colOff>165100</xdr:colOff>
      <xdr:row>41</xdr:row>
      <xdr:rowOff>19050</xdr:rowOff>
    </xdr:to>
    <xdr:sp macro="" textlink="">
      <xdr:nvSpPr>
        <xdr:cNvPr id="133" name="楕円 132"/>
        <xdr:cNvSpPr/>
      </xdr:nvSpPr>
      <xdr:spPr>
        <a:xfrm>
          <a:off x="9588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139700</xdr:rowOff>
    </xdr:from>
    <xdr:to xmlns:xdr="http://schemas.openxmlformats.org/drawingml/2006/spreadsheetDrawing">
      <xdr:col>55</xdr:col>
      <xdr:colOff>0</xdr:colOff>
      <xdr:row>40</xdr:row>
      <xdr:rowOff>139700</xdr:rowOff>
    </xdr:to>
    <xdr:cxnSp macro="">
      <xdr:nvCxnSpPr>
        <xdr:cNvPr id="134" name="直線コネクタ 133"/>
        <xdr:cNvCxnSpPr/>
      </xdr:nvCxnSpPr>
      <xdr:spPr>
        <a:xfrm>
          <a:off x="9639300" y="69977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88900</xdr:rowOff>
    </xdr:from>
    <xdr:to xmlns:xdr="http://schemas.openxmlformats.org/drawingml/2006/spreadsheetDrawing">
      <xdr:col>46</xdr:col>
      <xdr:colOff>38100</xdr:colOff>
      <xdr:row>41</xdr:row>
      <xdr:rowOff>19050</xdr:rowOff>
    </xdr:to>
    <xdr:sp macro="" textlink="">
      <xdr:nvSpPr>
        <xdr:cNvPr id="135" name="楕円 134"/>
        <xdr:cNvSpPr/>
      </xdr:nvSpPr>
      <xdr:spPr>
        <a:xfrm>
          <a:off x="8699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139700</xdr:rowOff>
    </xdr:from>
    <xdr:to xmlns:xdr="http://schemas.openxmlformats.org/drawingml/2006/spreadsheetDrawing">
      <xdr:col>50</xdr:col>
      <xdr:colOff>114300</xdr:colOff>
      <xdr:row>40</xdr:row>
      <xdr:rowOff>139700</xdr:rowOff>
    </xdr:to>
    <xdr:cxnSp macro="">
      <xdr:nvCxnSpPr>
        <xdr:cNvPr id="136" name="直線コネクタ 135"/>
        <xdr:cNvCxnSpPr/>
      </xdr:nvCxnSpPr>
      <xdr:spPr>
        <a:xfrm>
          <a:off x="8750300" y="6997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88900</xdr:rowOff>
    </xdr:from>
    <xdr:to xmlns:xdr="http://schemas.openxmlformats.org/drawingml/2006/spreadsheetDrawing">
      <xdr:col>41</xdr:col>
      <xdr:colOff>101600</xdr:colOff>
      <xdr:row>41</xdr:row>
      <xdr:rowOff>19050</xdr:rowOff>
    </xdr:to>
    <xdr:sp macro="" textlink="">
      <xdr:nvSpPr>
        <xdr:cNvPr id="137" name="楕円 136"/>
        <xdr:cNvSpPr/>
      </xdr:nvSpPr>
      <xdr:spPr>
        <a:xfrm>
          <a:off x="7810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139700</xdr:rowOff>
    </xdr:from>
    <xdr:to xmlns:xdr="http://schemas.openxmlformats.org/drawingml/2006/spreadsheetDrawing">
      <xdr:col>45</xdr:col>
      <xdr:colOff>177800</xdr:colOff>
      <xdr:row>40</xdr:row>
      <xdr:rowOff>139700</xdr:rowOff>
    </xdr:to>
    <xdr:cxnSp macro="">
      <xdr:nvCxnSpPr>
        <xdr:cNvPr id="138" name="直線コネクタ 137"/>
        <xdr:cNvCxnSpPr/>
      </xdr:nvCxnSpPr>
      <xdr:spPr>
        <a:xfrm>
          <a:off x="7861300" y="6997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88900</xdr:rowOff>
    </xdr:from>
    <xdr:to xmlns:xdr="http://schemas.openxmlformats.org/drawingml/2006/spreadsheetDrawing">
      <xdr:col>36</xdr:col>
      <xdr:colOff>165100</xdr:colOff>
      <xdr:row>41</xdr:row>
      <xdr:rowOff>19050</xdr:rowOff>
    </xdr:to>
    <xdr:sp macro="" textlink="">
      <xdr:nvSpPr>
        <xdr:cNvPr id="139" name="楕円 138"/>
        <xdr:cNvSpPr/>
      </xdr:nvSpPr>
      <xdr:spPr>
        <a:xfrm>
          <a:off x="6921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139700</xdr:rowOff>
    </xdr:from>
    <xdr:to xmlns:xdr="http://schemas.openxmlformats.org/drawingml/2006/spreadsheetDrawing">
      <xdr:col>41</xdr:col>
      <xdr:colOff>50800</xdr:colOff>
      <xdr:row>40</xdr:row>
      <xdr:rowOff>139700</xdr:rowOff>
    </xdr:to>
    <xdr:cxnSp macro="">
      <xdr:nvCxnSpPr>
        <xdr:cNvPr id="140" name="直線コネクタ 139"/>
        <xdr:cNvCxnSpPr/>
      </xdr:nvCxnSpPr>
      <xdr:spPr>
        <a:xfrm>
          <a:off x="6972300" y="6997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10160</xdr:rowOff>
    </xdr:from>
    <xdr:ext cx="469900" cy="259080"/>
    <xdr:sp macro="" textlink="">
      <xdr:nvSpPr>
        <xdr:cNvPr id="141" name="n_1aveValue【図書館】&#10;一人当たり面積"/>
        <xdr:cNvSpPr txBox="1"/>
      </xdr:nvSpPr>
      <xdr:spPr>
        <a:xfrm>
          <a:off x="9391650" y="6353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10160</xdr:rowOff>
    </xdr:from>
    <xdr:ext cx="466725" cy="259080"/>
    <xdr:sp macro="" textlink="">
      <xdr:nvSpPr>
        <xdr:cNvPr id="142" name="n_2aveValue【図書館】&#10;一人当たり面積"/>
        <xdr:cNvSpPr txBox="1"/>
      </xdr:nvSpPr>
      <xdr:spPr>
        <a:xfrm>
          <a:off x="8515350" y="63538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168910</xdr:rowOff>
    </xdr:from>
    <xdr:ext cx="466725" cy="255905"/>
    <xdr:sp macro="" textlink="">
      <xdr:nvSpPr>
        <xdr:cNvPr id="143" name="n_3aveValue【図書館】&#10;一人当たり面積"/>
        <xdr:cNvSpPr txBox="1"/>
      </xdr:nvSpPr>
      <xdr:spPr>
        <a:xfrm>
          <a:off x="7626350" y="63411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10160</xdr:rowOff>
    </xdr:from>
    <xdr:ext cx="466725" cy="259080"/>
    <xdr:sp macro="" textlink="">
      <xdr:nvSpPr>
        <xdr:cNvPr id="144" name="n_4aveValue【図書館】&#10;一人当たり面積"/>
        <xdr:cNvSpPr txBox="1"/>
      </xdr:nvSpPr>
      <xdr:spPr>
        <a:xfrm>
          <a:off x="6737350" y="63538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10160</xdr:rowOff>
    </xdr:from>
    <xdr:ext cx="469900" cy="259080"/>
    <xdr:sp macro="" textlink="">
      <xdr:nvSpPr>
        <xdr:cNvPr id="145" name="n_1mainValue【図書館】&#10;一人当たり面積"/>
        <xdr:cNvSpPr txBox="1"/>
      </xdr:nvSpPr>
      <xdr:spPr>
        <a:xfrm>
          <a:off x="9391650" y="7039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10160</xdr:rowOff>
    </xdr:from>
    <xdr:ext cx="466725" cy="259080"/>
    <xdr:sp macro="" textlink="">
      <xdr:nvSpPr>
        <xdr:cNvPr id="146" name="n_2mainValue【図書館】&#10;一人当たり面積"/>
        <xdr:cNvSpPr txBox="1"/>
      </xdr:nvSpPr>
      <xdr:spPr>
        <a:xfrm>
          <a:off x="8515350" y="70396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10160</xdr:rowOff>
    </xdr:from>
    <xdr:ext cx="466725" cy="259080"/>
    <xdr:sp macro="" textlink="">
      <xdr:nvSpPr>
        <xdr:cNvPr id="147" name="n_3mainValue【図書館】&#10;一人当たり面積"/>
        <xdr:cNvSpPr txBox="1"/>
      </xdr:nvSpPr>
      <xdr:spPr>
        <a:xfrm>
          <a:off x="7626350" y="70396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10160</xdr:rowOff>
    </xdr:from>
    <xdr:ext cx="466725" cy="259080"/>
    <xdr:sp macro="" textlink="">
      <xdr:nvSpPr>
        <xdr:cNvPr id="148" name="n_4mainValue【図書館】&#10;一人当たり面積"/>
        <xdr:cNvSpPr txBox="1"/>
      </xdr:nvSpPr>
      <xdr:spPr>
        <a:xfrm>
          <a:off x="6737350" y="70396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157" name="テキスト ボックス 156"/>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185" cy="255905"/>
    <xdr:sp macro="" textlink="">
      <xdr:nvSpPr>
        <xdr:cNvPr id="159" name="テキスト ボックス 158"/>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4185" cy="259080"/>
    <xdr:sp macro="" textlink="">
      <xdr:nvSpPr>
        <xdr:cNvPr id="161" name="テキスト ボックス 160"/>
        <xdr:cNvSpPr txBox="1"/>
      </xdr:nvSpPr>
      <xdr:spPr>
        <a:xfrm>
          <a:off x="294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905"/>
    <xdr:sp macro="" textlink="">
      <xdr:nvSpPr>
        <xdr:cNvPr id="165" name="テキスト ボックス 164"/>
        <xdr:cNvSpPr txBox="1"/>
      </xdr:nvSpPr>
      <xdr:spPr>
        <a:xfrm>
          <a:off x="358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905"/>
    <xdr:sp macro="" textlink="">
      <xdr:nvSpPr>
        <xdr:cNvPr id="169" name="テキスト ボックス 168"/>
        <xdr:cNvSpPr txBox="1"/>
      </xdr:nvSpPr>
      <xdr:spPr>
        <a:xfrm>
          <a:off x="358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5915" cy="259080"/>
    <xdr:sp macro="" textlink="">
      <xdr:nvSpPr>
        <xdr:cNvPr id="171" name="テキスト ボックス 170"/>
        <xdr:cNvSpPr txBox="1"/>
      </xdr:nvSpPr>
      <xdr:spPr>
        <a:xfrm>
          <a:off x="422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36195</xdr:rowOff>
    </xdr:from>
    <xdr:to xmlns:xdr="http://schemas.openxmlformats.org/drawingml/2006/spreadsheetDrawing">
      <xdr:col>24</xdr:col>
      <xdr:colOff>62865</xdr:colOff>
      <xdr:row>64</xdr:row>
      <xdr:rowOff>130810</xdr:rowOff>
    </xdr:to>
    <xdr:cxnSp macro="">
      <xdr:nvCxnSpPr>
        <xdr:cNvPr id="174" name="直線コネクタ 173"/>
        <xdr:cNvCxnSpPr/>
      </xdr:nvCxnSpPr>
      <xdr:spPr>
        <a:xfrm flipV="1">
          <a:off x="4634865" y="9637395"/>
          <a:ext cx="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5905"/>
    <xdr:sp macro="" textlink="">
      <xdr:nvSpPr>
        <xdr:cNvPr id="175" name="【体育館・プール】&#10;有形固定資産減価償却率最小値テキスト"/>
        <xdr:cNvSpPr txBox="1"/>
      </xdr:nvSpPr>
      <xdr:spPr>
        <a:xfrm>
          <a:off x="4673600" y="111074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76" name="直線コネクタ 1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154940</xdr:rowOff>
    </xdr:from>
    <xdr:ext cx="405130" cy="255905"/>
    <xdr:sp macro="" textlink="">
      <xdr:nvSpPr>
        <xdr:cNvPr id="177" name="【体育館・プール】&#10;有形固定資産減価償却率最大値テキスト"/>
        <xdr:cNvSpPr txBox="1"/>
      </xdr:nvSpPr>
      <xdr:spPr>
        <a:xfrm>
          <a:off x="4673600" y="94132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36195</xdr:rowOff>
    </xdr:from>
    <xdr:to xmlns:xdr="http://schemas.openxmlformats.org/drawingml/2006/spreadsheetDrawing">
      <xdr:col>24</xdr:col>
      <xdr:colOff>152400</xdr:colOff>
      <xdr:row>56</xdr:row>
      <xdr:rowOff>36195</xdr:rowOff>
    </xdr:to>
    <xdr:cxnSp macro="">
      <xdr:nvCxnSpPr>
        <xdr:cNvPr id="178" name="直線コネクタ 177"/>
        <xdr:cNvCxnSpPr/>
      </xdr:nvCxnSpPr>
      <xdr:spPr>
        <a:xfrm>
          <a:off x="4546600" y="963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3175</xdr:rowOff>
    </xdr:from>
    <xdr:ext cx="405130" cy="259080"/>
    <xdr:sp macro="" textlink="">
      <xdr:nvSpPr>
        <xdr:cNvPr id="179" name="【体育館・プール】&#10;有形固定資産減価償却率平均値テキスト"/>
        <xdr:cNvSpPr txBox="1"/>
      </xdr:nvSpPr>
      <xdr:spPr>
        <a:xfrm>
          <a:off x="4673600" y="102901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151765</xdr:rowOff>
    </xdr:from>
    <xdr:to xmlns:xdr="http://schemas.openxmlformats.org/drawingml/2006/spreadsheetDrawing">
      <xdr:col>24</xdr:col>
      <xdr:colOff>114300</xdr:colOff>
      <xdr:row>61</xdr:row>
      <xdr:rowOff>81915</xdr:rowOff>
    </xdr:to>
    <xdr:sp macro="" textlink="">
      <xdr:nvSpPr>
        <xdr:cNvPr id="180" name="フローチャート: 判断 179"/>
        <xdr:cNvSpPr/>
      </xdr:nvSpPr>
      <xdr:spPr>
        <a:xfrm>
          <a:off x="4584700" y="1043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141605</xdr:rowOff>
    </xdr:from>
    <xdr:to xmlns:xdr="http://schemas.openxmlformats.org/drawingml/2006/spreadsheetDrawing">
      <xdr:col>20</xdr:col>
      <xdr:colOff>38100</xdr:colOff>
      <xdr:row>61</xdr:row>
      <xdr:rowOff>71755</xdr:rowOff>
    </xdr:to>
    <xdr:sp macro="" textlink="">
      <xdr:nvSpPr>
        <xdr:cNvPr id="181" name="フローチャート: 判断 180"/>
        <xdr:cNvSpPr/>
      </xdr:nvSpPr>
      <xdr:spPr>
        <a:xfrm>
          <a:off x="37465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161290</xdr:rowOff>
    </xdr:from>
    <xdr:to xmlns:xdr="http://schemas.openxmlformats.org/drawingml/2006/spreadsheetDrawing">
      <xdr:col>15</xdr:col>
      <xdr:colOff>101600</xdr:colOff>
      <xdr:row>61</xdr:row>
      <xdr:rowOff>91440</xdr:rowOff>
    </xdr:to>
    <xdr:sp macro="" textlink="">
      <xdr:nvSpPr>
        <xdr:cNvPr id="182" name="フローチャート: 判断 181"/>
        <xdr:cNvSpPr/>
      </xdr:nvSpPr>
      <xdr:spPr>
        <a:xfrm>
          <a:off x="2857500" y="1044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120650</xdr:rowOff>
    </xdr:from>
    <xdr:to xmlns:xdr="http://schemas.openxmlformats.org/drawingml/2006/spreadsheetDrawing">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117475</xdr:rowOff>
    </xdr:from>
    <xdr:to xmlns:xdr="http://schemas.openxmlformats.org/drawingml/2006/spreadsheetDrawing">
      <xdr:col>6</xdr:col>
      <xdr:colOff>38100</xdr:colOff>
      <xdr:row>61</xdr:row>
      <xdr:rowOff>47625</xdr:rowOff>
    </xdr:to>
    <xdr:sp macro="" textlink="">
      <xdr:nvSpPr>
        <xdr:cNvPr id="184" name="フローチャート: 判断 183"/>
        <xdr:cNvSpPr/>
      </xdr:nvSpPr>
      <xdr:spPr>
        <a:xfrm>
          <a:off x="10795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185" name="テキスト ボックス 184"/>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186" name="テキスト ボックス 185"/>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187" name="テキスト ボックス 186"/>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188" name="テキスト ボックス 187"/>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189" name="テキスト ボックス 188"/>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64</xdr:row>
      <xdr:rowOff>40640</xdr:rowOff>
    </xdr:from>
    <xdr:to xmlns:xdr="http://schemas.openxmlformats.org/drawingml/2006/spreadsheetDrawing">
      <xdr:col>24</xdr:col>
      <xdr:colOff>114300</xdr:colOff>
      <xdr:row>64</xdr:row>
      <xdr:rowOff>142240</xdr:rowOff>
    </xdr:to>
    <xdr:sp macro="" textlink="">
      <xdr:nvSpPr>
        <xdr:cNvPr id="190" name="楕円 189"/>
        <xdr:cNvSpPr/>
      </xdr:nvSpPr>
      <xdr:spPr>
        <a:xfrm>
          <a:off x="45847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127000</xdr:rowOff>
    </xdr:from>
    <xdr:ext cx="405130" cy="259080"/>
    <xdr:sp macro="" textlink="">
      <xdr:nvSpPr>
        <xdr:cNvPr id="191" name="【体育館・プール】&#10;有形固定資産減価償却率該当値テキスト"/>
        <xdr:cNvSpPr txBox="1"/>
      </xdr:nvSpPr>
      <xdr:spPr>
        <a:xfrm>
          <a:off x="4673600" y="10928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64</xdr:row>
      <xdr:rowOff>31115</xdr:rowOff>
    </xdr:from>
    <xdr:to xmlns:xdr="http://schemas.openxmlformats.org/drawingml/2006/spreadsheetDrawing">
      <xdr:col>20</xdr:col>
      <xdr:colOff>38100</xdr:colOff>
      <xdr:row>64</xdr:row>
      <xdr:rowOff>132715</xdr:rowOff>
    </xdr:to>
    <xdr:sp macro="" textlink="">
      <xdr:nvSpPr>
        <xdr:cNvPr id="192" name="楕円 191"/>
        <xdr:cNvSpPr/>
      </xdr:nvSpPr>
      <xdr:spPr>
        <a:xfrm>
          <a:off x="3746500" y="110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64</xdr:row>
      <xdr:rowOff>81915</xdr:rowOff>
    </xdr:from>
    <xdr:to xmlns:xdr="http://schemas.openxmlformats.org/drawingml/2006/spreadsheetDrawing">
      <xdr:col>24</xdr:col>
      <xdr:colOff>63500</xdr:colOff>
      <xdr:row>64</xdr:row>
      <xdr:rowOff>91440</xdr:rowOff>
    </xdr:to>
    <xdr:cxnSp macro="">
      <xdr:nvCxnSpPr>
        <xdr:cNvPr id="193" name="直線コネクタ 192"/>
        <xdr:cNvCxnSpPr/>
      </xdr:nvCxnSpPr>
      <xdr:spPr>
        <a:xfrm>
          <a:off x="3797300" y="110547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64</xdr:row>
      <xdr:rowOff>20955</xdr:rowOff>
    </xdr:from>
    <xdr:to xmlns:xdr="http://schemas.openxmlformats.org/drawingml/2006/spreadsheetDrawing">
      <xdr:col>15</xdr:col>
      <xdr:colOff>101600</xdr:colOff>
      <xdr:row>64</xdr:row>
      <xdr:rowOff>122555</xdr:rowOff>
    </xdr:to>
    <xdr:sp macro="" textlink="">
      <xdr:nvSpPr>
        <xdr:cNvPr id="194" name="楕円 193"/>
        <xdr:cNvSpPr/>
      </xdr:nvSpPr>
      <xdr:spPr>
        <a:xfrm>
          <a:off x="2857500" y="109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64</xdr:row>
      <xdr:rowOff>71755</xdr:rowOff>
    </xdr:from>
    <xdr:to xmlns:xdr="http://schemas.openxmlformats.org/drawingml/2006/spreadsheetDrawing">
      <xdr:col>19</xdr:col>
      <xdr:colOff>177800</xdr:colOff>
      <xdr:row>64</xdr:row>
      <xdr:rowOff>81915</xdr:rowOff>
    </xdr:to>
    <xdr:cxnSp macro="">
      <xdr:nvCxnSpPr>
        <xdr:cNvPr id="195" name="直線コネクタ 194"/>
        <xdr:cNvCxnSpPr/>
      </xdr:nvCxnSpPr>
      <xdr:spPr>
        <a:xfrm>
          <a:off x="2908300" y="110445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64</xdr:row>
      <xdr:rowOff>11430</xdr:rowOff>
    </xdr:from>
    <xdr:to xmlns:xdr="http://schemas.openxmlformats.org/drawingml/2006/spreadsheetDrawing">
      <xdr:col>10</xdr:col>
      <xdr:colOff>165100</xdr:colOff>
      <xdr:row>64</xdr:row>
      <xdr:rowOff>113030</xdr:rowOff>
    </xdr:to>
    <xdr:sp macro="" textlink="">
      <xdr:nvSpPr>
        <xdr:cNvPr id="196" name="楕円 195"/>
        <xdr:cNvSpPr/>
      </xdr:nvSpPr>
      <xdr:spPr>
        <a:xfrm>
          <a:off x="1968500" y="1098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64</xdr:row>
      <xdr:rowOff>62230</xdr:rowOff>
    </xdr:from>
    <xdr:to xmlns:xdr="http://schemas.openxmlformats.org/drawingml/2006/spreadsheetDrawing">
      <xdr:col>15</xdr:col>
      <xdr:colOff>50800</xdr:colOff>
      <xdr:row>64</xdr:row>
      <xdr:rowOff>71755</xdr:rowOff>
    </xdr:to>
    <xdr:cxnSp macro="">
      <xdr:nvCxnSpPr>
        <xdr:cNvPr id="197" name="直線コネクタ 196"/>
        <xdr:cNvCxnSpPr/>
      </xdr:nvCxnSpPr>
      <xdr:spPr>
        <a:xfrm>
          <a:off x="2019300" y="110350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64</xdr:row>
      <xdr:rowOff>15875</xdr:rowOff>
    </xdr:from>
    <xdr:to xmlns:xdr="http://schemas.openxmlformats.org/drawingml/2006/spreadsheetDrawing">
      <xdr:col>6</xdr:col>
      <xdr:colOff>38100</xdr:colOff>
      <xdr:row>64</xdr:row>
      <xdr:rowOff>117475</xdr:rowOff>
    </xdr:to>
    <xdr:sp macro="" textlink="">
      <xdr:nvSpPr>
        <xdr:cNvPr id="198" name="楕円 197"/>
        <xdr:cNvSpPr/>
      </xdr:nvSpPr>
      <xdr:spPr>
        <a:xfrm>
          <a:off x="1079500" y="1098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64</xdr:row>
      <xdr:rowOff>62230</xdr:rowOff>
    </xdr:from>
    <xdr:to xmlns:xdr="http://schemas.openxmlformats.org/drawingml/2006/spreadsheetDrawing">
      <xdr:col>10</xdr:col>
      <xdr:colOff>114300</xdr:colOff>
      <xdr:row>64</xdr:row>
      <xdr:rowOff>66675</xdr:rowOff>
    </xdr:to>
    <xdr:cxnSp macro="">
      <xdr:nvCxnSpPr>
        <xdr:cNvPr id="199" name="直線コネクタ 198"/>
        <xdr:cNvCxnSpPr/>
      </xdr:nvCxnSpPr>
      <xdr:spPr>
        <a:xfrm flipV="1">
          <a:off x="1130300" y="110350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88265</xdr:rowOff>
    </xdr:from>
    <xdr:ext cx="405130" cy="255905"/>
    <xdr:sp macro="" textlink="">
      <xdr:nvSpPr>
        <xdr:cNvPr id="200" name="n_1aveValue【体育館・プール】&#10;有形固定資産減価償却率"/>
        <xdr:cNvSpPr txBox="1"/>
      </xdr:nvSpPr>
      <xdr:spPr>
        <a:xfrm>
          <a:off x="3582035" y="102038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107950</xdr:rowOff>
    </xdr:from>
    <xdr:ext cx="401955" cy="259080"/>
    <xdr:sp macro="" textlink="">
      <xdr:nvSpPr>
        <xdr:cNvPr id="201" name="n_2aveValue【体育館・プール】&#10;有形固定資産減価償却率"/>
        <xdr:cNvSpPr txBox="1"/>
      </xdr:nvSpPr>
      <xdr:spPr>
        <a:xfrm>
          <a:off x="2705735" y="102235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67310</xdr:rowOff>
    </xdr:from>
    <xdr:ext cx="401955" cy="259080"/>
    <xdr:sp macro="" textlink="">
      <xdr:nvSpPr>
        <xdr:cNvPr id="202" name="n_3aveValue【体育館・プール】&#10;有形固定資産減価償却率"/>
        <xdr:cNvSpPr txBox="1"/>
      </xdr:nvSpPr>
      <xdr:spPr>
        <a:xfrm>
          <a:off x="1816735" y="101828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64135</xdr:rowOff>
    </xdr:from>
    <xdr:ext cx="401955" cy="255905"/>
    <xdr:sp macro="" textlink="">
      <xdr:nvSpPr>
        <xdr:cNvPr id="203" name="n_4aveValue【体育館・プール】&#10;有形固定資産減価償却率"/>
        <xdr:cNvSpPr txBox="1"/>
      </xdr:nvSpPr>
      <xdr:spPr>
        <a:xfrm>
          <a:off x="927735" y="101796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64</xdr:row>
      <xdr:rowOff>123825</xdr:rowOff>
    </xdr:from>
    <xdr:ext cx="405130" cy="255905"/>
    <xdr:sp macro="" textlink="">
      <xdr:nvSpPr>
        <xdr:cNvPr id="204" name="n_1mainValue【体育館・プール】&#10;有形固定資産減価償却率"/>
        <xdr:cNvSpPr txBox="1"/>
      </xdr:nvSpPr>
      <xdr:spPr>
        <a:xfrm>
          <a:off x="3582035" y="110966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64</xdr:row>
      <xdr:rowOff>113665</xdr:rowOff>
    </xdr:from>
    <xdr:ext cx="401955" cy="258445"/>
    <xdr:sp macro="" textlink="">
      <xdr:nvSpPr>
        <xdr:cNvPr id="205" name="n_2mainValue【体育館・プール】&#10;有形固定資産減価償却率"/>
        <xdr:cNvSpPr txBox="1"/>
      </xdr:nvSpPr>
      <xdr:spPr>
        <a:xfrm>
          <a:off x="2705735" y="110864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64</xdr:row>
      <xdr:rowOff>104140</xdr:rowOff>
    </xdr:from>
    <xdr:ext cx="401955" cy="259080"/>
    <xdr:sp macro="" textlink="">
      <xdr:nvSpPr>
        <xdr:cNvPr id="206" name="n_3mainValue【体育館・プール】&#10;有形固定資産減価償却率"/>
        <xdr:cNvSpPr txBox="1"/>
      </xdr:nvSpPr>
      <xdr:spPr>
        <a:xfrm>
          <a:off x="1816735" y="110769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64</xdr:row>
      <xdr:rowOff>109220</xdr:rowOff>
    </xdr:from>
    <xdr:ext cx="401955" cy="255905"/>
    <xdr:sp macro="" textlink="">
      <xdr:nvSpPr>
        <xdr:cNvPr id="207" name="n_4mainValue【体育館・プール】&#10;有形固定資産減価償却率"/>
        <xdr:cNvSpPr txBox="1"/>
      </xdr:nvSpPr>
      <xdr:spPr>
        <a:xfrm>
          <a:off x="927735" y="110820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216" name="テキスト ボックス 215"/>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4185" cy="259080"/>
    <xdr:sp macro="" textlink="">
      <xdr:nvSpPr>
        <xdr:cNvPr id="219" name="テキスト ボックス 218"/>
        <xdr:cNvSpPr txBox="1"/>
      </xdr:nvSpPr>
      <xdr:spPr>
        <a:xfrm>
          <a:off x="6136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4185" cy="259080"/>
    <xdr:sp macro="" textlink="">
      <xdr:nvSpPr>
        <xdr:cNvPr id="221" name="テキスト ボックス 220"/>
        <xdr:cNvSpPr txBox="1"/>
      </xdr:nvSpPr>
      <xdr:spPr>
        <a:xfrm>
          <a:off x="6136640" y="1052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4185" cy="255905"/>
    <xdr:sp macro="" textlink="">
      <xdr:nvSpPr>
        <xdr:cNvPr id="223" name="テキスト ボックス 222"/>
        <xdr:cNvSpPr txBox="1"/>
      </xdr:nvSpPr>
      <xdr:spPr>
        <a:xfrm>
          <a:off x="6136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4185" cy="259080"/>
    <xdr:sp macro="" textlink="">
      <xdr:nvSpPr>
        <xdr:cNvPr id="225" name="テキスト ボックス 224"/>
        <xdr:cNvSpPr txBox="1"/>
      </xdr:nvSpPr>
      <xdr:spPr>
        <a:xfrm>
          <a:off x="6136640" y="976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4185" cy="259080"/>
    <xdr:sp macro="" textlink="">
      <xdr:nvSpPr>
        <xdr:cNvPr id="227" name="テキスト ボックス 226"/>
        <xdr:cNvSpPr txBox="1"/>
      </xdr:nvSpPr>
      <xdr:spPr>
        <a:xfrm>
          <a:off x="6136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185" cy="255905"/>
    <xdr:sp macro="" textlink="">
      <xdr:nvSpPr>
        <xdr:cNvPr id="229" name="テキスト ボックス 228"/>
        <xdr:cNvSpPr txBox="1"/>
      </xdr:nvSpPr>
      <xdr:spPr>
        <a:xfrm>
          <a:off x="6136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57</xdr:row>
      <xdr:rowOff>7620</xdr:rowOff>
    </xdr:from>
    <xdr:to xmlns:xdr="http://schemas.openxmlformats.org/drawingml/2006/spreadsheetDrawing">
      <xdr:col>54</xdr:col>
      <xdr:colOff>189865</xdr:colOff>
      <xdr:row>64</xdr:row>
      <xdr:rowOff>60960</xdr:rowOff>
    </xdr:to>
    <xdr:cxnSp macro="">
      <xdr:nvCxnSpPr>
        <xdr:cNvPr id="231" name="直線コネクタ 230"/>
        <xdr:cNvCxnSpPr/>
      </xdr:nvCxnSpPr>
      <xdr:spPr>
        <a:xfrm flipV="1">
          <a:off x="10476865" y="9780270"/>
          <a:ext cx="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64770</xdr:rowOff>
    </xdr:from>
    <xdr:ext cx="469900" cy="255905"/>
    <xdr:sp macro="" textlink="">
      <xdr:nvSpPr>
        <xdr:cNvPr id="232" name="【体育館・プール】&#10;一人当たり面積最小値テキスト"/>
        <xdr:cNvSpPr txBox="1"/>
      </xdr:nvSpPr>
      <xdr:spPr>
        <a:xfrm>
          <a:off x="10515600" y="110375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60960</xdr:rowOff>
    </xdr:from>
    <xdr:to xmlns:xdr="http://schemas.openxmlformats.org/drawingml/2006/spreadsheetDrawing">
      <xdr:col>55</xdr:col>
      <xdr:colOff>88900</xdr:colOff>
      <xdr:row>64</xdr:row>
      <xdr:rowOff>60960</xdr:rowOff>
    </xdr:to>
    <xdr:cxnSp macro="">
      <xdr:nvCxnSpPr>
        <xdr:cNvPr id="233" name="直線コネクタ 232"/>
        <xdr:cNvCxnSpPr/>
      </xdr:nvCxnSpPr>
      <xdr:spPr>
        <a:xfrm>
          <a:off x="10388600" y="1103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125730</xdr:rowOff>
    </xdr:from>
    <xdr:ext cx="469900" cy="259080"/>
    <xdr:sp macro="" textlink="">
      <xdr:nvSpPr>
        <xdr:cNvPr id="234" name="【体育館・プール】&#10;一人当たり面積最大値テキスト"/>
        <xdr:cNvSpPr txBox="1"/>
      </xdr:nvSpPr>
      <xdr:spPr>
        <a:xfrm>
          <a:off x="10515600" y="9555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7620</xdr:rowOff>
    </xdr:from>
    <xdr:to xmlns:xdr="http://schemas.openxmlformats.org/drawingml/2006/spreadsheetDrawing">
      <xdr:col>55</xdr:col>
      <xdr:colOff>88900</xdr:colOff>
      <xdr:row>57</xdr:row>
      <xdr:rowOff>7620</xdr:rowOff>
    </xdr:to>
    <xdr:cxnSp macro="">
      <xdr:nvCxnSpPr>
        <xdr:cNvPr id="235" name="直線コネクタ 234"/>
        <xdr:cNvCxnSpPr/>
      </xdr:nvCxnSpPr>
      <xdr:spPr>
        <a:xfrm>
          <a:off x="10388600" y="9780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48260</xdr:rowOff>
    </xdr:from>
    <xdr:ext cx="469900" cy="259080"/>
    <xdr:sp macro="" textlink="">
      <xdr:nvSpPr>
        <xdr:cNvPr id="236" name="【体育館・プール】&#10;一人当たり面積平均値テキスト"/>
        <xdr:cNvSpPr txBox="1"/>
      </xdr:nvSpPr>
      <xdr:spPr>
        <a:xfrm>
          <a:off x="10515600" y="105067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25400</xdr:rowOff>
    </xdr:from>
    <xdr:to xmlns:xdr="http://schemas.openxmlformats.org/drawingml/2006/spreadsheetDrawing">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12065</xdr:rowOff>
    </xdr:from>
    <xdr:to xmlns:xdr="http://schemas.openxmlformats.org/drawingml/2006/spreadsheetDrawing">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101600</xdr:rowOff>
    </xdr:from>
    <xdr:to xmlns:xdr="http://schemas.openxmlformats.org/drawingml/2006/spreadsheetDrawing">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103505</xdr:rowOff>
    </xdr:from>
    <xdr:to xmlns:xdr="http://schemas.openxmlformats.org/drawingml/2006/spreadsheetDrawing">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42545</xdr:rowOff>
    </xdr:from>
    <xdr:to xmlns:xdr="http://schemas.openxmlformats.org/drawingml/2006/spreadsheetDrawing">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242" name="テキスト ボックス 241"/>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243" name="テキスト ボックス 242"/>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244" name="テキスト ボックス 243"/>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245" name="テキスト ボックス 244"/>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246" name="テキスト ボックス 245"/>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71120</xdr:rowOff>
    </xdr:from>
    <xdr:to xmlns:xdr="http://schemas.openxmlformats.org/drawingml/2006/spreadsheetDrawing">
      <xdr:col>55</xdr:col>
      <xdr:colOff>50800</xdr:colOff>
      <xdr:row>64</xdr:row>
      <xdr:rowOff>1270</xdr:rowOff>
    </xdr:to>
    <xdr:sp macro="" textlink="">
      <xdr:nvSpPr>
        <xdr:cNvPr id="247" name="楕円 246"/>
        <xdr:cNvSpPr/>
      </xdr:nvSpPr>
      <xdr:spPr>
        <a:xfrm>
          <a:off x="10426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157480</xdr:rowOff>
    </xdr:from>
    <xdr:ext cx="469900" cy="255905"/>
    <xdr:sp macro="" textlink="">
      <xdr:nvSpPr>
        <xdr:cNvPr id="248" name="【体育館・プール】&#10;一人当たり面積該当値テキスト"/>
        <xdr:cNvSpPr txBox="1"/>
      </xdr:nvSpPr>
      <xdr:spPr>
        <a:xfrm>
          <a:off x="10515600" y="107873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73025</xdr:rowOff>
    </xdr:from>
    <xdr:to xmlns:xdr="http://schemas.openxmlformats.org/drawingml/2006/spreadsheetDrawing">
      <xdr:col>50</xdr:col>
      <xdr:colOff>165100</xdr:colOff>
      <xdr:row>64</xdr:row>
      <xdr:rowOff>3175</xdr:rowOff>
    </xdr:to>
    <xdr:sp macro="" textlink="">
      <xdr:nvSpPr>
        <xdr:cNvPr id="249" name="楕円 248"/>
        <xdr:cNvSpPr/>
      </xdr:nvSpPr>
      <xdr:spPr>
        <a:xfrm>
          <a:off x="9588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121920</xdr:rowOff>
    </xdr:from>
    <xdr:to xmlns:xdr="http://schemas.openxmlformats.org/drawingml/2006/spreadsheetDrawing">
      <xdr:col>55</xdr:col>
      <xdr:colOff>0</xdr:colOff>
      <xdr:row>63</xdr:row>
      <xdr:rowOff>123825</xdr:rowOff>
    </xdr:to>
    <xdr:cxnSp macro="">
      <xdr:nvCxnSpPr>
        <xdr:cNvPr id="250" name="直線コネクタ 249"/>
        <xdr:cNvCxnSpPr/>
      </xdr:nvCxnSpPr>
      <xdr:spPr>
        <a:xfrm flipV="1">
          <a:off x="9639300" y="109232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73025</xdr:rowOff>
    </xdr:from>
    <xdr:to xmlns:xdr="http://schemas.openxmlformats.org/drawingml/2006/spreadsheetDrawing">
      <xdr:col>46</xdr:col>
      <xdr:colOff>38100</xdr:colOff>
      <xdr:row>64</xdr:row>
      <xdr:rowOff>3175</xdr:rowOff>
    </xdr:to>
    <xdr:sp macro="" textlink="">
      <xdr:nvSpPr>
        <xdr:cNvPr id="251" name="楕円 250"/>
        <xdr:cNvSpPr/>
      </xdr:nvSpPr>
      <xdr:spPr>
        <a:xfrm>
          <a:off x="8699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123825</xdr:rowOff>
    </xdr:from>
    <xdr:to xmlns:xdr="http://schemas.openxmlformats.org/drawingml/2006/spreadsheetDrawing">
      <xdr:col>50</xdr:col>
      <xdr:colOff>114300</xdr:colOff>
      <xdr:row>63</xdr:row>
      <xdr:rowOff>123825</xdr:rowOff>
    </xdr:to>
    <xdr:cxnSp macro="">
      <xdr:nvCxnSpPr>
        <xdr:cNvPr id="252" name="直線コネクタ 251"/>
        <xdr:cNvCxnSpPr/>
      </xdr:nvCxnSpPr>
      <xdr:spPr>
        <a:xfrm>
          <a:off x="8750300" y="109251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74930</xdr:rowOff>
    </xdr:from>
    <xdr:to xmlns:xdr="http://schemas.openxmlformats.org/drawingml/2006/spreadsheetDrawing">
      <xdr:col>41</xdr:col>
      <xdr:colOff>101600</xdr:colOff>
      <xdr:row>64</xdr:row>
      <xdr:rowOff>5080</xdr:rowOff>
    </xdr:to>
    <xdr:sp macro="" textlink="">
      <xdr:nvSpPr>
        <xdr:cNvPr id="253" name="楕円 252"/>
        <xdr:cNvSpPr/>
      </xdr:nvSpPr>
      <xdr:spPr>
        <a:xfrm>
          <a:off x="7810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123825</xdr:rowOff>
    </xdr:from>
    <xdr:to xmlns:xdr="http://schemas.openxmlformats.org/drawingml/2006/spreadsheetDrawing">
      <xdr:col>45</xdr:col>
      <xdr:colOff>177800</xdr:colOff>
      <xdr:row>63</xdr:row>
      <xdr:rowOff>125730</xdr:rowOff>
    </xdr:to>
    <xdr:cxnSp macro="">
      <xdr:nvCxnSpPr>
        <xdr:cNvPr id="254" name="直線コネクタ 253"/>
        <xdr:cNvCxnSpPr/>
      </xdr:nvCxnSpPr>
      <xdr:spPr>
        <a:xfrm flipV="1">
          <a:off x="7861300" y="109251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74930</xdr:rowOff>
    </xdr:from>
    <xdr:to xmlns:xdr="http://schemas.openxmlformats.org/drawingml/2006/spreadsheetDrawing">
      <xdr:col>36</xdr:col>
      <xdr:colOff>165100</xdr:colOff>
      <xdr:row>64</xdr:row>
      <xdr:rowOff>5080</xdr:rowOff>
    </xdr:to>
    <xdr:sp macro="" textlink="">
      <xdr:nvSpPr>
        <xdr:cNvPr id="255" name="楕円 254"/>
        <xdr:cNvSpPr/>
      </xdr:nvSpPr>
      <xdr:spPr>
        <a:xfrm>
          <a:off x="6921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125730</xdr:rowOff>
    </xdr:from>
    <xdr:to xmlns:xdr="http://schemas.openxmlformats.org/drawingml/2006/spreadsheetDrawing">
      <xdr:col>41</xdr:col>
      <xdr:colOff>50800</xdr:colOff>
      <xdr:row>63</xdr:row>
      <xdr:rowOff>125730</xdr:rowOff>
    </xdr:to>
    <xdr:cxnSp macro="">
      <xdr:nvCxnSpPr>
        <xdr:cNvPr id="256" name="直線コネクタ 255"/>
        <xdr:cNvCxnSpPr/>
      </xdr:nvCxnSpPr>
      <xdr:spPr>
        <a:xfrm>
          <a:off x="6972300" y="109270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130175</xdr:rowOff>
    </xdr:from>
    <xdr:ext cx="469900" cy="259080"/>
    <xdr:sp macro="" textlink="">
      <xdr:nvSpPr>
        <xdr:cNvPr id="257" name="n_1aveValue【体育館・プール】&#10;一人当たり面積"/>
        <xdr:cNvSpPr txBox="1"/>
      </xdr:nvSpPr>
      <xdr:spPr>
        <a:xfrm>
          <a:off x="9391650" y="10417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48260</xdr:rowOff>
    </xdr:from>
    <xdr:ext cx="466725" cy="259080"/>
    <xdr:sp macro="" textlink="">
      <xdr:nvSpPr>
        <xdr:cNvPr id="258" name="n_2aveValue【体育館・プール】&#10;一人当たり面積"/>
        <xdr:cNvSpPr txBox="1"/>
      </xdr:nvSpPr>
      <xdr:spPr>
        <a:xfrm>
          <a:off x="8515350" y="1033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50165</xdr:rowOff>
    </xdr:from>
    <xdr:ext cx="466725" cy="259080"/>
    <xdr:sp macro="" textlink="">
      <xdr:nvSpPr>
        <xdr:cNvPr id="259" name="n_3aveValue【体育館・プール】&#10;一人当たり面積"/>
        <xdr:cNvSpPr txBox="1"/>
      </xdr:nvSpPr>
      <xdr:spPr>
        <a:xfrm>
          <a:off x="7626350" y="103371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160655</xdr:rowOff>
    </xdr:from>
    <xdr:ext cx="466725" cy="259080"/>
    <xdr:sp macro="" textlink="">
      <xdr:nvSpPr>
        <xdr:cNvPr id="260" name="n_4aveValue【体育館・プール】&#10;一人当たり面積"/>
        <xdr:cNvSpPr txBox="1"/>
      </xdr:nvSpPr>
      <xdr:spPr>
        <a:xfrm>
          <a:off x="6737350" y="104476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166370</xdr:rowOff>
    </xdr:from>
    <xdr:ext cx="469900" cy="255905"/>
    <xdr:sp macro="" textlink="">
      <xdr:nvSpPr>
        <xdr:cNvPr id="261" name="n_1mainValue【体育館・プール】&#10;一人当たり面積"/>
        <xdr:cNvSpPr txBox="1"/>
      </xdr:nvSpPr>
      <xdr:spPr>
        <a:xfrm>
          <a:off x="9391650" y="109677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166370</xdr:rowOff>
    </xdr:from>
    <xdr:ext cx="466725" cy="255905"/>
    <xdr:sp macro="" textlink="">
      <xdr:nvSpPr>
        <xdr:cNvPr id="262" name="n_2mainValue【体育館・プール】&#10;一人当たり面積"/>
        <xdr:cNvSpPr txBox="1"/>
      </xdr:nvSpPr>
      <xdr:spPr>
        <a:xfrm>
          <a:off x="8515350" y="109677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167640</xdr:rowOff>
    </xdr:from>
    <xdr:ext cx="466725" cy="255905"/>
    <xdr:sp macro="" textlink="">
      <xdr:nvSpPr>
        <xdr:cNvPr id="263" name="n_3mainValue【体育館・プール】&#10;一人当たり面積"/>
        <xdr:cNvSpPr txBox="1"/>
      </xdr:nvSpPr>
      <xdr:spPr>
        <a:xfrm>
          <a:off x="7626350" y="109689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167640</xdr:rowOff>
    </xdr:from>
    <xdr:ext cx="466725" cy="255905"/>
    <xdr:sp macro="" textlink="">
      <xdr:nvSpPr>
        <xdr:cNvPr id="264" name="n_4mainValue【体育館・プール】&#10;一人当たり面積"/>
        <xdr:cNvSpPr txBox="1"/>
      </xdr:nvSpPr>
      <xdr:spPr>
        <a:xfrm>
          <a:off x="6737350" y="109689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275" cy="222250"/>
    <xdr:sp macro="" textlink="">
      <xdr:nvSpPr>
        <xdr:cNvPr id="273" name="テキスト ボックス 272"/>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185" cy="259080"/>
    <xdr:sp macro="" textlink="">
      <xdr:nvSpPr>
        <xdr:cNvPr id="275" name="テキスト ボックス 274"/>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4185" cy="255905"/>
    <xdr:sp macro="" textlink="">
      <xdr:nvSpPr>
        <xdr:cNvPr id="277" name="テキスト ボックス 276"/>
        <xdr:cNvSpPr txBox="1"/>
      </xdr:nvSpPr>
      <xdr:spPr>
        <a:xfrm>
          <a:off x="294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5905"/>
    <xdr:sp macro="" textlink="">
      <xdr:nvSpPr>
        <xdr:cNvPr id="283" name="テキスト ボックス 282"/>
        <xdr:cNvSpPr txBox="1"/>
      </xdr:nvSpPr>
      <xdr:spPr>
        <a:xfrm>
          <a:off x="358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5915" cy="259080"/>
    <xdr:sp macro="" textlink="">
      <xdr:nvSpPr>
        <xdr:cNvPr id="287" name="テキスト ボックス 286"/>
        <xdr:cNvSpPr txBox="1"/>
      </xdr:nvSpPr>
      <xdr:spPr>
        <a:xfrm>
          <a:off x="422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127635</xdr:rowOff>
    </xdr:from>
    <xdr:to xmlns:xdr="http://schemas.openxmlformats.org/drawingml/2006/spreadsheetDrawing">
      <xdr:col>24</xdr:col>
      <xdr:colOff>62865</xdr:colOff>
      <xdr:row>86</xdr:row>
      <xdr:rowOff>106680</xdr:rowOff>
    </xdr:to>
    <xdr:cxnSp macro="">
      <xdr:nvCxnSpPr>
        <xdr:cNvPr id="289" name="直線コネクタ 288"/>
        <xdr:cNvCxnSpPr/>
      </xdr:nvCxnSpPr>
      <xdr:spPr>
        <a:xfrm flipV="1">
          <a:off x="4634865" y="13500735"/>
          <a:ext cx="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110490</xdr:rowOff>
    </xdr:from>
    <xdr:ext cx="405130" cy="255905"/>
    <xdr:sp macro="" textlink="">
      <xdr:nvSpPr>
        <xdr:cNvPr id="290" name="【福祉施設】&#10;有形固定資産減価償却率最小値テキスト"/>
        <xdr:cNvSpPr txBox="1"/>
      </xdr:nvSpPr>
      <xdr:spPr>
        <a:xfrm>
          <a:off x="4673600" y="148551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106680</xdr:rowOff>
    </xdr:from>
    <xdr:to xmlns:xdr="http://schemas.openxmlformats.org/drawingml/2006/spreadsheetDrawing">
      <xdr:col>24</xdr:col>
      <xdr:colOff>152400</xdr:colOff>
      <xdr:row>86</xdr:row>
      <xdr:rowOff>106680</xdr:rowOff>
    </xdr:to>
    <xdr:cxnSp macro="">
      <xdr:nvCxnSpPr>
        <xdr:cNvPr id="291" name="直線コネクタ 290"/>
        <xdr:cNvCxnSpPr/>
      </xdr:nvCxnSpPr>
      <xdr:spPr>
        <a:xfrm>
          <a:off x="4546600" y="1485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74930</xdr:rowOff>
    </xdr:from>
    <xdr:ext cx="405130" cy="255905"/>
    <xdr:sp macro="" textlink="">
      <xdr:nvSpPr>
        <xdr:cNvPr id="292" name="【福祉施設】&#10;有形固定資産減価償却率最大値テキスト"/>
        <xdr:cNvSpPr txBox="1"/>
      </xdr:nvSpPr>
      <xdr:spPr>
        <a:xfrm>
          <a:off x="4673600" y="132765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127635</xdr:rowOff>
    </xdr:from>
    <xdr:to xmlns:xdr="http://schemas.openxmlformats.org/drawingml/2006/spreadsheetDrawing">
      <xdr:col>24</xdr:col>
      <xdr:colOff>152400</xdr:colOff>
      <xdr:row>78</xdr:row>
      <xdr:rowOff>127635</xdr:rowOff>
    </xdr:to>
    <xdr:cxnSp macro="">
      <xdr:nvCxnSpPr>
        <xdr:cNvPr id="293" name="直線コネクタ 292"/>
        <xdr:cNvCxnSpPr/>
      </xdr:nvCxnSpPr>
      <xdr:spPr>
        <a:xfrm>
          <a:off x="4546600" y="1350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33020</xdr:rowOff>
    </xdr:from>
    <xdr:ext cx="405130" cy="259080"/>
    <xdr:sp macro="" textlink="">
      <xdr:nvSpPr>
        <xdr:cNvPr id="294" name="【福祉施設】&#10;有形固定資産減価償却率平均値テキスト"/>
        <xdr:cNvSpPr txBox="1"/>
      </xdr:nvSpPr>
      <xdr:spPr>
        <a:xfrm>
          <a:off x="4673600" y="139204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10160</xdr:rowOff>
    </xdr:from>
    <xdr:to xmlns:xdr="http://schemas.openxmlformats.org/drawingml/2006/spreadsheetDrawing">
      <xdr:col>24</xdr:col>
      <xdr:colOff>114300</xdr:colOff>
      <xdr:row>82</xdr:row>
      <xdr:rowOff>111760</xdr:rowOff>
    </xdr:to>
    <xdr:sp macro="" textlink="">
      <xdr:nvSpPr>
        <xdr:cNvPr id="295" name="フローチャート: 判断 294"/>
        <xdr:cNvSpPr/>
      </xdr:nvSpPr>
      <xdr:spPr>
        <a:xfrm>
          <a:off x="45847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122555</xdr:rowOff>
    </xdr:from>
    <xdr:to xmlns:xdr="http://schemas.openxmlformats.org/drawingml/2006/spreadsheetDrawing">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82550</xdr:rowOff>
    </xdr:from>
    <xdr:to xmlns:xdr="http://schemas.openxmlformats.org/drawingml/2006/spreadsheetDrawing">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44450</xdr:rowOff>
    </xdr:from>
    <xdr:to xmlns:xdr="http://schemas.openxmlformats.org/drawingml/2006/spreadsheetDrawing">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63500</xdr:rowOff>
    </xdr:from>
    <xdr:to xmlns:xdr="http://schemas.openxmlformats.org/drawingml/2006/spreadsheetDrawing">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153035</xdr:rowOff>
    </xdr:from>
    <xdr:to xmlns:xdr="http://schemas.openxmlformats.org/drawingml/2006/spreadsheetDrawing">
      <xdr:col>24</xdr:col>
      <xdr:colOff>114300</xdr:colOff>
      <xdr:row>84</xdr:row>
      <xdr:rowOff>83185</xdr:rowOff>
    </xdr:to>
    <xdr:sp macro="" textlink="">
      <xdr:nvSpPr>
        <xdr:cNvPr id="305" name="楕円 304"/>
        <xdr:cNvSpPr/>
      </xdr:nvSpPr>
      <xdr:spPr>
        <a:xfrm>
          <a:off x="4584700" y="1438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132080</xdr:rowOff>
    </xdr:from>
    <xdr:ext cx="405130" cy="255905"/>
    <xdr:sp macro="" textlink="">
      <xdr:nvSpPr>
        <xdr:cNvPr id="306" name="【福祉施設】&#10;有形固定資産減価償却率該当値テキスト"/>
        <xdr:cNvSpPr txBox="1"/>
      </xdr:nvSpPr>
      <xdr:spPr>
        <a:xfrm>
          <a:off x="4673600" y="143624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99695</xdr:rowOff>
    </xdr:from>
    <xdr:to xmlns:xdr="http://schemas.openxmlformats.org/drawingml/2006/spreadsheetDrawing">
      <xdr:col>20</xdr:col>
      <xdr:colOff>38100</xdr:colOff>
      <xdr:row>84</xdr:row>
      <xdr:rowOff>29845</xdr:rowOff>
    </xdr:to>
    <xdr:sp macro="" textlink="">
      <xdr:nvSpPr>
        <xdr:cNvPr id="307" name="楕円 306"/>
        <xdr:cNvSpPr/>
      </xdr:nvSpPr>
      <xdr:spPr>
        <a:xfrm>
          <a:off x="3746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150495</xdr:rowOff>
    </xdr:from>
    <xdr:to xmlns:xdr="http://schemas.openxmlformats.org/drawingml/2006/spreadsheetDrawing">
      <xdr:col>24</xdr:col>
      <xdr:colOff>63500</xdr:colOff>
      <xdr:row>84</xdr:row>
      <xdr:rowOff>32385</xdr:rowOff>
    </xdr:to>
    <xdr:cxnSp macro="">
      <xdr:nvCxnSpPr>
        <xdr:cNvPr id="308" name="直線コネクタ 307"/>
        <xdr:cNvCxnSpPr/>
      </xdr:nvCxnSpPr>
      <xdr:spPr>
        <a:xfrm>
          <a:off x="3797300" y="1438084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21590</xdr:rowOff>
    </xdr:from>
    <xdr:to xmlns:xdr="http://schemas.openxmlformats.org/drawingml/2006/spreadsheetDrawing">
      <xdr:col>15</xdr:col>
      <xdr:colOff>101600</xdr:colOff>
      <xdr:row>83</xdr:row>
      <xdr:rowOff>123190</xdr:rowOff>
    </xdr:to>
    <xdr:sp macro="" textlink="">
      <xdr:nvSpPr>
        <xdr:cNvPr id="309" name="楕円 308"/>
        <xdr:cNvSpPr/>
      </xdr:nvSpPr>
      <xdr:spPr>
        <a:xfrm>
          <a:off x="2857500" y="142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72390</xdr:rowOff>
    </xdr:from>
    <xdr:to xmlns:xdr="http://schemas.openxmlformats.org/drawingml/2006/spreadsheetDrawing">
      <xdr:col>19</xdr:col>
      <xdr:colOff>177800</xdr:colOff>
      <xdr:row>83</xdr:row>
      <xdr:rowOff>150495</xdr:rowOff>
    </xdr:to>
    <xdr:cxnSp macro="">
      <xdr:nvCxnSpPr>
        <xdr:cNvPr id="310" name="直線コネクタ 309"/>
        <xdr:cNvCxnSpPr/>
      </xdr:nvCxnSpPr>
      <xdr:spPr>
        <a:xfrm>
          <a:off x="2908300" y="1430274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137795</xdr:rowOff>
    </xdr:from>
    <xdr:to xmlns:xdr="http://schemas.openxmlformats.org/drawingml/2006/spreadsheetDrawing">
      <xdr:col>10</xdr:col>
      <xdr:colOff>165100</xdr:colOff>
      <xdr:row>83</xdr:row>
      <xdr:rowOff>67945</xdr:rowOff>
    </xdr:to>
    <xdr:sp macro="" textlink="">
      <xdr:nvSpPr>
        <xdr:cNvPr id="311" name="楕円 310"/>
        <xdr:cNvSpPr/>
      </xdr:nvSpPr>
      <xdr:spPr>
        <a:xfrm>
          <a:off x="1968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17780</xdr:rowOff>
    </xdr:from>
    <xdr:to xmlns:xdr="http://schemas.openxmlformats.org/drawingml/2006/spreadsheetDrawing">
      <xdr:col>15</xdr:col>
      <xdr:colOff>50800</xdr:colOff>
      <xdr:row>83</xdr:row>
      <xdr:rowOff>72390</xdr:rowOff>
    </xdr:to>
    <xdr:cxnSp macro="">
      <xdr:nvCxnSpPr>
        <xdr:cNvPr id="312" name="直線コネクタ 311"/>
        <xdr:cNvCxnSpPr/>
      </xdr:nvCxnSpPr>
      <xdr:spPr>
        <a:xfrm>
          <a:off x="2019300" y="1424813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84455</xdr:rowOff>
    </xdr:from>
    <xdr:to xmlns:xdr="http://schemas.openxmlformats.org/drawingml/2006/spreadsheetDrawing">
      <xdr:col>6</xdr:col>
      <xdr:colOff>38100</xdr:colOff>
      <xdr:row>83</xdr:row>
      <xdr:rowOff>14605</xdr:rowOff>
    </xdr:to>
    <xdr:sp macro="" textlink="">
      <xdr:nvSpPr>
        <xdr:cNvPr id="313" name="楕円 312"/>
        <xdr:cNvSpPr/>
      </xdr:nvSpPr>
      <xdr:spPr>
        <a:xfrm>
          <a:off x="1079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135255</xdr:rowOff>
    </xdr:from>
    <xdr:to xmlns:xdr="http://schemas.openxmlformats.org/drawingml/2006/spreadsheetDrawing">
      <xdr:col>10</xdr:col>
      <xdr:colOff>114300</xdr:colOff>
      <xdr:row>83</xdr:row>
      <xdr:rowOff>17780</xdr:rowOff>
    </xdr:to>
    <xdr:cxnSp macro="">
      <xdr:nvCxnSpPr>
        <xdr:cNvPr id="314" name="直線コネクタ 313"/>
        <xdr:cNvCxnSpPr/>
      </xdr:nvCxnSpPr>
      <xdr:spPr>
        <a:xfrm>
          <a:off x="1130300" y="1419415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69215</xdr:rowOff>
    </xdr:from>
    <xdr:ext cx="405130" cy="259080"/>
    <xdr:sp macro="" textlink="">
      <xdr:nvSpPr>
        <xdr:cNvPr id="315" name="n_1aveValue【福祉施設】&#10;有形固定資産減価償却率"/>
        <xdr:cNvSpPr txBox="1"/>
      </xdr:nvSpPr>
      <xdr:spPr>
        <a:xfrm>
          <a:off x="3582035" y="13785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29210</xdr:rowOff>
    </xdr:from>
    <xdr:ext cx="401955" cy="255905"/>
    <xdr:sp macro="" textlink="">
      <xdr:nvSpPr>
        <xdr:cNvPr id="316" name="n_2aveValue【福祉施設】&#10;有形固定資産減価償却率"/>
        <xdr:cNvSpPr txBox="1"/>
      </xdr:nvSpPr>
      <xdr:spPr>
        <a:xfrm>
          <a:off x="2705735" y="137452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162560</xdr:rowOff>
    </xdr:from>
    <xdr:ext cx="401955" cy="259080"/>
    <xdr:sp macro="" textlink="">
      <xdr:nvSpPr>
        <xdr:cNvPr id="317" name="n_3aveValue【福祉施設】&#10;有形固定資産減価償却率"/>
        <xdr:cNvSpPr txBox="1"/>
      </xdr:nvSpPr>
      <xdr:spPr>
        <a:xfrm>
          <a:off x="1816735" y="137071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10160</xdr:rowOff>
    </xdr:from>
    <xdr:ext cx="401955" cy="259080"/>
    <xdr:sp macro="" textlink="">
      <xdr:nvSpPr>
        <xdr:cNvPr id="318" name="n_4aveValue【福祉施設】&#10;有形固定資産減価償却率"/>
        <xdr:cNvSpPr txBox="1"/>
      </xdr:nvSpPr>
      <xdr:spPr>
        <a:xfrm>
          <a:off x="927735" y="137261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20955</xdr:rowOff>
    </xdr:from>
    <xdr:ext cx="405130" cy="255905"/>
    <xdr:sp macro="" textlink="">
      <xdr:nvSpPr>
        <xdr:cNvPr id="319" name="n_1mainValue【福祉施設】&#10;有形固定資産減価償却率"/>
        <xdr:cNvSpPr txBox="1"/>
      </xdr:nvSpPr>
      <xdr:spPr>
        <a:xfrm>
          <a:off x="3582035" y="144227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114300</xdr:rowOff>
    </xdr:from>
    <xdr:ext cx="401955" cy="259080"/>
    <xdr:sp macro="" textlink="">
      <xdr:nvSpPr>
        <xdr:cNvPr id="320" name="n_2mainValue【福祉施設】&#10;有形固定資産減価償却率"/>
        <xdr:cNvSpPr txBox="1"/>
      </xdr:nvSpPr>
      <xdr:spPr>
        <a:xfrm>
          <a:off x="2705735" y="143446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59055</xdr:rowOff>
    </xdr:from>
    <xdr:ext cx="401955" cy="259080"/>
    <xdr:sp macro="" textlink="">
      <xdr:nvSpPr>
        <xdr:cNvPr id="321" name="n_3mainValue【福祉施設】&#10;有形固定資産減価償却率"/>
        <xdr:cNvSpPr txBox="1"/>
      </xdr:nvSpPr>
      <xdr:spPr>
        <a:xfrm>
          <a:off x="1816735" y="142894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6350</xdr:rowOff>
    </xdr:from>
    <xdr:ext cx="401955" cy="255905"/>
    <xdr:sp macro="" textlink="">
      <xdr:nvSpPr>
        <xdr:cNvPr id="322" name="n_4mainValue【福祉施設】&#10;有形固定資産減価償却率"/>
        <xdr:cNvSpPr txBox="1"/>
      </xdr:nvSpPr>
      <xdr:spPr>
        <a:xfrm>
          <a:off x="927735" y="142367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710" cy="222250"/>
    <xdr:sp macro="" textlink="">
      <xdr:nvSpPr>
        <xdr:cNvPr id="331" name="テキスト ボックス 330"/>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3" name="直線コネクタ 332"/>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4185" cy="259080"/>
    <xdr:sp macro="" textlink="">
      <xdr:nvSpPr>
        <xdr:cNvPr id="334" name="テキスト ボックス 333"/>
        <xdr:cNvSpPr txBox="1"/>
      </xdr:nvSpPr>
      <xdr:spPr>
        <a:xfrm>
          <a:off x="6136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5" name="直線コネクタ 334"/>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4185" cy="259080"/>
    <xdr:sp macro="" textlink="">
      <xdr:nvSpPr>
        <xdr:cNvPr id="336" name="テキスト ボックス 335"/>
        <xdr:cNvSpPr txBox="1"/>
      </xdr:nvSpPr>
      <xdr:spPr>
        <a:xfrm>
          <a:off x="6136640" y="1418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7" name="直線コネクタ 336"/>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4185" cy="259080"/>
    <xdr:sp macro="" textlink="">
      <xdr:nvSpPr>
        <xdr:cNvPr id="338" name="テキスト ボックス 337"/>
        <xdr:cNvSpPr txBox="1"/>
      </xdr:nvSpPr>
      <xdr:spPr>
        <a:xfrm>
          <a:off x="6136640" y="1372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9" name="直線コネクタ 338"/>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4185" cy="259080"/>
    <xdr:sp macro="" textlink="">
      <xdr:nvSpPr>
        <xdr:cNvPr id="340" name="テキスト ボックス 339"/>
        <xdr:cNvSpPr txBox="1"/>
      </xdr:nvSpPr>
      <xdr:spPr>
        <a:xfrm>
          <a:off x="6136640" y="1326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185" cy="259080"/>
    <xdr:sp macro="" textlink="">
      <xdr:nvSpPr>
        <xdr:cNvPr id="342" name="テキスト ボックス 341"/>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72390</xdr:rowOff>
    </xdr:from>
    <xdr:to xmlns:xdr="http://schemas.openxmlformats.org/drawingml/2006/spreadsheetDrawing">
      <xdr:col>54</xdr:col>
      <xdr:colOff>189865</xdr:colOff>
      <xdr:row>86</xdr:row>
      <xdr:rowOff>24130</xdr:rowOff>
    </xdr:to>
    <xdr:cxnSp macro="">
      <xdr:nvCxnSpPr>
        <xdr:cNvPr id="344" name="直線コネクタ 343"/>
        <xdr:cNvCxnSpPr/>
      </xdr:nvCxnSpPr>
      <xdr:spPr>
        <a:xfrm flipV="1">
          <a:off x="10476865" y="13274040"/>
          <a:ext cx="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27940</xdr:rowOff>
    </xdr:from>
    <xdr:ext cx="469900" cy="259080"/>
    <xdr:sp macro="" textlink="">
      <xdr:nvSpPr>
        <xdr:cNvPr id="345" name="【福祉施設】&#10;一人当たり面積最小値テキスト"/>
        <xdr:cNvSpPr txBox="1"/>
      </xdr:nvSpPr>
      <xdr:spPr>
        <a:xfrm>
          <a:off x="10515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24130</xdr:rowOff>
    </xdr:from>
    <xdr:to xmlns:xdr="http://schemas.openxmlformats.org/drawingml/2006/spreadsheetDrawing">
      <xdr:col>55</xdr:col>
      <xdr:colOff>88900</xdr:colOff>
      <xdr:row>86</xdr:row>
      <xdr:rowOff>24130</xdr:rowOff>
    </xdr:to>
    <xdr:cxnSp macro="">
      <xdr:nvCxnSpPr>
        <xdr:cNvPr id="346" name="直線コネクタ 345"/>
        <xdr:cNvCxnSpPr/>
      </xdr:nvCxnSpPr>
      <xdr:spPr>
        <a:xfrm>
          <a:off x="10388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19050</xdr:rowOff>
    </xdr:from>
    <xdr:ext cx="469900" cy="255905"/>
    <xdr:sp macro="" textlink="">
      <xdr:nvSpPr>
        <xdr:cNvPr id="347" name="【福祉施設】&#10;一人当たり面積最大値テキスト"/>
        <xdr:cNvSpPr txBox="1"/>
      </xdr:nvSpPr>
      <xdr:spPr>
        <a:xfrm>
          <a:off x="10515600" y="130492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72390</xdr:rowOff>
    </xdr:from>
    <xdr:to xmlns:xdr="http://schemas.openxmlformats.org/drawingml/2006/spreadsheetDrawing">
      <xdr:col>55</xdr:col>
      <xdr:colOff>88900</xdr:colOff>
      <xdr:row>77</xdr:row>
      <xdr:rowOff>72390</xdr:rowOff>
    </xdr:to>
    <xdr:cxnSp macro="">
      <xdr:nvCxnSpPr>
        <xdr:cNvPr id="348" name="直線コネクタ 347"/>
        <xdr:cNvCxnSpPr/>
      </xdr:nvCxnSpPr>
      <xdr:spPr>
        <a:xfrm>
          <a:off x="10388600" y="1327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118745</xdr:rowOff>
    </xdr:from>
    <xdr:ext cx="469900" cy="259080"/>
    <xdr:sp macro="" textlink="">
      <xdr:nvSpPr>
        <xdr:cNvPr id="349" name="【福祉施設】&#10;一人当たり面積平均値テキスト"/>
        <xdr:cNvSpPr txBox="1"/>
      </xdr:nvSpPr>
      <xdr:spPr>
        <a:xfrm>
          <a:off x="10515600" y="143490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140335</xdr:rowOff>
    </xdr:from>
    <xdr:to xmlns:xdr="http://schemas.openxmlformats.org/drawingml/2006/spreadsheetDrawing">
      <xdr:col>55</xdr:col>
      <xdr:colOff>50800</xdr:colOff>
      <xdr:row>84</xdr:row>
      <xdr:rowOff>70485</xdr:rowOff>
    </xdr:to>
    <xdr:sp macro="" textlink="">
      <xdr:nvSpPr>
        <xdr:cNvPr id="350" name="フローチャート: 判断 349"/>
        <xdr:cNvSpPr/>
      </xdr:nvSpPr>
      <xdr:spPr>
        <a:xfrm>
          <a:off x="10426700" y="1437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99060</xdr:rowOff>
    </xdr:from>
    <xdr:to xmlns:xdr="http://schemas.openxmlformats.org/drawingml/2006/spreadsheetDrawing">
      <xdr:col>50</xdr:col>
      <xdr:colOff>165100</xdr:colOff>
      <xdr:row>84</xdr:row>
      <xdr:rowOff>29210</xdr:rowOff>
    </xdr:to>
    <xdr:sp macro="" textlink="">
      <xdr:nvSpPr>
        <xdr:cNvPr id="351" name="フローチャート: 判断 350"/>
        <xdr:cNvSpPr/>
      </xdr:nvSpPr>
      <xdr:spPr>
        <a:xfrm>
          <a:off x="95885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109220</xdr:rowOff>
    </xdr:from>
    <xdr:to xmlns:xdr="http://schemas.openxmlformats.org/drawingml/2006/spreadsheetDrawing">
      <xdr:col>46</xdr:col>
      <xdr:colOff>38100</xdr:colOff>
      <xdr:row>84</xdr:row>
      <xdr:rowOff>38735</xdr:rowOff>
    </xdr:to>
    <xdr:sp macro="" textlink="">
      <xdr:nvSpPr>
        <xdr:cNvPr id="352" name="フローチャート: 判断 351"/>
        <xdr:cNvSpPr/>
      </xdr:nvSpPr>
      <xdr:spPr>
        <a:xfrm>
          <a:off x="8699500" y="14339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117475</xdr:rowOff>
    </xdr:from>
    <xdr:to xmlns:xdr="http://schemas.openxmlformats.org/drawingml/2006/spreadsheetDrawing">
      <xdr:col>41</xdr:col>
      <xdr:colOff>101600</xdr:colOff>
      <xdr:row>84</xdr:row>
      <xdr:rowOff>47625</xdr:rowOff>
    </xdr:to>
    <xdr:sp macro="" textlink="">
      <xdr:nvSpPr>
        <xdr:cNvPr id="353" name="フローチャート: 判断 352"/>
        <xdr:cNvSpPr/>
      </xdr:nvSpPr>
      <xdr:spPr>
        <a:xfrm>
          <a:off x="78105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144780</xdr:rowOff>
    </xdr:from>
    <xdr:to xmlns:xdr="http://schemas.openxmlformats.org/drawingml/2006/spreadsheetDrawing">
      <xdr:col>36</xdr:col>
      <xdr:colOff>165100</xdr:colOff>
      <xdr:row>84</xdr:row>
      <xdr:rowOff>74930</xdr:rowOff>
    </xdr:to>
    <xdr:sp macro="" textlink="">
      <xdr:nvSpPr>
        <xdr:cNvPr id="354" name="フローチャート: 判断 353"/>
        <xdr:cNvSpPr/>
      </xdr:nvSpPr>
      <xdr:spPr>
        <a:xfrm>
          <a:off x="6921500" y="1437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80</xdr:row>
      <xdr:rowOff>19050</xdr:rowOff>
    </xdr:from>
    <xdr:to xmlns:xdr="http://schemas.openxmlformats.org/drawingml/2006/spreadsheetDrawing">
      <xdr:col>55</xdr:col>
      <xdr:colOff>50800</xdr:colOff>
      <xdr:row>80</xdr:row>
      <xdr:rowOff>120650</xdr:rowOff>
    </xdr:to>
    <xdr:sp macro="" textlink="">
      <xdr:nvSpPr>
        <xdr:cNvPr id="360" name="楕円 359"/>
        <xdr:cNvSpPr/>
      </xdr:nvSpPr>
      <xdr:spPr>
        <a:xfrm>
          <a:off x="104267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79</xdr:row>
      <xdr:rowOff>41910</xdr:rowOff>
    </xdr:from>
    <xdr:ext cx="469900" cy="255905"/>
    <xdr:sp macro="" textlink="">
      <xdr:nvSpPr>
        <xdr:cNvPr id="361" name="【福祉施設】&#10;一人当たり面積該当値テキスト"/>
        <xdr:cNvSpPr txBox="1"/>
      </xdr:nvSpPr>
      <xdr:spPr>
        <a:xfrm>
          <a:off x="10515600" y="135864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80</xdr:row>
      <xdr:rowOff>33020</xdr:rowOff>
    </xdr:from>
    <xdr:to xmlns:xdr="http://schemas.openxmlformats.org/drawingml/2006/spreadsheetDrawing">
      <xdr:col>50</xdr:col>
      <xdr:colOff>165100</xdr:colOff>
      <xdr:row>80</xdr:row>
      <xdr:rowOff>134620</xdr:rowOff>
    </xdr:to>
    <xdr:sp macro="" textlink="">
      <xdr:nvSpPr>
        <xdr:cNvPr id="362" name="楕円 361"/>
        <xdr:cNvSpPr/>
      </xdr:nvSpPr>
      <xdr:spPr>
        <a:xfrm>
          <a:off x="9588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80</xdr:row>
      <xdr:rowOff>69850</xdr:rowOff>
    </xdr:from>
    <xdr:to xmlns:xdr="http://schemas.openxmlformats.org/drawingml/2006/spreadsheetDrawing">
      <xdr:col>55</xdr:col>
      <xdr:colOff>0</xdr:colOff>
      <xdr:row>80</xdr:row>
      <xdr:rowOff>83820</xdr:rowOff>
    </xdr:to>
    <xdr:cxnSp macro="">
      <xdr:nvCxnSpPr>
        <xdr:cNvPr id="363" name="直線コネクタ 362"/>
        <xdr:cNvCxnSpPr/>
      </xdr:nvCxnSpPr>
      <xdr:spPr>
        <a:xfrm flipV="1">
          <a:off x="9639300" y="137858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80</xdr:row>
      <xdr:rowOff>106045</xdr:rowOff>
    </xdr:from>
    <xdr:to xmlns:xdr="http://schemas.openxmlformats.org/drawingml/2006/spreadsheetDrawing">
      <xdr:col>46</xdr:col>
      <xdr:colOff>38100</xdr:colOff>
      <xdr:row>81</xdr:row>
      <xdr:rowOff>36195</xdr:rowOff>
    </xdr:to>
    <xdr:sp macro="" textlink="">
      <xdr:nvSpPr>
        <xdr:cNvPr id="364" name="楕円 363"/>
        <xdr:cNvSpPr/>
      </xdr:nvSpPr>
      <xdr:spPr>
        <a:xfrm>
          <a:off x="8699500" y="1382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80</xdr:row>
      <xdr:rowOff>83820</xdr:rowOff>
    </xdr:from>
    <xdr:to xmlns:xdr="http://schemas.openxmlformats.org/drawingml/2006/spreadsheetDrawing">
      <xdr:col>50</xdr:col>
      <xdr:colOff>114300</xdr:colOff>
      <xdr:row>80</xdr:row>
      <xdr:rowOff>156845</xdr:rowOff>
    </xdr:to>
    <xdr:cxnSp macro="">
      <xdr:nvCxnSpPr>
        <xdr:cNvPr id="365" name="直線コネクタ 364"/>
        <xdr:cNvCxnSpPr/>
      </xdr:nvCxnSpPr>
      <xdr:spPr>
        <a:xfrm flipV="1">
          <a:off x="8750300" y="1379982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80</xdr:row>
      <xdr:rowOff>106045</xdr:rowOff>
    </xdr:from>
    <xdr:to xmlns:xdr="http://schemas.openxmlformats.org/drawingml/2006/spreadsheetDrawing">
      <xdr:col>41</xdr:col>
      <xdr:colOff>101600</xdr:colOff>
      <xdr:row>81</xdr:row>
      <xdr:rowOff>36195</xdr:rowOff>
    </xdr:to>
    <xdr:sp macro="" textlink="">
      <xdr:nvSpPr>
        <xdr:cNvPr id="366" name="楕円 365"/>
        <xdr:cNvSpPr/>
      </xdr:nvSpPr>
      <xdr:spPr>
        <a:xfrm>
          <a:off x="7810500" y="1382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80</xdr:row>
      <xdr:rowOff>156845</xdr:rowOff>
    </xdr:from>
    <xdr:to xmlns:xdr="http://schemas.openxmlformats.org/drawingml/2006/spreadsheetDrawing">
      <xdr:col>45</xdr:col>
      <xdr:colOff>177800</xdr:colOff>
      <xdr:row>80</xdr:row>
      <xdr:rowOff>156845</xdr:rowOff>
    </xdr:to>
    <xdr:cxnSp macro="">
      <xdr:nvCxnSpPr>
        <xdr:cNvPr id="367" name="直線コネクタ 366"/>
        <xdr:cNvCxnSpPr/>
      </xdr:nvCxnSpPr>
      <xdr:spPr>
        <a:xfrm>
          <a:off x="7861300" y="138728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80</xdr:row>
      <xdr:rowOff>115570</xdr:rowOff>
    </xdr:from>
    <xdr:to xmlns:xdr="http://schemas.openxmlformats.org/drawingml/2006/spreadsheetDrawing">
      <xdr:col>36</xdr:col>
      <xdr:colOff>165100</xdr:colOff>
      <xdr:row>81</xdr:row>
      <xdr:rowOff>45720</xdr:rowOff>
    </xdr:to>
    <xdr:sp macro="" textlink="">
      <xdr:nvSpPr>
        <xdr:cNvPr id="368" name="楕円 367"/>
        <xdr:cNvSpPr/>
      </xdr:nvSpPr>
      <xdr:spPr>
        <a:xfrm>
          <a:off x="6921500" y="138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80</xdr:row>
      <xdr:rowOff>156845</xdr:rowOff>
    </xdr:from>
    <xdr:to xmlns:xdr="http://schemas.openxmlformats.org/drawingml/2006/spreadsheetDrawing">
      <xdr:col>41</xdr:col>
      <xdr:colOff>50800</xdr:colOff>
      <xdr:row>80</xdr:row>
      <xdr:rowOff>166370</xdr:rowOff>
    </xdr:to>
    <xdr:cxnSp macro="">
      <xdr:nvCxnSpPr>
        <xdr:cNvPr id="369" name="直線コネクタ 368"/>
        <xdr:cNvCxnSpPr/>
      </xdr:nvCxnSpPr>
      <xdr:spPr>
        <a:xfrm flipV="1">
          <a:off x="6972300" y="138728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20320</xdr:rowOff>
    </xdr:from>
    <xdr:ext cx="469900" cy="255905"/>
    <xdr:sp macro="" textlink="">
      <xdr:nvSpPr>
        <xdr:cNvPr id="370" name="n_1aveValue【福祉施設】&#10;一人当たり面積"/>
        <xdr:cNvSpPr txBox="1"/>
      </xdr:nvSpPr>
      <xdr:spPr>
        <a:xfrm>
          <a:off x="9391650" y="144221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29845</xdr:rowOff>
    </xdr:from>
    <xdr:ext cx="466725" cy="255905"/>
    <xdr:sp macro="" textlink="">
      <xdr:nvSpPr>
        <xdr:cNvPr id="371" name="n_2aveValue【福祉施設】&#10;一人当たり面積"/>
        <xdr:cNvSpPr txBox="1"/>
      </xdr:nvSpPr>
      <xdr:spPr>
        <a:xfrm>
          <a:off x="8515350" y="144316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38735</xdr:rowOff>
    </xdr:from>
    <xdr:ext cx="466725" cy="259080"/>
    <xdr:sp macro="" textlink="">
      <xdr:nvSpPr>
        <xdr:cNvPr id="372" name="n_3aveValue【福祉施設】&#10;一人当たり面積"/>
        <xdr:cNvSpPr txBox="1"/>
      </xdr:nvSpPr>
      <xdr:spPr>
        <a:xfrm>
          <a:off x="7626350" y="144405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66040</xdr:rowOff>
    </xdr:from>
    <xdr:ext cx="466725" cy="255905"/>
    <xdr:sp macro="" textlink="">
      <xdr:nvSpPr>
        <xdr:cNvPr id="373" name="n_4aveValue【福祉施設】&#10;一人当たり面積"/>
        <xdr:cNvSpPr txBox="1"/>
      </xdr:nvSpPr>
      <xdr:spPr>
        <a:xfrm>
          <a:off x="6737350" y="144678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78</xdr:row>
      <xdr:rowOff>151130</xdr:rowOff>
    </xdr:from>
    <xdr:ext cx="469900" cy="259080"/>
    <xdr:sp macro="" textlink="">
      <xdr:nvSpPr>
        <xdr:cNvPr id="374" name="n_1mainValue【福祉施設】&#10;一人当たり面積"/>
        <xdr:cNvSpPr txBox="1"/>
      </xdr:nvSpPr>
      <xdr:spPr>
        <a:xfrm>
          <a:off x="9391650" y="13524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79</xdr:row>
      <xdr:rowOff>52705</xdr:rowOff>
    </xdr:from>
    <xdr:ext cx="466725" cy="255905"/>
    <xdr:sp macro="" textlink="">
      <xdr:nvSpPr>
        <xdr:cNvPr id="375" name="n_2mainValue【福祉施設】&#10;一人当たり面積"/>
        <xdr:cNvSpPr txBox="1"/>
      </xdr:nvSpPr>
      <xdr:spPr>
        <a:xfrm>
          <a:off x="8515350" y="135972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79</xdr:row>
      <xdr:rowOff>52705</xdr:rowOff>
    </xdr:from>
    <xdr:ext cx="466725" cy="255905"/>
    <xdr:sp macro="" textlink="">
      <xdr:nvSpPr>
        <xdr:cNvPr id="376" name="n_3mainValue【福祉施設】&#10;一人当たり面積"/>
        <xdr:cNvSpPr txBox="1"/>
      </xdr:nvSpPr>
      <xdr:spPr>
        <a:xfrm>
          <a:off x="7626350" y="135972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79</xdr:row>
      <xdr:rowOff>62230</xdr:rowOff>
    </xdr:from>
    <xdr:ext cx="466725" cy="259080"/>
    <xdr:sp macro="" textlink="">
      <xdr:nvSpPr>
        <xdr:cNvPr id="377" name="n_4mainValue【福祉施設】&#10;一人当たり面積"/>
        <xdr:cNvSpPr txBox="1"/>
      </xdr:nvSpPr>
      <xdr:spPr>
        <a:xfrm>
          <a:off x="6737350" y="136067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275" cy="225425"/>
    <xdr:sp macro="" textlink="">
      <xdr:nvSpPr>
        <xdr:cNvPr id="386" name="テキスト ボックス 385"/>
        <xdr:cNvSpPr txBox="1"/>
      </xdr:nvSpPr>
      <xdr:spPr>
        <a:xfrm>
          <a:off x="723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7" name="直線コネクタ 38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4185" cy="259080"/>
    <xdr:sp macro="" textlink="">
      <xdr:nvSpPr>
        <xdr:cNvPr id="388" name="テキスト ボックス 387"/>
        <xdr:cNvSpPr txBox="1"/>
      </xdr:nvSpPr>
      <xdr:spPr>
        <a:xfrm>
          <a:off x="294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9" name="直線コネクタ 388"/>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4185" cy="255905"/>
    <xdr:sp macro="" textlink="">
      <xdr:nvSpPr>
        <xdr:cNvPr id="390" name="テキスト ボックス 389"/>
        <xdr:cNvSpPr txBox="1"/>
      </xdr:nvSpPr>
      <xdr:spPr>
        <a:xfrm>
          <a:off x="294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1" name="直線コネクタ 390"/>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2" name="テキスト ボックス 391"/>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3" name="直線コネクタ 392"/>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5905"/>
    <xdr:sp macro="" textlink="">
      <xdr:nvSpPr>
        <xdr:cNvPr id="394" name="テキスト ボックス 393"/>
        <xdr:cNvSpPr txBox="1"/>
      </xdr:nvSpPr>
      <xdr:spPr>
        <a:xfrm>
          <a:off x="358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5" name="直線コネクタ 394"/>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6" name="テキスト ボックス 395"/>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7" name="直線コネクタ 396"/>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8" name="テキスト ボックス 397"/>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9" name="直線コネクタ 398"/>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5915" cy="255905"/>
    <xdr:sp macro="" textlink="">
      <xdr:nvSpPr>
        <xdr:cNvPr id="400" name="テキスト ボックス 399"/>
        <xdr:cNvSpPr txBox="1"/>
      </xdr:nvSpPr>
      <xdr:spPr>
        <a:xfrm>
          <a:off x="422910" y="1694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1" name="直線コネクタ 400"/>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141605</xdr:rowOff>
    </xdr:from>
    <xdr:to xmlns:xdr="http://schemas.openxmlformats.org/drawingml/2006/spreadsheetDrawing">
      <xdr:col>24</xdr:col>
      <xdr:colOff>62865</xdr:colOff>
      <xdr:row>109</xdr:row>
      <xdr:rowOff>24130</xdr:rowOff>
    </xdr:to>
    <xdr:cxnSp macro="">
      <xdr:nvCxnSpPr>
        <xdr:cNvPr id="403" name="直線コネクタ 402"/>
        <xdr:cNvCxnSpPr/>
      </xdr:nvCxnSpPr>
      <xdr:spPr>
        <a:xfrm flipV="1">
          <a:off x="4634865" y="17286605"/>
          <a:ext cx="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27940</xdr:rowOff>
    </xdr:from>
    <xdr:ext cx="405130" cy="259080"/>
    <xdr:sp macro="" textlink="">
      <xdr:nvSpPr>
        <xdr:cNvPr id="404" name="【市民会館】&#10;有形固定資産減価償却率最小値テキスト"/>
        <xdr:cNvSpPr txBox="1"/>
      </xdr:nvSpPr>
      <xdr:spPr>
        <a:xfrm>
          <a:off x="4673600" y="18715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24130</xdr:rowOff>
    </xdr:from>
    <xdr:to xmlns:xdr="http://schemas.openxmlformats.org/drawingml/2006/spreadsheetDrawing">
      <xdr:col>24</xdr:col>
      <xdr:colOff>152400</xdr:colOff>
      <xdr:row>109</xdr:row>
      <xdr:rowOff>24130</xdr:rowOff>
    </xdr:to>
    <xdr:cxnSp macro="">
      <xdr:nvCxnSpPr>
        <xdr:cNvPr id="405" name="直線コネクタ 404"/>
        <xdr:cNvCxnSpPr/>
      </xdr:nvCxnSpPr>
      <xdr:spPr>
        <a:xfrm>
          <a:off x="4546600" y="1871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88265</xdr:rowOff>
    </xdr:from>
    <xdr:ext cx="405130" cy="255905"/>
    <xdr:sp macro="" textlink="">
      <xdr:nvSpPr>
        <xdr:cNvPr id="406" name="【市民会館】&#10;有形固定資産減価償却率最大値テキスト"/>
        <xdr:cNvSpPr txBox="1"/>
      </xdr:nvSpPr>
      <xdr:spPr>
        <a:xfrm>
          <a:off x="4673600" y="170618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141605</xdr:rowOff>
    </xdr:from>
    <xdr:to xmlns:xdr="http://schemas.openxmlformats.org/drawingml/2006/spreadsheetDrawing">
      <xdr:col>24</xdr:col>
      <xdr:colOff>152400</xdr:colOff>
      <xdr:row>100</xdr:row>
      <xdr:rowOff>141605</xdr:rowOff>
    </xdr:to>
    <xdr:cxnSp macro="">
      <xdr:nvCxnSpPr>
        <xdr:cNvPr id="407" name="直線コネクタ 406"/>
        <xdr:cNvCxnSpPr/>
      </xdr:nvCxnSpPr>
      <xdr:spPr>
        <a:xfrm>
          <a:off x="4546600" y="1728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86360</xdr:rowOff>
    </xdr:from>
    <xdr:ext cx="405130" cy="255905"/>
    <xdr:sp macro="" textlink="">
      <xdr:nvSpPr>
        <xdr:cNvPr id="408" name="【市民会館】&#10;有形固定資産減価償却率平均値テキスト"/>
        <xdr:cNvSpPr txBox="1"/>
      </xdr:nvSpPr>
      <xdr:spPr>
        <a:xfrm>
          <a:off x="4673600" y="1774571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63500</xdr:rowOff>
    </xdr:from>
    <xdr:to xmlns:xdr="http://schemas.openxmlformats.org/drawingml/2006/spreadsheetDrawing">
      <xdr:col>24</xdr:col>
      <xdr:colOff>114300</xdr:colOff>
      <xdr:row>104</xdr:row>
      <xdr:rowOff>164465</xdr:rowOff>
    </xdr:to>
    <xdr:sp macro="" textlink="">
      <xdr:nvSpPr>
        <xdr:cNvPr id="409" name="フローチャート: 判断 408"/>
        <xdr:cNvSpPr/>
      </xdr:nvSpPr>
      <xdr:spPr>
        <a:xfrm>
          <a:off x="4584700" y="1789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48260</xdr:rowOff>
    </xdr:from>
    <xdr:to xmlns:xdr="http://schemas.openxmlformats.org/drawingml/2006/spreadsheetDrawing">
      <xdr:col>20</xdr:col>
      <xdr:colOff>38100</xdr:colOff>
      <xdr:row>104</xdr:row>
      <xdr:rowOff>149860</xdr:rowOff>
    </xdr:to>
    <xdr:sp macro="" textlink="">
      <xdr:nvSpPr>
        <xdr:cNvPr id="410" name="フローチャート: 判断 409"/>
        <xdr:cNvSpPr/>
      </xdr:nvSpPr>
      <xdr:spPr>
        <a:xfrm>
          <a:off x="3746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36830</xdr:rowOff>
    </xdr:from>
    <xdr:to xmlns:xdr="http://schemas.openxmlformats.org/drawingml/2006/spreadsheetDrawing">
      <xdr:col>15</xdr:col>
      <xdr:colOff>101600</xdr:colOff>
      <xdr:row>104</xdr:row>
      <xdr:rowOff>138430</xdr:rowOff>
    </xdr:to>
    <xdr:sp macro="" textlink="">
      <xdr:nvSpPr>
        <xdr:cNvPr id="411" name="フローチャート: 判断 4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15875</xdr:rowOff>
    </xdr:from>
    <xdr:to xmlns:xdr="http://schemas.openxmlformats.org/drawingml/2006/spreadsheetDrawing">
      <xdr:col>10</xdr:col>
      <xdr:colOff>165100</xdr:colOff>
      <xdr:row>104</xdr:row>
      <xdr:rowOff>117475</xdr:rowOff>
    </xdr:to>
    <xdr:sp macro="" textlink="">
      <xdr:nvSpPr>
        <xdr:cNvPr id="412" name="フローチャート: 判断 411"/>
        <xdr:cNvSpPr/>
      </xdr:nvSpPr>
      <xdr:spPr>
        <a:xfrm>
          <a:off x="1968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30480</xdr:rowOff>
    </xdr:from>
    <xdr:to xmlns:xdr="http://schemas.openxmlformats.org/drawingml/2006/spreadsheetDrawing">
      <xdr:col>6</xdr:col>
      <xdr:colOff>38100</xdr:colOff>
      <xdr:row>104</xdr:row>
      <xdr:rowOff>132080</xdr:rowOff>
    </xdr:to>
    <xdr:sp macro="" textlink="">
      <xdr:nvSpPr>
        <xdr:cNvPr id="413" name="フローチャート: 判断 412"/>
        <xdr:cNvSpPr/>
      </xdr:nvSpPr>
      <xdr:spPr>
        <a:xfrm>
          <a:off x="1079500" y="1786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4" name="テキスト ボックス 413"/>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5" name="テキスト ボックス 414"/>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6" name="テキスト ボックス 415"/>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7" name="テキスト ボックス 416"/>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8" name="テキスト ボックス 417"/>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144780</xdr:rowOff>
    </xdr:from>
    <xdr:to xmlns:xdr="http://schemas.openxmlformats.org/drawingml/2006/spreadsheetDrawing">
      <xdr:col>24</xdr:col>
      <xdr:colOff>114300</xdr:colOff>
      <xdr:row>106</xdr:row>
      <xdr:rowOff>74930</xdr:rowOff>
    </xdr:to>
    <xdr:sp macro="" textlink="">
      <xdr:nvSpPr>
        <xdr:cNvPr id="419" name="楕円 418"/>
        <xdr:cNvSpPr/>
      </xdr:nvSpPr>
      <xdr:spPr>
        <a:xfrm>
          <a:off x="4584700" y="181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123190</xdr:rowOff>
    </xdr:from>
    <xdr:ext cx="405130" cy="255905"/>
    <xdr:sp macro="" textlink="">
      <xdr:nvSpPr>
        <xdr:cNvPr id="420" name="【市民会館】&#10;有形固定資産減価償却率該当値テキスト"/>
        <xdr:cNvSpPr txBox="1"/>
      </xdr:nvSpPr>
      <xdr:spPr>
        <a:xfrm>
          <a:off x="4673600" y="181254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109220</xdr:rowOff>
    </xdr:from>
    <xdr:to xmlns:xdr="http://schemas.openxmlformats.org/drawingml/2006/spreadsheetDrawing">
      <xdr:col>20</xdr:col>
      <xdr:colOff>38100</xdr:colOff>
      <xdr:row>106</xdr:row>
      <xdr:rowOff>38735</xdr:rowOff>
    </xdr:to>
    <xdr:sp macro="" textlink="">
      <xdr:nvSpPr>
        <xdr:cNvPr id="421" name="楕円 420"/>
        <xdr:cNvSpPr/>
      </xdr:nvSpPr>
      <xdr:spPr>
        <a:xfrm>
          <a:off x="3746500" y="18111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159385</xdr:rowOff>
    </xdr:from>
    <xdr:to xmlns:xdr="http://schemas.openxmlformats.org/drawingml/2006/spreadsheetDrawing">
      <xdr:col>24</xdr:col>
      <xdr:colOff>63500</xdr:colOff>
      <xdr:row>106</xdr:row>
      <xdr:rowOff>24130</xdr:rowOff>
    </xdr:to>
    <xdr:cxnSp macro="">
      <xdr:nvCxnSpPr>
        <xdr:cNvPr id="422" name="直線コネクタ 421"/>
        <xdr:cNvCxnSpPr/>
      </xdr:nvCxnSpPr>
      <xdr:spPr>
        <a:xfrm>
          <a:off x="3797300" y="1816163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74930</xdr:rowOff>
    </xdr:from>
    <xdr:to xmlns:xdr="http://schemas.openxmlformats.org/drawingml/2006/spreadsheetDrawing">
      <xdr:col>15</xdr:col>
      <xdr:colOff>101600</xdr:colOff>
      <xdr:row>106</xdr:row>
      <xdr:rowOff>4445</xdr:rowOff>
    </xdr:to>
    <xdr:sp macro="" textlink="">
      <xdr:nvSpPr>
        <xdr:cNvPr id="423" name="楕円 422"/>
        <xdr:cNvSpPr/>
      </xdr:nvSpPr>
      <xdr:spPr>
        <a:xfrm>
          <a:off x="2857500" y="18077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125095</xdr:rowOff>
    </xdr:from>
    <xdr:to xmlns:xdr="http://schemas.openxmlformats.org/drawingml/2006/spreadsheetDrawing">
      <xdr:col>19</xdr:col>
      <xdr:colOff>177800</xdr:colOff>
      <xdr:row>105</xdr:row>
      <xdr:rowOff>159385</xdr:rowOff>
    </xdr:to>
    <xdr:cxnSp macro="">
      <xdr:nvCxnSpPr>
        <xdr:cNvPr id="424" name="直線コネクタ 423"/>
        <xdr:cNvCxnSpPr/>
      </xdr:nvCxnSpPr>
      <xdr:spPr>
        <a:xfrm>
          <a:off x="2908300" y="181273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38735</xdr:rowOff>
    </xdr:from>
    <xdr:to xmlns:xdr="http://schemas.openxmlformats.org/drawingml/2006/spreadsheetDrawing">
      <xdr:col>10</xdr:col>
      <xdr:colOff>165100</xdr:colOff>
      <xdr:row>105</xdr:row>
      <xdr:rowOff>140335</xdr:rowOff>
    </xdr:to>
    <xdr:sp macro="" textlink="">
      <xdr:nvSpPr>
        <xdr:cNvPr id="425" name="楕円 424"/>
        <xdr:cNvSpPr/>
      </xdr:nvSpPr>
      <xdr:spPr>
        <a:xfrm>
          <a:off x="1968500" y="1804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89535</xdr:rowOff>
    </xdr:from>
    <xdr:to xmlns:xdr="http://schemas.openxmlformats.org/drawingml/2006/spreadsheetDrawing">
      <xdr:col>15</xdr:col>
      <xdr:colOff>50800</xdr:colOff>
      <xdr:row>105</xdr:row>
      <xdr:rowOff>125095</xdr:rowOff>
    </xdr:to>
    <xdr:cxnSp macro="">
      <xdr:nvCxnSpPr>
        <xdr:cNvPr id="426" name="直線コネクタ 425"/>
        <xdr:cNvCxnSpPr/>
      </xdr:nvCxnSpPr>
      <xdr:spPr>
        <a:xfrm>
          <a:off x="2019300" y="1809178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635</xdr:rowOff>
    </xdr:from>
    <xdr:to xmlns:xdr="http://schemas.openxmlformats.org/drawingml/2006/spreadsheetDrawing">
      <xdr:col>6</xdr:col>
      <xdr:colOff>38100</xdr:colOff>
      <xdr:row>105</xdr:row>
      <xdr:rowOff>102235</xdr:rowOff>
    </xdr:to>
    <xdr:sp macro="" textlink="">
      <xdr:nvSpPr>
        <xdr:cNvPr id="427" name="楕円 426"/>
        <xdr:cNvSpPr/>
      </xdr:nvSpPr>
      <xdr:spPr>
        <a:xfrm>
          <a:off x="1079500" y="180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52070</xdr:rowOff>
    </xdr:from>
    <xdr:to xmlns:xdr="http://schemas.openxmlformats.org/drawingml/2006/spreadsheetDrawing">
      <xdr:col>10</xdr:col>
      <xdr:colOff>114300</xdr:colOff>
      <xdr:row>105</xdr:row>
      <xdr:rowOff>89535</xdr:rowOff>
    </xdr:to>
    <xdr:cxnSp macro="">
      <xdr:nvCxnSpPr>
        <xdr:cNvPr id="428" name="直線コネクタ 427"/>
        <xdr:cNvCxnSpPr/>
      </xdr:nvCxnSpPr>
      <xdr:spPr>
        <a:xfrm>
          <a:off x="1130300" y="180543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166370</xdr:rowOff>
    </xdr:from>
    <xdr:ext cx="405130" cy="255905"/>
    <xdr:sp macro="" textlink="">
      <xdr:nvSpPr>
        <xdr:cNvPr id="429" name="n_1aveValue【市民会館】&#10;有形固定資産減価償却率"/>
        <xdr:cNvSpPr txBox="1"/>
      </xdr:nvSpPr>
      <xdr:spPr>
        <a:xfrm>
          <a:off x="3582035" y="176542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154940</xdr:rowOff>
    </xdr:from>
    <xdr:ext cx="401955" cy="255905"/>
    <xdr:sp macro="" textlink="">
      <xdr:nvSpPr>
        <xdr:cNvPr id="430" name="n_2aveValue【市民会館】&#10;有形固定資産減価償却率"/>
        <xdr:cNvSpPr txBox="1"/>
      </xdr:nvSpPr>
      <xdr:spPr>
        <a:xfrm>
          <a:off x="2705735" y="176428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133985</xdr:rowOff>
    </xdr:from>
    <xdr:ext cx="401955" cy="255905"/>
    <xdr:sp macro="" textlink="">
      <xdr:nvSpPr>
        <xdr:cNvPr id="431" name="n_3aveValue【市民会館】&#10;有形固定資産減価償却率"/>
        <xdr:cNvSpPr txBox="1"/>
      </xdr:nvSpPr>
      <xdr:spPr>
        <a:xfrm>
          <a:off x="1816735" y="176218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148590</xdr:rowOff>
    </xdr:from>
    <xdr:ext cx="401955" cy="259080"/>
    <xdr:sp macro="" textlink="">
      <xdr:nvSpPr>
        <xdr:cNvPr id="432" name="n_4aveValue【市民会館】&#10;有形固定資産減価償却率"/>
        <xdr:cNvSpPr txBox="1"/>
      </xdr:nvSpPr>
      <xdr:spPr>
        <a:xfrm>
          <a:off x="927735" y="176364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29845</xdr:rowOff>
    </xdr:from>
    <xdr:ext cx="405130" cy="255905"/>
    <xdr:sp macro="" textlink="">
      <xdr:nvSpPr>
        <xdr:cNvPr id="433" name="n_1mainValue【市民会館】&#10;有形固定資産減価償却率"/>
        <xdr:cNvSpPr txBox="1"/>
      </xdr:nvSpPr>
      <xdr:spPr>
        <a:xfrm>
          <a:off x="3582035" y="1820354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167005</xdr:rowOff>
    </xdr:from>
    <xdr:ext cx="401955" cy="255905"/>
    <xdr:sp macro="" textlink="">
      <xdr:nvSpPr>
        <xdr:cNvPr id="434" name="n_2mainValue【市民会館】&#10;有形固定資産減価償却率"/>
        <xdr:cNvSpPr txBox="1"/>
      </xdr:nvSpPr>
      <xdr:spPr>
        <a:xfrm>
          <a:off x="2705735" y="181692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132080</xdr:rowOff>
    </xdr:from>
    <xdr:ext cx="401955" cy="255905"/>
    <xdr:sp macro="" textlink="">
      <xdr:nvSpPr>
        <xdr:cNvPr id="435" name="n_3mainValue【市民会館】&#10;有形固定資産減価償却率"/>
        <xdr:cNvSpPr txBox="1"/>
      </xdr:nvSpPr>
      <xdr:spPr>
        <a:xfrm>
          <a:off x="1816735" y="181343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93345</xdr:rowOff>
    </xdr:from>
    <xdr:ext cx="401955" cy="259080"/>
    <xdr:sp macro="" textlink="">
      <xdr:nvSpPr>
        <xdr:cNvPr id="436" name="n_4mainValue【市民会館】&#10;有形固定資産減価償却率"/>
        <xdr:cNvSpPr txBox="1"/>
      </xdr:nvSpPr>
      <xdr:spPr>
        <a:xfrm>
          <a:off x="927735" y="180955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710" cy="225425"/>
    <xdr:sp macro="" textlink="">
      <xdr:nvSpPr>
        <xdr:cNvPr id="445" name="テキスト ボックス 444"/>
        <xdr:cNvSpPr txBox="1"/>
      </xdr:nvSpPr>
      <xdr:spPr>
        <a:xfrm>
          <a:off x="6565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6" name="直線コネクタ 445"/>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47" name="直線コネクタ 446"/>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4185" cy="255905"/>
    <xdr:sp macro="" textlink="">
      <xdr:nvSpPr>
        <xdr:cNvPr id="448" name="テキスト ボックス 447"/>
        <xdr:cNvSpPr txBox="1"/>
      </xdr:nvSpPr>
      <xdr:spPr>
        <a:xfrm>
          <a:off x="6136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49" name="直線コネクタ 448"/>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4185" cy="259080"/>
    <xdr:sp macro="" textlink="">
      <xdr:nvSpPr>
        <xdr:cNvPr id="450" name="テキスト ボックス 449"/>
        <xdr:cNvSpPr txBox="1"/>
      </xdr:nvSpPr>
      <xdr:spPr>
        <a:xfrm>
          <a:off x="6136640" y="1825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51" name="直線コネクタ 450"/>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4185" cy="255905"/>
    <xdr:sp macro="" textlink="">
      <xdr:nvSpPr>
        <xdr:cNvPr id="452" name="テキスト ボックス 451"/>
        <xdr:cNvSpPr txBox="1"/>
      </xdr:nvSpPr>
      <xdr:spPr>
        <a:xfrm>
          <a:off x="6136640" y="1792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53" name="直線コネクタ 452"/>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4185" cy="258445"/>
    <xdr:sp macro="" textlink="">
      <xdr:nvSpPr>
        <xdr:cNvPr id="454" name="テキスト ボックス 453"/>
        <xdr:cNvSpPr txBox="1"/>
      </xdr:nvSpPr>
      <xdr:spPr>
        <a:xfrm>
          <a:off x="6136640" y="1760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55" name="直線コネクタ 454"/>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4185" cy="259080"/>
    <xdr:sp macro="" textlink="">
      <xdr:nvSpPr>
        <xdr:cNvPr id="456" name="テキスト ボックス 455"/>
        <xdr:cNvSpPr txBox="1"/>
      </xdr:nvSpPr>
      <xdr:spPr>
        <a:xfrm>
          <a:off x="6136640" y="1727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57" name="直線コネクタ 456"/>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4185" cy="255905"/>
    <xdr:sp macro="" textlink="">
      <xdr:nvSpPr>
        <xdr:cNvPr id="458" name="テキスト ボックス 457"/>
        <xdr:cNvSpPr txBox="1"/>
      </xdr:nvSpPr>
      <xdr:spPr>
        <a:xfrm>
          <a:off x="6136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9" name="直線コネクタ 45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185" cy="259080"/>
    <xdr:sp macro="" textlink="">
      <xdr:nvSpPr>
        <xdr:cNvPr id="460" name="テキスト ボックス 459"/>
        <xdr:cNvSpPr txBox="1"/>
      </xdr:nvSpPr>
      <xdr:spPr>
        <a:xfrm>
          <a:off x="6136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71120</xdr:rowOff>
    </xdr:from>
    <xdr:to xmlns:xdr="http://schemas.openxmlformats.org/drawingml/2006/spreadsheetDrawing">
      <xdr:col>54</xdr:col>
      <xdr:colOff>189865</xdr:colOff>
      <xdr:row>108</xdr:row>
      <xdr:rowOff>147955</xdr:rowOff>
    </xdr:to>
    <xdr:cxnSp macro="">
      <xdr:nvCxnSpPr>
        <xdr:cNvPr id="462" name="直線コネクタ 461"/>
        <xdr:cNvCxnSpPr/>
      </xdr:nvCxnSpPr>
      <xdr:spPr>
        <a:xfrm flipV="1">
          <a:off x="10476865" y="17044670"/>
          <a:ext cx="0" cy="1619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151765</xdr:rowOff>
    </xdr:from>
    <xdr:ext cx="469900" cy="259080"/>
    <xdr:sp macro="" textlink="">
      <xdr:nvSpPr>
        <xdr:cNvPr id="463" name="【市民会館】&#10;一人当たり面積最小値テキスト"/>
        <xdr:cNvSpPr txBox="1"/>
      </xdr:nvSpPr>
      <xdr:spPr>
        <a:xfrm>
          <a:off x="10515600" y="18668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147955</xdr:rowOff>
    </xdr:from>
    <xdr:to xmlns:xdr="http://schemas.openxmlformats.org/drawingml/2006/spreadsheetDrawing">
      <xdr:col>55</xdr:col>
      <xdr:colOff>88900</xdr:colOff>
      <xdr:row>108</xdr:row>
      <xdr:rowOff>147955</xdr:rowOff>
    </xdr:to>
    <xdr:cxnSp macro="">
      <xdr:nvCxnSpPr>
        <xdr:cNvPr id="464" name="直線コネクタ 463"/>
        <xdr:cNvCxnSpPr/>
      </xdr:nvCxnSpPr>
      <xdr:spPr>
        <a:xfrm>
          <a:off x="10388600" y="1866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17780</xdr:rowOff>
    </xdr:from>
    <xdr:ext cx="469900" cy="255905"/>
    <xdr:sp macro="" textlink="">
      <xdr:nvSpPr>
        <xdr:cNvPr id="465" name="【市民会館】&#10;一人当たり面積最大値テキスト"/>
        <xdr:cNvSpPr txBox="1"/>
      </xdr:nvSpPr>
      <xdr:spPr>
        <a:xfrm>
          <a:off x="10515600" y="168198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71120</xdr:rowOff>
    </xdr:from>
    <xdr:to xmlns:xdr="http://schemas.openxmlformats.org/drawingml/2006/spreadsheetDrawing">
      <xdr:col>55</xdr:col>
      <xdr:colOff>88900</xdr:colOff>
      <xdr:row>99</xdr:row>
      <xdr:rowOff>71120</xdr:rowOff>
    </xdr:to>
    <xdr:cxnSp macro="">
      <xdr:nvCxnSpPr>
        <xdr:cNvPr id="466" name="直線コネクタ 465"/>
        <xdr:cNvCxnSpPr/>
      </xdr:nvCxnSpPr>
      <xdr:spPr>
        <a:xfrm>
          <a:off x="10388600" y="17044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36195</xdr:rowOff>
    </xdr:from>
    <xdr:ext cx="469900" cy="259080"/>
    <xdr:sp macro="" textlink="">
      <xdr:nvSpPr>
        <xdr:cNvPr id="467" name="【市民会館】&#10;一人当たり面積平均値テキスト"/>
        <xdr:cNvSpPr txBox="1"/>
      </xdr:nvSpPr>
      <xdr:spPr>
        <a:xfrm>
          <a:off x="10515600" y="182098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57785</xdr:rowOff>
    </xdr:from>
    <xdr:to xmlns:xdr="http://schemas.openxmlformats.org/drawingml/2006/spreadsheetDrawing">
      <xdr:col>55</xdr:col>
      <xdr:colOff>50800</xdr:colOff>
      <xdr:row>106</xdr:row>
      <xdr:rowOff>159385</xdr:rowOff>
    </xdr:to>
    <xdr:sp macro="" textlink="">
      <xdr:nvSpPr>
        <xdr:cNvPr id="468" name="フローチャート: 判断 467"/>
        <xdr:cNvSpPr/>
      </xdr:nvSpPr>
      <xdr:spPr>
        <a:xfrm>
          <a:off x="104267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41910</xdr:rowOff>
    </xdr:from>
    <xdr:to xmlns:xdr="http://schemas.openxmlformats.org/drawingml/2006/spreadsheetDrawing">
      <xdr:col>50</xdr:col>
      <xdr:colOff>165100</xdr:colOff>
      <xdr:row>106</xdr:row>
      <xdr:rowOff>143510</xdr:rowOff>
    </xdr:to>
    <xdr:sp macro="" textlink="">
      <xdr:nvSpPr>
        <xdr:cNvPr id="469" name="フローチャート: 判断 468"/>
        <xdr:cNvSpPr/>
      </xdr:nvSpPr>
      <xdr:spPr>
        <a:xfrm>
          <a:off x="9588500" y="1821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57785</xdr:rowOff>
    </xdr:from>
    <xdr:to xmlns:xdr="http://schemas.openxmlformats.org/drawingml/2006/spreadsheetDrawing">
      <xdr:col>46</xdr:col>
      <xdr:colOff>38100</xdr:colOff>
      <xdr:row>106</xdr:row>
      <xdr:rowOff>159385</xdr:rowOff>
    </xdr:to>
    <xdr:sp macro="" textlink="">
      <xdr:nvSpPr>
        <xdr:cNvPr id="470" name="フローチャート: 判断 469"/>
        <xdr:cNvSpPr/>
      </xdr:nvSpPr>
      <xdr:spPr>
        <a:xfrm>
          <a:off x="8699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52070</xdr:rowOff>
    </xdr:from>
    <xdr:to xmlns:xdr="http://schemas.openxmlformats.org/drawingml/2006/spreadsheetDrawing">
      <xdr:col>41</xdr:col>
      <xdr:colOff>101600</xdr:colOff>
      <xdr:row>106</xdr:row>
      <xdr:rowOff>153035</xdr:rowOff>
    </xdr:to>
    <xdr:sp macro="" textlink="">
      <xdr:nvSpPr>
        <xdr:cNvPr id="471" name="フローチャート: 判断 470"/>
        <xdr:cNvSpPr/>
      </xdr:nvSpPr>
      <xdr:spPr>
        <a:xfrm>
          <a:off x="7810500" y="1822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57785</xdr:rowOff>
    </xdr:from>
    <xdr:to xmlns:xdr="http://schemas.openxmlformats.org/drawingml/2006/spreadsheetDrawing">
      <xdr:col>36</xdr:col>
      <xdr:colOff>165100</xdr:colOff>
      <xdr:row>106</xdr:row>
      <xdr:rowOff>159385</xdr:rowOff>
    </xdr:to>
    <xdr:sp macro="" textlink="">
      <xdr:nvSpPr>
        <xdr:cNvPr id="472" name="フローチャート: 判断 471"/>
        <xdr:cNvSpPr/>
      </xdr:nvSpPr>
      <xdr:spPr>
        <a:xfrm>
          <a:off x="6921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3" name="テキスト ボックス 47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4" name="テキスト ボックス 47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5" name="テキスト ボックス 47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6" name="テキスト ボックス 47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7" name="テキスト ボックス 47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45085</xdr:rowOff>
    </xdr:from>
    <xdr:to xmlns:xdr="http://schemas.openxmlformats.org/drawingml/2006/spreadsheetDrawing">
      <xdr:col>55</xdr:col>
      <xdr:colOff>50800</xdr:colOff>
      <xdr:row>106</xdr:row>
      <xdr:rowOff>146685</xdr:rowOff>
    </xdr:to>
    <xdr:sp macro="" textlink="">
      <xdr:nvSpPr>
        <xdr:cNvPr id="478" name="楕円 477"/>
        <xdr:cNvSpPr/>
      </xdr:nvSpPr>
      <xdr:spPr>
        <a:xfrm>
          <a:off x="10426700" y="1821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105</xdr:row>
      <xdr:rowOff>67945</xdr:rowOff>
    </xdr:from>
    <xdr:ext cx="469900" cy="258445"/>
    <xdr:sp macro="" textlink="">
      <xdr:nvSpPr>
        <xdr:cNvPr id="479" name="【市民会館】&#10;一人当たり面積該当値テキスト"/>
        <xdr:cNvSpPr txBox="1"/>
      </xdr:nvSpPr>
      <xdr:spPr>
        <a:xfrm>
          <a:off x="10515600" y="18070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52070</xdr:rowOff>
    </xdr:from>
    <xdr:to xmlns:xdr="http://schemas.openxmlformats.org/drawingml/2006/spreadsheetDrawing">
      <xdr:col>50</xdr:col>
      <xdr:colOff>165100</xdr:colOff>
      <xdr:row>106</xdr:row>
      <xdr:rowOff>153035</xdr:rowOff>
    </xdr:to>
    <xdr:sp macro="" textlink="">
      <xdr:nvSpPr>
        <xdr:cNvPr id="480" name="楕円 479"/>
        <xdr:cNvSpPr/>
      </xdr:nvSpPr>
      <xdr:spPr>
        <a:xfrm>
          <a:off x="9588500" y="18225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95885</xdr:rowOff>
    </xdr:from>
    <xdr:to xmlns:xdr="http://schemas.openxmlformats.org/drawingml/2006/spreadsheetDrawing">
      <xdr:col>55</xdr:col>
      <xdr:colOff>0</xdr:colOff>
      <xdr:row>106</xdr:row>
      <xdr:rowOff>102235</xdr:rowOff>
    </xdr:to>
    <xdr:cxnSp macro="">
      <xdr:nvCxnSpPr>
        <xdr:cNvPr id="481" name="直線コネクタ 480"/>
        <xdr:cNvCxnSpPr/>
      </xdr:nvCxnSpPr>
      <xdr:spPr>
        <a:xfrm flipV="1">
          <a:off x="9639300" y="1826958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54610</xdr:rowOff>
    </xdr:from>
    <xdr:to xmlns:xdr="http://schemas.openxmlformats.org/drawingml/2006/spreadsheetDrawing">
      <xdr:col>46</xdr:col>
      <xdr:colOff>38100</xdr:colOff>
      <xdr:row>106</xdr:row>
      <xdr:rowOff>156210</xdr:rowOff>
    </xdr:to>
    <xdr:sp macro="" textlink="">
      <xdr:nvSpPr>
        <xdr:cNvPr id="482" name="楕円 481"/>
        <xdr:cNvSpPr/>
      </xdr:nvSpPr>
      <xdr:spPr>
        <a:xfrm>
          <a:off x="8699500" y="182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102235</xdr:rowOff>
    </xdr:from>
    <xdr:to xmlns:xdr="http://schemas.openxmlformats.org/drawingml/2006/spreadsheetDrawing">
      <xdr:col>50</xdr:col>
      <xdr:colOff>114300</xdr:colOff>
      <xdr:row>106</xdr:row>
      <xdr:rowOff>105410</xdr:rowOff>
    </xdr:to>
    <xdr:cxnSp macro="">
      <xdr:nvCxnSpPr>
        <xdr:cNvPr id="483" name="直線コネクタ 482"/>
        <xdr:cNvCxnSpPr/>
      </xdr:nvCxnSpPr>
      <xdr:spPr>
        <a:xfrm flipV="1">
          <a:off x="8750300" y="182759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57785</xdr:rowOff>
    </xdr:from>
    <xdr:to xmlns:xdr="http://schemas.openxmlformats.org/drawingml/2006/spreadsheetDrawing">
      <xdr:col>41</xdr:col>
      <xdr:colOff>101600</xdr:colOff>
      <xdr:row>106</xdr:row>
      <xdr:rowOff>159385</xdr:rowOff>
    </xdr:to>
    <xdr:sp macro="" textlink="">
      <xdr:nvSpPr>
        <xdr:cNvPr id="484" name="楕円 483"/>
        <xdr:cNvSpPr/>
      </xdr:nvSpPr>
      <xdr:spPr>
        <a:xfrm>
          <a:off x="7810500" y="182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105410</xdr:rowOff>
    </xdr:from>
    <xdr:to xmlns:xdr="http://schemas.openxmlformats.org/drawingml/2006/spreadsheetDrawing">
      <xdr:col>45</xdr:col>
      <xdr:colOff>177800</xdr:colOff>
      <xdr:row>106</xdr:row>
      <xdr:rowOff>109220</xdr:rowOff>
    </xdr:to>
    <xdr:cxnSp macro="">
      <xdr:nvCxnSpPr>
        <xdr:cNvPr id="485" name="直線コネクタ 484"/>
        <xdr:cNvCxnSpPr/>
      </xdr:nvCxnSpPr>
      <xdr:spPr>
        <a:xfrm flipV="1">
          <a:off x="7861300" y="182791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61595</xdr:rowOff>
    </xdr:from>
    <xdr:to xmlns:xdr="http://schemas.openxmlformats.org/drawingml/2006/spreadsheetDrawing">
      <xdr:col>36</xdr:col>
      <xdr:colOff>165100</xdr:colOff>
      <xdr:row>106</xdr:row>
      <xdr:rowOff>163195</xdr:rowOff>
    </xdr:to>
    <xdr:sp macro="" textlink="">
      <xdr:nvSpPr>
        <xdr:cNvPr id="486" name="楕円 485"/>
        <xdr:cNvSpPr/>
      </xdr:nvSpPr>
      <xdr:spPr>
        <a:xfrm>
          <a:off x="6921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109220</xdr:rowOff>
    </xdr:from>
    <xdr:to xmlns:xdr="http://schemas.openxmlformats.org/drawingml/2006/spreadsheetDrawing">
      <xdr:col>41</xdr:col>
      <xdr:colOff>50800</xdr:colOff>
      <xdr:row>106</xdr:row>
      <xdr:rowOff>112395</xdr:rowOff>
    </xdr:to>
    <xdr:cxnSp macro="">
      <xdr:nvCxnSpPr>
        <xdr:cNvPr id="487" name="直線コネクタ 486"/>
        <xdr:cNvCxnSpPr/>
      </xdr:nvCxnSpPr>
      <xdr:spPr>
        <a:xfrm flipV="1">
          <a:off x="6972300" y="182829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104</xdr:row>
      <xdr:rowOff>160020</xdr:rowOff>
    </xdr:from>
    <xdr:ext cx="469900" cy="259080"/>
    <xdr:sp macro="" textlink="">
      <xdr:nvSpPr>
        <xdr:cNvPr id="488" name="n_1aveValue【市民会館】&#10;一人当たり面積"/>
        <xdr:cNvSpPr txBox="1"/>
      </xdr:nvSpPr>
      <xdr:spPr>
        <a:xfrm>
          <a:off x="9391650" y="17990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150495</xdr:rowOff>
    </xdr:from>
    <xdr:ext cx="466725" cy="259080"/>
    <xdr:sp macro="" textlink="">
      <xdr:nvSpPr>
        <xdr:cNvPr id="489" name="n_2aveValue【市民会館】&#10;一人当たり面積"/>
        <xdr:cNvSpPr txBox="1"/>
      </xdr:nvSpPr>
      <xdr:spPr>
        <a:xfrm>
          <a:off x="8515350" y="183241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169545</xdr:rowOff>
    </xdr:from>
    <xdr:ext cx="466725" cy="255905"/>
    <xdr:sp macro="" textlink="">
      <xdr:nvSpPr>
        <xdr:cNvPr id="490" name="n_3aveValue【市民会館】&#10;一人当たり面積"/>
        <xdr:cNvSpPr txBox="1"/>
      </xdr:nvSpPr>
      <xdr:spPr>
        <a:xfrm>
          <a:off x="7626350" y="180003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4445</xdr:rowOff>
    </xdr:from>
    <xdr:ext cx="466725" cy="259080"/>
    <xdr:sp macro="" textlink="">
      <xdr:nvSpPr>
        <xdr:cNvPr id="491" name="n_4aveValue【市民会館】&#10;一人当たり面積"/>
        <xdr:cNvSpPr txBox="1"/>
      </xdr:nvSpPr>
      <xdr:spPr>
        <a:xfrm>
          <a:off x="6737350" y="180066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106</xdr:row>
      <xdr:rowOff>144145</xdr:rowOff>
    </xdr:from>
    <xdr:ext cx="469900" cy="255905"/>
    <xdr:sp macro="" textlink="">
      <xdr:nvSpPr>
        <xdr:cNvPr id="492" name="n_1mainValue【市民会館】&#10;一人当たり面積"/>
        <xdr:cNvSpPr txBox="1"/>
      </xdr:nvSpPr>
      <xdr:spPr>
        <a:xfrm>
          <a:off x="9391650" y="183178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1270</xdr:rowOff>
    </xdr:from>
    <xdr:ext cx="466725" cy="259080"/>
    <xdr:sp macro="" textlink="">
      <xdr:nvSpPr>
        <xdr:cNvPr id="493" name="n_2mainValue【市民会館】&#10;一人当たり面積"/>
        <xdr:cNvSpPr txBox="1"/>
      </xdr:nvSpPr>
      <xdr:spPr>
        <a:xfrm>
          <a:off x="8515350" y="180035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150495</xdr:rowOff>
    </xdr:from>
    <xdr:ext cx="466725" cy="259080"/>
    <xdr:sp macro="" textlink="">
      <xdr:nvSpPr>
        <xdr:cNvPr id="494" name="n_3mainValue【市民会館】&#10;一人当たり面積"/>
        <xdr:cNvSpPr txBox="1"/>
      </xdr:nvSpPr>
      <xdr:spPr>
        <a:xfrm>
          <a:off x="7626350" y="183241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106</xdr:row>
      <xdr:rowOff>154940</xdr:rowOff>
    </xdr:from>
    <xdr:ext cx="466725" cy="255905"/>
    <xdr:sp macro="" textlink="">
      <xdr:nvSpPr>
        <xdr:cNvPr id="495" name="n_4mainValue【市民会館】&#10;一人当たり面積"/>
        <xdr:cNvSpPr txBox="1"/>
      </xdr:nvSpPr>
      <xdr:spPr>
        <a:xfrm>
          <a:off x="6737350" y="183286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504" name="テキスト ボックス 503"/>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5" name="直線コネクタ 5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185" cy="259080"/>
    <xdr:sp macro="" textlink="">
      <xdr:nvSpPr>
        <xdr:cNvPr id="506" name="テキスト ボックス 505"/>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7" name="直線コネクタ 50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4185" cy="255905"/>
    <xdr:sp macro="" textlink="">
      <xdr:nvSpPr>
        <xdr:cNvPr id="508" name="テキスト ボックス 507"/>
        <xdr:cNvSpPr txBox="1"/>
      </xdr:nvSpPr>
      <xdr:spPr>
        <a:xfrm>
          <a:off x="11978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9" name="直線コネクタ 50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10" name="テキスト ボックス 50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11" name="直線コネクタ 51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5905"/>
    <xdr:sp macro="" textlink="">
      <xdr:nvSpPr>
        <xdr:cNvPr id="512" name="テキスト ボックス 511"/>
        <xdr:cNvSpPr txBox="1"/>
      </xdr:nvSpPr>
      <xdr:spPr>
        <a:xfrm>
          <a:off x="12042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13" name="直線コネクタ 51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4" name="テキスト ボックス 51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5" name="直線コネクタ 51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6" name="テキスト ボックス 51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7" name="直線コネクタ 51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5915" cy="255905"/>
    <xdr:sp macro="" textlink="">
      <xdr:nvSpPr>
        <xdr:cNvPr id="518" name="テキスト ボックス 517"/>
        <xdr:cNvSpPr txBox="1"/>
      </xdr:nvSpPr>
      <xdr:spPr>
        <a:xfrm>
          <a:off x="12106910" y="551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9" name="直線コネクタ 5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156210</xdr:rowOff>
    </xdr:from>
    <xdr:to xmlns:xdr="http://schemas.openxmlformats.org/drawingml/2006/spreadsheetDrawing">
      <xdr:col>85</xdr:col>
      <xdr:colOff>126365</xdr:colOff>
      <xdr:row>41</xdr:row>
      <xdr:rowOff>167640</xdr:rowOff>
    </xdr:to>
    <xdr:cxnSp macro="">
      <xdr:nvCxnSpPr>
        <xdr:cNvPr id="521" name="直線コネクタ 520"/>
        <xdr:cNvCxnSpPr/>
      </xdr:nvCxnSpPr>
      <xdr:spPr>
        <a:xfrm flipV="1">
          <a:off x="16318865" y="581406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0</xdr:rowOff>
    </xdr:from>
    <xdr:ext cx="405130" cy="259080"/>
    <xdr:sp macro="" textlink="">
      <xdr:nvSpPr>
        <xdr:cNvPr id="522" name="【一般廃棄物処理施設】&#10;有形固定資産減価償却率最小値テキスト"/>
        <xdr:cNvSpPr txBox="1"/>
      </xdr:nvSpPr>
      <xdr:spPr>
        <a:xfrm>
          <a:off x="16357600" y="720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167640</xdr:rowOff>
    </xdr:from>
    <xdr:to xmlns:xdr="http://schemas.openxmlformats.org/drawingml/2006/spreadsheetDrawing">
      <xdr:col>86</xdr:col>
      <xdr:colOff>25400</xdr:colOff>
      <xdr:row>41</xdr:row>
      <xdr:rowOff>167640</xdr:rowOff>
    </xdr:to>
    <xdr:cxnSp macro="">
      <xdr:nvCxnSpPr>
        <xdr:cNvPr id="523" name="直線コネクタ 522"/>
        <xdr:cNvCxnSpPr/>
      </xdr:nvCxnSpPr>
      <xdr:spPr>
        <a:xfrm>
          <a:off x="162306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102870</xdr:rowOff>
    </xdr:from>
    <xdr:ext cx="340360" cy="259080"/>
    <xdr:sp macro="" textlink="">
      <xdr:nvSpPr>
        <xdr:cNvPr id="524" name="【一般廃棄物処理施設】&#10;有形固定資産減価償却率最大値テキスト"/>
        <xdr:cNvSpPr txBox="1"/>
      </xdr:nvSpPr>
      <xdr:spPr>
        <a:xfrm>
          <a:off x="16357600" y="55892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156210</xdr:rowOff>
    </xdr:from>
    <xdr:to xmlns:xdr="http://schemas.openxmlformats.org/drawingml/2006/spreadsheetDrawing">
      <xdr:col>86</xdr:col>
      <xdr:colOff>25400</xdr:colOff>
      <xdr:row>33</xdr:row>
      <xdr:rowOff>156210</xdr:rowOff>
    </xdr:to>
    <xdr:cxnSp macro="">
      <xdr:nvCxnSpPr>
        <xdr:cNvPr id="525" name="直線コネクタ 524"/>
        <xdr:cNvCxnSpPr/>
      </xdr:nvCxnSpPr>
      <xdr:spPr>
        <a:xfrm>
          <a:off x="16230600" y="581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157480</xdr:rowOff>
    </xdr:from>
    <xdr:ext cx="405130" cy="255905"/>
    <xdr:sp macro="" textlink="">
      <xdr:nvSpPr>
        <xdr:cNvPr id="526" name="【一般廃棄物処理施設】&#10;有形固定資産減価償却率平均値テキスト"/>
        <xdr:cNvSpPr txBox="1"/>
      </xdr:nvSpPr>
      <xdr:spPr>
        <a:xfrm>
          <a:off x="16357600" y="650113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134620</xdr:rowOff>
    </xdr:from>
    <xdr:to xmlns:xdr="http://schemas.openxmlformats.org/drawingml/2006/spreadsheetDrawing">
      <xdr:col>85</xdr:col>
      <xdr:colOff>177800</xdr:colOff>
      <xdr:row>39</xdr:row>
      <xdr:rowOff>64770</xdr:rowOff>
    </xdr:to>
    <xdr:sp macro="" textlink="">
      <xdr:nvSpPr>
        <xdr:cNvPr id="527" name="フローチャート: 判断 526"/>
        <xdr:cNvSpPr/>
      </xdr:nvSpPr>
      <xdr:spPr>
        <a:xfrm>
          <a:off x="16268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39</xdr:row>
      <xdr:rowOff>25400</xdr:rowOff>
    </xdr:from>
    <xdr:to xmlns:xdr="http://schemas.openxmlformats.org/drawingml/2006/spreadsheetDrawing">
      <xdr:col>81</xdr:col>
      <xdr:colOff>101600</xdr:colOff>
      <xdr:row>39</xdr:row>
      <xdr:rowOff>127000</xdr:rowOff>
    </xdr:to>
    <xdr:sp macro="" textlink="">
      <xdr:nvSpPr>
        <xdr:cNvPr id="528" name="フローチャート: 判断 527"/>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160655</xdr:rowOff>
    </xdr:from>
    <xdr:to xmlns:xdr="http://schemas.openxmlformats.org/drawingml/2006/spreadsheetDrawing">
      <xdr:col>76</xdr:col>
      <xdr:colOff>165100</xdr:colOff>
      <xdr:row>39</xdr:row>
      <xdr:rowOff>90805</xdr:rowOff>
    </xdr:to>
    <xdr:sp macro="" textlink="">
      <xdr:nvSpPr>
        <xdr:cNvPr id="529" name="フローチャート: 判断 528"/>
        <xdr:cNvSpPr/>
      </xdr:nvSpPr>
      <xdr:spPr>
        <a:xfrm>
          <a:off x="145415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39</xdr:row>
      <xdr:rowOff>13970</xdr:rowOff>
    </xdr:from>
    <xdr:to xmlns:xdr="http://schemas.openxmlformats.org/drawingml/2006/spreadsheetDrawing">
      <xdr:col>72</xdr:col>
      <xdr:colOff>38100</xdr:colOff>
      <xdr:row>39</xdr:row>
      <xdr:rowOff>115570</xdr:rowOff>
    </xdr:to>
    <xdr:sp macro="" textlink="">
      <xdr:nvSpPr>
        <xdr:cNvPr id="530" name="フローチャート: 判断 529"/>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147955</xdr:rowOff>
    </xdr:from>
    <xdr:to xmlns:xdr="http://schemas.openxmlformats.org/drawingml/2006/spreadsheetDrawing">
      <xdr:col>67</xdr:col>
      <xdr:colOff>101600</xdr:colOff>
      <xdr:row>39</xdr:row>
      <xdr:rowOff>78105</xdr:rowOff>
    </xdr:to>
    <xdr:sp macro="" textlink="">
      <xdr:nvSpPr>
        <xdr:cNvPr id="531" name="フローチャート: 判断 530"/>
        <xdr:cNvSpPr/>
      </xdr:nvSpPr>
      <xdr:spPr>
        <a:xfrm>
          <a:off x="12763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2" name="テキスト ボックス 5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3" name="テキスト ボックス 5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4" name="テキスト ボックス 5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5" name="テキスト ボックス 5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6" name="テキスト ボックス 5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99060</xdr:rowOff>
    </xdr:from>
    <xdr:to xmlns:xdr="http://schemas.openxmlformats.org/drawingml/2006/spreadsheetDrawing">
      <xdr:col>85</xdr:col>
      <xdr:colOff>177800</xdr:colOff>
      <xdr:row>41</xdr:row>
      <xdr:rowOff>29210</xdr:rowOff>
    </xdr:to>
    <xdr:sp macro="" textlink="">
      <xdr:nvSpPr>
        <xdr:cNvPr id="537" name="楕円 536"/>
        <xdr:cNvSpPr/>
      </xdr:nvSpPr>
      <xdr:spPr>
        <a:xfrm>
          <a:off x="162687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77470</xdr:rowOff>
    </xdr:from>
    <xdr:ext cx="405130" cy="255905"/>
    <xdr:sp macro="" textlink="">
      <xdr:nvSpPr>
        <xdr:cNvPr id="538" name="【一般廃棄物処理施設】&#10;有形固定資産減価償却率該当値テキスト"/>
        <xdr:cNvSpPr txBox="1"/>
      </xdr:nvSpPr>
      <xdr:spPr>
        <a:xfrm>
          <a:off x="16357600" y="69354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59690</xdr:rowOff>
    </xdr:from>
    <xdr:to xmlns:xdr="http://schemas.openxmlformats.org/drawingml/2006/spreadsheetDrawing">
      <xdr:col>81</xdr:col>
      <xdr:colOff>101600</xdr:colOff>
      <xdr:row>40</xdr:row>
      <xdr:rowOff>161290</xdr:rowOff>
    </xdr:to>
    <xdr:sp macro="" textlink="">
      <xdr:nvSpPr>
        <xdr:cNvPr id="539" name="楕円 538"/>
        <xdr:cNvSpPr/>
      </xdr:nvSpPr>
      <xdr:spPr>
        <a:xfrm>
          <a:off x="15430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110490</xdr:rowOff>
    </xdr:from>
    <xdr:to xmlns:xdr="http://schemas.openxmlformats.org/drawingml/2006/spreadsheetDrawing">
      <xdr:col>85</xdr:col>
      <xdr:colOff>127000</xdr:colOff>
      <xdr:row>40</xdr:row>
      <xdr:rowOff>149860</xdr:rowOff>
    </xdr:to>
    <xdr:cxnSp macro="">
      <xdr:nvCxnSpPr>
        <xdr:cNvPr id="540" name="直線コネクタ 539"/>
        <xdr:cNvCxnSpPr/>
      </xdr:nvCxnSpPr>
      <xdr:spPr>
        <a:xfrm>
          <a:off x="15481300" y="696849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36830</xdr:rowOff>
    </xdr:from>
    <xdr:to xmlns:xdr="http://schemas.openxmlformats.org/drawingml/2006/spreadsheetDrawing">
      <xdr:col>76</xdr:col>
      <xdr:colOff>165100</xdr:colOff>
      <xdr:row>40</xdr:row>
      <xdr:rowOff>138430</xdr:rowOff>
    </xdr:to>
    <xdr:sp macro="" textlink="">
      <xdr:nvSpPr>
        <xdr:cNvPr id="541" name="楕円 540"/>
        <xdr:cNvSpPr/>
      </xdr:nvSpPr>
      <xdr:spPr>
        <a:xfrm>
          <a:off x="14541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87630</xdr:rowOff>
    </xdr:from>
    <xdr:to xmlns:xdr="http://schemas.openxmlformats.org/drawingml/2006/spreadsheetDrawing">
      <xdr:col>81</xdr:col>
      <xdr:colOff>50800</xdr:colOff>
      <xdr:row>40</xdr:row>
      <xdr:rowOff>110490</xdr:rowOff>
    </xdr:to>
    <xdr:cxnSp macro="">
      <xdr:nvCxnSpPr>
        <xdr:cNvPr id="542" name="直線コネクタ 541"/>
        <xdr:cNvCxnSpPr/>
      </xdr:nvCxnSpPr>
      <xdr:spPr>
        <a:xfrm>
          <a:off x="14592300" y="69456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154940</xdr:rowOff>
    </xdr:from>
    <xdr:to xmlns:xdr="http://schemas.openxmlformats.org/drawingml/2006/spreadsheetDrawing">
      <xdr:col>72</xdr:col>
      <xdr:colOff>38100</xdr:colOff>
      <xdr:row>40</xdr:row>
      <xdr:rowOff>84455</xdr:rowOff>
    </xdr:to>
    <xdr:sp macro="" textlink="">
      <xdr:nvSpPr>
        <xdr:cNvPr id="543" name="楕円 542"/>
        <xdr:cNvSpPr/>
      </xdr:nvSpPr>
      <xdr:spPr>
        <a:xfrm>
          <a:off x="13652500" y="6841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33655</xdr:rowOff>
    </xdr:from>
    <xdr:to xmlns:xdr="http://schemas.openxmlformats.org/drawingml/2006/spreadsheetDrawing">
      <xdr:col>76</xdr:col>
      <xdr:colOff>114300</xdr:colOff>
      <xdr:row>40</xdr:row>
      <xdr:rowOff>87630</xdr:rowOff>
    </xdr:to>
    <xdr:cxnSp macro="">
      <xdr:nvCxnSpPr>
        <xdr:cNvPr id="544" name="直線コネクタ 543"/>
        <xdr:cNvCxnSpPr/>
      </xdr:nvCxnSpPr>
      <xdr:spPr>
        <a:xfrm>
          <a:off x="13703300" y="689165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139700</xdr:rowOff>
    </xdr:from>
    <xdr:to xmlns:xdr="http://schemas.openxmlformats.org/drawingml/2006/spreadsheetDrawing">
      <xdr:col>67</xdr:col>
      <xdr:colOff>101600</xdr:colOff>
      <xdr:row>37</xdr:row>
      <xdr:rowOff>69850</xdr:rowOff>
    </xdr:to>
    <xdr:sp macro="" textlink="">
      <xdr:nvSpPr>
        <xdr:cNvPr id="545" name="楕円 544"/>
        <xdr:cNvSpPr/>
      </xdr:nvSpPr>
      <xdr:spPr>
        <a:xfrm>
          <a:off x="12763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19050</xdr:rowOff>
    </xdr:from>
    <xdr:to xmlns:xdr="http://schemas.openxmlformats.org/drawingml/2006/spreadsheetDrawing">
      <xdr:col>71</xdr:col>
      <xdr:colOff>177800</xdr:colOff>
      <xdr:row>40</xdr:row>
      <xdr:rowOff>33655</xdr:rowOff>
    </xdr:to>
    <xdr:cxnSp macro="">
      <xdr:nvCxnSpPr>
        <xdr:cNvPr id="546" name="直線コネクタ 545"/>
        <xdr:cNvCxnSpPr/>
      </xdr:nvCxnSpPr>
      <xdr:spPr>
        <a:xfrm>
          <a:off x="12814300" y="6362700"/>
          <a:ext cx="889000" cy="528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143510</xdr:rowOff>
    </xdr:from>
    <xdr:ext cx="405130" cy="255905"/>
    <xdr:sp macro="" textlink="">
      <xdr:nvSpPr>
        <xdr:cNvPr id="547" name="n_1aveValue【一般廃棄物処理施設】&#10;有形固定資産減価償却率"/>
        <xdr:cNvSpPr txBox="1"/>
      </xdr:nvSpPr>
      <xdr:spPr>
        <a:xfrm>
          <a:off x="15266035" y="64871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107315</xdr:rowOff>
    </xdr:from>
    <xdr:ext cx="401955" cy="259080"/>
    <xdr:sp macro="" textlink="">
      <xdr:nvSpPr>
        <xdr:cNvPr id="548" name="n_2aveValue【一般廃棄物処理施設】&#10;有形固定資産減価償却率"/>
        <xdr:cNvSpPr txBox="1"/>
      </xdr:nvSpPr>
      <xdr:spPr>
        <a:xfrm>
          <a:off x="14389735" y="64509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132080</xdr:rowOff>
    </xdr:from>
    <xdr:ext cx="401955" cy="255905"/>
    <xdr:sp macro="" textlink="">
      <xdr:nvSpPr>
        <xdr:cNvPr id="549" name="n_3aveValue【一般廃棄物処理施設】&#10;有形固定資産減価償却率"/>
        <xdr:cNvSpPr txBox="1"/>
      </xdr:nvSpPr>
      <xdr:spPr>
        <a:xfrm>
          <a:off x="13500735" y="64757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69215</xdr:rowOff>
    </xdr:from>
    <xdr:ext cx="401955" cy="259080"/>
    <xdr:sp macro="" textlink="">
      <xdr:nvSpPr>
        <xdr:cNvPr id="550" name="n_4aveValue【一般廃棄物処理施設】&#10;有形固定資産減価償却率"/>
        <xdr:cNvSpPr txBox="1"/>
      </xdr:nvSpPr>
      <xdr:spPr>
        <a:xfrm>
          <a:off x="12611735" y="67557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152400</xdr:rowOff>
    </xdr:from>
    <xdr:ext cx="405130" cy="259080"/>
    <xdr:sp macro="" textlink="">
      <xdr:nvSpPr>
        <xdr:cNvPr id="551" name="n_1mainValue【一般廃棄物処理施設】&#10;有形固定資産減価償却率"/>
        <xdr:cNvSpPr txBox="1"/>
      </xdr:nvSpPr>
      <xdr:spPr>
        <a:xfrm>
          <a:off x="15266035" y="7010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129540</xdr:rowOff>
    </xdr:from>
    <xdr:ext cx="401955" cy="259080"/>
    <xdr:sp macro="" textlink="">
      <xdr:nvSpPr>
        <xdr:cNvPr id="552" name="n_2mainValue【一般廃棄物処理施設】&#10;有形固定資産減価償却率"/>
        <xdr:cNvSpPr txBox="1"/>
      </xdr:nvSpPr>
      <xdr:spPr>
        <a:xfrm>
          <a:off x="14389735" y="69875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75565</xdr:rowOff>
    </xdr:from>
    <xdr:ext cx="401955" cy="255905"/>
    <xdr:sp macro="" textlink="">
      <xdr:nvSpPr>
        <xdr:cNvPr id="553" name="n_3mainValue【一般廃棄物処理施設】&#10;有形固定資産減価償却率"/>
        <xdr:cNvSpPr txBox="1"/>
      </xdr:nvSpPr>
      <xdr:spPr>
        <a:xfrm>
          <a:off x="13500735" y="69335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86360</xdr:rowOff>
    </xdr:from>
    <xdr:ext cx="401955" cy="255905"/>
    <xdr:sp macro="" textlink="">
      <xdr:nvSpPr>
        <xdr:cNvPr id="554" name="n_4mainValue【一般廃棄物処理施設】&#10;有形固定資産減価償却率"/>
        <xdr:cNvSpPr txBox="1"/>
      </xdr:nvSpPr>
      <xdr:spPr>
        <a:xfrm>
          <a:off x="12611735" y="60871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5425"/>
    <xdr:sp macro="" textlink="">
      <xdr:nvSpPr>
        <xdr:cNvPr id="563" name="テキスト ボックス 562"/>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4" name="直線コネクタ 5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65" name="直線コネクタ 5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5745" cy="259080"/>
    <xdr:sp macro="" textlink="">
      <xdr:nvSpPr>
        <xdr:cNvPr id="566" name="テキスト ボックス 565"/>
        <xdr:cNvSpPr txBox="1"/>
      </xdr:nvSpPr>
      <xdr:spPr>
        <a:xfrm>
          <a:off x="18039080" y="70205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7" name="直線コネクタ 5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2455" cy="259080"/>
    <xdr:sp macro="" textlink="">
      <xdr:nvSpPr>
        <xdr:cNvPr id="568" name="テキスト ボックス 567"/>
        <xdr:cNvSpPr txBox="1"/>
      </xdr:nvSpPr>
      <xdr:spPr>
        <a:xfrm>
          <a:off x="17692370" y="65633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69" name="直線コネクタ 5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2455" cy="259080"/>
    <xdr:sp macro="" textlink="">
      <xdr:nvSpPr>
        <xdr:cNvPr id="570" name="テキスト ボックス 569"/>
        <xdr:cNvSpPr txBox="1"/>
      </xdr:nvSpPr>
      <xdr:spPr>
        <a:xfrm>
          <a:off x="17692370" y="61061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71" name="直線コネクタ 5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2455" cy="259080"/>
    <xdr:sp macro="" textlink="">
      <xdr:nvSpPr>
        <xdr:cNvPr id="572" name="テキスト ボックス 571"/>
        <xdr:cNvSpPr txBox="1"/>
      </xdr:nvSpPr>
      <xdr:spPr>
        <a:xfrm>
          <a:off x="17692370" y="56489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3" name="直線コネクタ 5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2455" cy="259080"/>
    <xdr:sp macro="" textlink="">
      <xdr:nvSpPr>
        <xdr:cNvPr id="574" name="テキスト ボックス 573"/>
        <xdr:cNvSpPr txBox="1"/>
      </xdr:nvSpPr>
      <xdr:spPr>
        <a:xfrm>
          <a:off x="17692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7620</xdr:rowOff>
    </xdr:from>
    <xdr:to xmlns:xdr="http://schemas.openxmlformats.org/drawingml/2006/spreadsheetDrawing">
      <xdr:col>116</xdr:col>
      <xdr:colOff>62865</xdr:colOff>
      <xdr:row>41</xdr:row>
      <xdr:rowOff>132715</xdr:rowOff>
    </xdr:to>
    <xdr:cxnSp macro="">
      <xdr:nvCxnSpPr>
        <xdr:cNvPr id="576" name="直線コネクタ 575"/>
        <xdr:cNvCxnSpPr/>
      </xdr:nvCxnSpPr>
      <xdr:spPr>
        <a:xfrm flipV="1">
          <a:off x="22160865" y="5665470"/>
          <a:ext cx="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136525</xdr:rowOff>
    </xdr:from>
    <xdr:ext cx="378460" cy="258445"/>
    <xdr:sp macro="" textlink="">
      <xdr:nvSpPr>
        <xdr:cNvPr id="577" name="【一般廃棄物処理施設】&#10;一人当たり有形固定資産（償却資産）額最小値テキスト"/>
        <xdr:cNvSpPr txBox="1"/>
      </xdr:nvSpPr>
      <xdr:spPr>
        <a:xfrm>
          <a:off x="22199600" y="71659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132715</xdr:rowOff>
    </xdr:from>
    <xdr:to xmlns:xdr="http://schemas.openxmlformats.org/drawingml/2006/spreadsheetDrawing">
      <xdr:col>116</xdr:col>
      <xdr:colOff>152400</xdr:colOff>
      <xdr:row>41</xdr:row>
      <xdr:rowOff>132715</xdr:rowOff>
    </xdr:to>
    <xdr:cxnSp macro="">
      <xdr:nvCxnSpPr>
        <xdr:cNvPr id="578" name="直線コネクタ 577"/>
        <xdr:cNvCxnSpPr/>
      </xdr:nvCxnSpPr>
      <xdr:spPr>
        <a:xfrm>
          <a:off x="22072600" y="716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125730</xdr:rowOff>
    </xdr:from>
    <xdr:ext cx="598805" cy="259080"/>
    <xdr:sp macro="" textlink="">
      <xdr:nvSpPr>
        <xdr:cNvPr id="579" name="【一般廃棄物処理施設】&#10;一人当たり有形固定資産（償却資産）額最大値テキスト"/>
        <xdr:cNvSpPr txBox="1"/>
      </xdr:nvSpPr>
      <xdr:spPr>
        <a:xfrm>
          <a:off x="22199600" y="54406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655,111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7620</xdr:rowOff>
    </xdr:from>
    <xdr:to xmlns:xdr="http://schemas.openxmlformats.org/drawingml/2006/spreadsheetDrawing">
      <xdr:col>116</xdr:col>
      <xdr:colOff>152400</xdr:colOff>
      <xdr:row>33</xdr:row>
      <xdr:rowOff>7620</xdr:rowOff>
    </xdr:to>
    <xdr:cxnSp macro="">
      <xdr:nvCxnSpPr>
        <xdr:cNvPr id="580" name="直線コネクタ 579"/>
        <xdr:cNvCxnSpPr/>
      </xdr:nvCxnSpPr>
      <xdr:spPr>
        <a:xfrm>
          <a:off x="22072600" y="566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73025</xdr:rowOff>
    </xdr:from>
    <xdr:ext cx="534670" cy="259080"/>
    <xdr:sp macro="" textlink="">
      <xdr:nvSpPr>
        <xdr:cNvPr id="581" name="【一般廃棄物処理施設】&#10;一人当たり有形固定資産（償却資産）額平均値テキスト"/>
        <xdr:cNvSpPr txBox="1"/>
      </xdr:nvSpPr>
      <xdr:spPr>
        <a:xfrm>
          <a:off x="22199600" y="67595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50165</xdr:rowOff>
    </xdr:from>
    <xdr:to xmlns:xdr="http://schemas.openxmlformats.org/drawingml/2006/spreadsheetDrawing">
      <xdr:col>116</xdr:col>
      <xdr:colOff>114300</xdr:colOff>
      <xdr:row>40</xdr:row>
      <xdr:rowOff>151765</xdr:rowOff>
    </xdr:to>
    <xdr:sp macro="" textlink="">
      <xdr:nvSpPr>
        <xdr:cNvPr id="582" name="フローチャート: 判断 581"/>
        <xdr:cNvSpPr/>
      </xdr:nvSpPr>
      <xdr:spPr>
        <a:xfrm>
          <a:off x="22110700" y="690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43180</xdr:rowOff>
    </xdr:from>
    <xdr:to xmlns:xdr="http://schemas.openxmlformats.org/drawingml/2006/spreadsheetDrawing">
      <xdr:col>112</xdr:col>
      <xdr:colOff>38100</xdr:colOff>
      <xdr:row>40</xdr:row>
      <xdr:rowOff>144780</xdr:rowOff>
    </xdr:to>
    <xdr:sp macro="" textlink="">
      <xdr:nvSpPr>
        <xdr:cNvPr id="583" name="フローチャート: 判断 582"/>
        <xdr:cNvSpPr/>
      </xdr:nvSpPr>
      <xdr:spPr>
        <a:xfrm>
          <a:off x="21272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38100</xdr:rowOff>
    </xdr:from>
    <xdr:to xmlns:xdr="http://schemas.openxmlformats.org/drawingml/2006/spreadsheetDrawing">
      <xdr:col>107</xdr:col>
      <xdr:colOff>101600</xdr:colOff>
      <xdr:row>40</xdr:row>
      <xdr:rowOff>139700</xdr:rowOff>
    </xdr:to>
    <xdr:sp macro="" textlink="">
      <xdr:nvSpPr>
        <xdr:cNvPr id="584" name="フローチャート: 判断 583"/>
        <xdr:cNvSpPr/>
      </xdr:nvSpPr>
      <xdr:spPr>
        <a:xfrm>
          <a:off x="203835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53340</xdr:rowOff>
    </xdr:from>
    <xdr:to xmlns:xdr="http://schemas.openxmlformats.org/drawingml/2006/spreadsheetDrawing">
      <xdr:col>102</xdr:col>
      <xdr:colOff>165100</xdr:colOff>
      <xdr:row>40</xdr:row>
      <xdr:rowOff>154940</xdr:rowOff>
    </xdr:to>
    <xdr:sp macro="" textlink="">
      <xdr:nvSpPr>
        <xdr:cNvPr id="585" name="フローチャート: 判断 584"/>
        <xdr:cNvSpPr/>
      </xdr:nvSpPr>
      <xdr:spPr>
        <a:xfrm>
          <a:off x="194945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66675</xdr:rowOff>
    </xdr:from>
    <xdr:to xmlns:xdr="http://schemas.openxmlformats.org/drawingml/2006/spreadsheetDrawing">
      <xdr:col>98</xdr:col>
      <xdr:colOff>38100</xdr:colOff>
      <xdr:row>40</xdr:row>
      <xdr:rowOff>168275</xdr:rowOff>
    </xdr:to>
    <xdr:sp macro="" textlink="">
      <xdr:nvSpPr>
        <xdr:cNvPr id="586" name="フローチャート: 判断 585"/>
        <xdr:cNvSpPr/>
      </xdr:nvSpPr>
      <xdr:spPr>
        <a:xfrm>
          <a:off x="18605500" y="692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7" name="テキスト ボックス 5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8" name="テキスト ボックス 5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9" name="テキスト ボックス 5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90" name="テキスト ボックス 5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1" name="テキスト ボックス 5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103505</xdr:rowOff>
    </xdr:from>
    <xdr:to xmlns:xdr="http://schemas.openxmlformats.org/drawingml/2006/spreadsheetDrawing">
      <xdr:col>116</xdr:col>
      <xdr:colOff>114300</xdr:colOff>
      <xdr:row>41</xdr:row>
      <xdr:rowOff>33655</xdr:rowOff>
    </xdr:to>
    <xdr:sp macro="" textlink="">
      <xdr:nvSpPr>
        <xdr:cNvPr id="592" name="楕円 591"/>
        <xdr:cNvSpPr/>
      </xdr:nvSpPr>
      <xdr:spPr>
        <a:xfrm>
          <a:off x="221107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81915</xdr:rowOff>
    </xdr:from>
    <xdr:ext cx="534670" cy="259080"/>
    <xdr:sp macro="" textlink="">
      <xdr:nvSpPr>
        <xdr:cNvPr id="593" name="【一般廃棄物処理施設】&#10;一人当たり有形固定資産（償却資産）額該当値テキスト"/>
        <xdr:cNvSpPr txBox="1"/>
      </xdr:nvSpPr>
      <xdr:spPr>
        <a:xfrm>
          <a:off x="22199600" y="6939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109220</xdr:rowOff>
    </xdr:from>
    <xdr:to xmlns:xdr="http://schemas.openxmlformats.org/drawingml/2006/spreadsheetDrawing">
      <xdr:col>112</xdr:col>
      <xdr:colOff>38100</xdr:colOff>
      <xdr:row>41</xdr:row>
      <xdr:rowOff>39370</xdr:rowOff>
    </xdr:to>
    <xdr:sp macro="" textlink="">
      <xdr:nvSpPr>
        <xdr:cNvPr id="594" name="楕円 593"/>
        <xdr:cNvSpPr/>
      </xdr:nvSpPr>
      <xdr:spPr>
        <a:xfrm>
          <a:off x="21272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154940</xdr:rowOff>
    </xdr:from>
    <xdr:to xmlns:xdr="http://schemas.openxmlformats.org/drawingml/2006/spreadsheetDrawing">
      <xdr:col>116</xdr:col>
      <xdr:colOff>63500</xdr:colOff>
      <xdr:row>40</xdr:row>
      <xdr:rowOff>160020</xdr:rowOff>
    </xdr:to>
    <xdr:cxnSp macro="">
      <xdr:nvCxnSpPr>
        <xdr:cNvPr id="595" name="直線コネクタ 594"/>
        <xdr:cNvCxnSpPr/>
      </xdr:nvCxnSpPr>
      <xdr:spPr>
        <a:xfrm flipV="1">
          <a:off x="21323300" y="701294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110490</xdr:rowOff>
    </xdr:from>
    <xdr:to xmlns:xdr="http://schemas.openxmlformats.org/drawingml/2006/spreadsheetDrawing">
      <xdr:col>107</xdr:col>
      <xdr:colOff>101600</xdr:colOff>
      <xdr:row>41</xdr:row>
      <xdr:rowOff>40640</xdr:rowOff>
    </xdr:to>
    <xdr:sp macro="" textlink="">
      <xdr:nvSpPr>
        <xdr:cNvPr id="596" name="楕円 595"/>
        <xdr:cNvSpPr/>
      </xdr:nvSpPr>
      <xdr:spPr>
        <a:xfrm>
          <a:off x="203835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160020</xdr:rowOff>
    </xdr:from>
    <xdr:to xmlns:xdr="http://schemas.openxmlformats.org/drawingml/2006/spreadsheetDrawing">
      <xdr:col>111</xdr:col>
      <xdr:colOff>177800</xdr:colOff>
      <xdr:row>40</xdr:row>
      <xdr:rowOff>161290</xdr:rowOff>
    </xdr:to>
    <xdr:cxnSp macro="">
      <xdr:nvCxnSpPr>
        <xdr:cNvPr id="597" name="直線コネクタ 596"/>
        <xdr:cNvCxnSpPr/>
      </xdr:nvCxnSpPr>
      <xdr:spPr>
        <a:xfrm flipV="1">
          <a:off x="20434300" y="70180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111125</xdr:rowOff>
    </xdr:from>
    <xdr:to xmlns:xdr="http://schemas.openxmlformats.org/drawingml/2006/spreadsheetDrawing">
      <xdr:col>102</xdr:col>
      <xdr:colOff>165100</xdr:colOff>
      <xdr:row>41</xdr:row>
      <xdr:rowOff>41275</xdr:rowOff>
    </xdr:to>
    <xdr:sp macro="" textlink="">
      <xdr:nvSpPr>
        <xdr:cNvPr id="598" name="楕円 597"/>
        <xdr:cNvSpPr/>
      </xdr:nvSpPr>
      <xdr:spPr>
        <a:xfrm>
          <a:off x="19494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161290</xdr:rowOff>
    </xdr:from>
    <xdr:to xmlns:xdr="http://schemas.openxmlformats.org/drawingml/2006/spreadsheetDrawing">
      <xdr:col>107</xdr:col>
      <xdr:colOff>50800</xdr:colOff>
      <xdr:row>40</xdr:row>
      <xdr:rowOff>161925</xdr:rowOff>
    </xdr:to>
    <xdr:cxnSp macro="">
      <xdr:nvCxnSpPr>
        <xdr:cNvPr id="599" name="直線コネクタ 598"/>
        <xdr:cNvCxnSpPr/>
      </xdr:nvCxnSpPr>
      <xdr:spPr>
        <a:xfrm flipV="1">
          <a:off x="19545300" y="70192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19685</xdr:rowOff>
    </xdr:from>
    <xdr:to xmlns:xdr="http://schemas.openxmlformats.org/drawingml/2006/spreadsheetDrawing">
      <xdr:col>98</xdr:col>
      <xdr:colOff>38100</xdr:colOff>
      <xdr:row>40</xdr:row>
      <xdr:rowOff>121285</xdr:rowOff>
    </xdr:to>
    <xdr:sp macro="" textlink="">
      <xdr:nvSpPr>
        <xdr:cNvPr id="600" name="楕円 599"/>
        <xdr:cNvSpPr/>
      </xdr:nvSpPr>
      <xdr:spPr>
        <a:xfrm>
          <a:off x="18605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70485</xdr:rowOff>
    </xdr:from>
    <xdr:to xmlns:xdr="http://schemas.openxmlformats.org/drawingml/2006/spreadsheetDrawing">
      <xdr:col>102</xdr:col>
      <xdr:colOff>114300</xdr:colOff>
      <xdr:row>40</xdr:row>
      <xdr:rowOff>161925</xdr:rowOff>
    </xdr:to>
    <xdr:cxnSp macro="">
      <xdr:nvCxnSpPr>
        <xdr:cNvPr id="601" name="直線コネクタ 600"/>
        <xdr:cNvCxnSpPr/>
      </xdr:nvCxnSpPr>
      <xdr:spPr>
        <a:xfrm>
          <a:off x="18656300" y="692848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38</xdr:row>
      <xdr:rowOff>161290</xdr:rowOff>
    </xdr:from>
    <xdr:ext cx="534670" cy="259080"/>
    <xdr:sp macro="" textlink="">
      <xdr:nvSpPr>
        <xdr:cNvPr id="602" name="n_1aveValue【一般廃棄物処理施設】&#10;一人当たり有形固定資産（償却資産）額"/>
        <xdr:cNvSpPr txBox="1"/>
      </xdr:nvSpPr>
      <xdr:spPr>
        <a:xfrm>
          <a:off x="21043265" y="667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38</xdr:row>
      <xdr:rowOff>156210</xdr:rowOff>
    </xdr:from>
    <xdr:ext cx="531495" cy="255905"/>
    <xdr:sp macro="" textlink="">
      <xdr:nvSpPr>
        <xdr:cNvPr id="603" name="n_2aveValue【一般廃棄物処理施設】&#10;一人当たり有形固定資産（償却資産）額"/>
        <xdr:cNvSpPr txBox="1"/>
      </xdr:nvSpPr>
      <xdr:spPr>
        <a:xfrm>
          <a:off x="20166965" y="66713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0</xdr:rowOff>
    </xdr:from>
    <xdr:ext cx="531495" cy="259080"/>
    <xdr:sp macro="" textlink="">
      <xdr:nvSpPr>
        <xdr:cNvPr id="604" name="n_3aveValue【一般廃棄物処理施設】&#10;一人当たり有形固定資産（償却資産）額"/>
        <xdr:cNvSpPr txBox="1"/>
      </xdr:nvSpPr>
      <xdr:spPr>
        <a:xfrm>
          <a:off x="19277965" y="66865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159385</xdr:rowOff>
    </xdr:from>
    <xdr:ext cx="531495" cy="258445"/>
    <xdr:sp macro="" textlink="">
      <xdr:nvSpPr>
        <xdr:cNvPr id="605" name="n_4aveValue【一般廃棄物処理施設】&#10;一人当たり有形固定資産（償却資産）額"/>
        <xdr:cNvSpPr txBox="1"/>
      </xdr:nvSpPr>
      <xdr:spPr>
        <a:xfrm>
          <a:off x="18388965" y="70173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30480</xdr:rowOff>
    </xdr:from>
    <xdr:ext cx="534670" cy="255905"/>
    <xdr:sp macro="" textlink="">
      <xdr:nvSpPr>
        <xdr:cNvPr id="606" name="n_1mainValue【一般廃棄物処理施設】&#10;一人当たり有形固定資産（償却資産）額"/>
        <xdr:cNvSpPr txBox="1"/>
      </xdr:nvSpPr>
      <xdr:spPr>
        <a:xfrm>
          <a:off x="21043265" y="70599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31750</xdr:rowOff>
    </xdr:from>
    <xdr:ext cx="531495" cy="255905"/>
    <xdr:sp macro="" textlink="">
      <xdr:nvSpPr>
        <xdr:cNvPr id="607" name="n_2mainValue【一般廃棄物処理施設】&#10;一人当たり有形固定資産（償却資産）額"/>
        <xdr:cNvSpPr txBox="1"/>
      </xdr:nvSpPr>
      <xdr:spPr>
        <a:xfrm>
          <a:off x="20166965" y="706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32385</xdr:rowOff>
    </xdr:from>
    <xdr:ext cx="531495" cy="255905"/>
    <xdr:sp macro="" textlink="">
      <xdr:nvSpPr>
        <xdr:cNvPr id="608" name="n_3mainValue【一般廃棄物処理施設】&#10;一人当たり有形固定資産（償却資産）額"/>
        <xdr:cNvSpPr txBox="1"/>
      </xdr:nvSpPr>
      <xdr:spPr>
        <a:xfrm>
          <a:off x="19277965" y="70618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137795</xdr:rowOff>
    </xdr:from>
    <xdr:ext cx="595630" cy="259080"/>
    <xdr:sp macro="" textlink="">
      <xdr:nvSpPr>
        <xdr:cNvPr id="609" name="n_4mainValue【一般廃棄物処理施設】&#10;一人当たり有形固定資産（償却資産）額"/>
        <xdr:cNvSpPr txBox="1"/>
      </xdr:nvSpPr>
      <xdr:spPr>
        <a:xfrm>
          <a:off x="18356580" y="66528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18" name="正方形/長方形 6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19" name="正方形/長方形 61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20" name="正方形/長方形 61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21" name="正方形/長方形 62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22" name="正方形/長方形 62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23" name="正方形/長方形 62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24" name="正方形/長方形 62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25" name="正方形/長方形 62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250"/>
    <xdr:sp macro="" textlink="">
      <xdr:nvSpPr>
        <xdr:cNvPr id="634" name="テキスト ボックス 633"/>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5" name="直線コネクタ 6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185" cy="259080"/>
    <xdr:sp macro="" textlink="">
      <xdr:nvSpPr>
        <xdr:cNvPr id="636" name="テキスト ボックス 635"/>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7" name="直線コネクタ 63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4185" cy="259080"/>
    <xdr:sp macro="" textlink="">
      <xdr:nvSpPr>
        <xdr:cNvPr id="638" name="テキスト ボックス 637"/>
        <xdr:cNvSpPr txBox="1"/>
      </xdr:nvSpPr>
      <xdr:spPr>
        <a:xfrm>
          <a:off x="11978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9" name="直線コネクタ 63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5905"/>
    <xdr:sp macro="" textlink="">
      <xdr:nvSpPr>
        <xdr:cNvPr id="640" name="テキスト ボックス 639"/>
        <xdr:cNvSpPr txBox="1"/>
      </xdr:nvSpPr>
      <xdr:spPr>
        <a:xfrm>
          <a:off x="12042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41" name="直線コネクタ 64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42" name="テキスト ボックス 64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3" name="直線コネクタ 64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5905"/>
    <xdr:sp macro="" textlink="">
      <xdr:nvSpPr>
        <xdr:cNvPr id="644" name="テキスト ボックス 643"/>
        <xdr:cNvSpPr txBox="1"/>
      </xdr:nvSpPr>
      <xdr:spPr>
        <a:xfrm>
          <a:off x="12042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5" name="直線コネクタ 64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6" name="テキスト ボックス 64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7" name="直線コネクタ 64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5915" cy="259080"/>
    <xdr:sp macro="" textlink="">
      <xdr:nvSpPr>
        <xdr:cNvPr id="648" name="テキスト ボックス 647"/>
        <xdr:cNvSpPr txBox="1"/>
      </xdr:nvSpPr>
      <xdr:spPr>
        <a:xfrm>
          <a:off x="12106910" y="1313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9" name="直線コネクタ 6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86</xdr:row>
      <xdr:rowOff>129540</xdr:rowOff>
    </xdr:to>
    <xdr:cxnSp macro="">
      <xdr:nvCxnSpPr>
        <xdr:cNvPr id="651" name="直線コネクタ 650"/>
        <xdr:cNvCxnSpPr/>
      </xdr:nvCxnSpPr>
      <xdr:spPr>
        <a:xfrm flipV="1">
          <a:off x="16318865" y="13280390"/>
          <a:ext cx="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133350</xdr:rowOff>
    </xdr:from>
    <xdr:ext cx="405130" cy="255905"/>
    <xdr:sp macro="" textlink="">
      <xdr:nvSpPr>
        <xdr:cNvPr id="652" name="【消防施設】&#10;有形固定資産減価償却率最小値テキスト"/>
        <xdr:cNvSpPr txBox="1"/>
      </xdr:nvSpPr>
      <xdr:spPr>
        <a:xfrm>
          <a:off x="16357600" y="148780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129540</xdr:rowOff>
    </xdr:from>
    <xdr:to xmlns:xdr="http://schemas.openxmlformats.org/drawingml/2006/spreadsheetDrawing">
      <xdr:col>86</xdr:col>
      <xdr:colOff>25400</xdr:colOff>
      <xdr:row>86</xdr:row>
      <xdr:rowOff>129540</xdr:rowOff>
    </xdr:to>
    <xdr:cxnSp macro="">
      <xdr:nvCxnSpPr>
        <xdr:cNvPr id="653" name="直線コネクタ 652"/>
        <xdr:cNvCxnSpPr/>
      </xdr:nvCxnSpPr>
      <xdr:spPr>
        <a:xfrm>
          <a:off x="16230600" y="1487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340360" cy="259080"/>
    <xdr:sp macro="" textlink="">
      <xdr:nvSpPr>
        <xdr:cNvPr id="654" name="【消防施設】&#10;有形固定資産減価償却率最大値テキスト"/>
        <xdr:cNvSpPr txBox="1"/>
      </xdr:nvSpPr>
      <xdr:spPr>
        <a:xfrm>
          <a:off x="16357600" y="1305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655" name="直線コネクタ 654"/>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99695</xdr:rowOff>
    </xdr:from>
    <xdr:ext cx="405130" cy="255905"/>
    <xdr:sp macro="" textlink="">
      <xdr:nvSpPr>
        <xdr:cNvPr id="656" name="【消防施設】&#10;有形固定資産減価償却率平均値テキスト"/>
        <xdr:cNvSpPr txBox="1"/>
      </xdr:nvSpPr>
      <xdr:spPr>
        <a:xfrm>
          <a:off x="16357600" y="1415859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121285</xdr:rowOff>
    </xdr:from>
    <xdr:to xmlns:xdr="http://schemas.openxmlformats.org/drawingml/2006/spreadsheetDrawing">
      <xdr:col>85</xdr:col>
      <xdr:colOff>177800</xdr:colOff>
      <xdr:row>83</xdr:row>
      <xdr:rowOff>52070</xdr:rowOff>
    </xdr:to>
    <xdr:sp macro="" textlink="">
      <xdr:nvSpPr>
        <xdr:cNvPr id="657" name="フローチャート: 判断 656"/>
        <xdr:cNvSpPr/>
      </xdr:nvSpPr>
      <xdr:spPr>
        <a:xfrm>
          <a:off x="16268700" y="14180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152400</xdr:rowOff>
    </xdr:from>
    <xdr:to xmlns:xdr="http://schemas.openxmlformats.org/drawingml/2006/spreadsheetDrawing">
      <xdr:col>81</xdr:col>
      <xdr:colOff>101600</xdr:colOff>
      <xdr:row>83</xdr:row>
      <xdr:rowOff>82550</xdr:rowOff>
    </xdr:to>
    <xdr:sp macro="" textlink="">
      <xdr:nvSpPr>
        <xdr:cNvPr id="658" name="フローチャート: 判断 657"/>
        <xdr:cNvSpPr/>
      </xdr:nvSpPr>
      <xdr:spPr>
        <a:xfrm>
          <a:off x="15430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140970</xdr:rowOff>
    </xdr:from>
    <xdr:to xmlns:xdr="http://schemas.openxmlformats.org/drawingml/2006/spreadsheetDrawing">
      <xdr:col>76</xdr:col>
      <xdr:colOff>165100</xdr:colOff>
      <xdr:row>83</xdr:row>
      <xdr:rowOff>71120</xdr:rowOff>
    </xdr:to>
    <xdr:sp macro="" textlink="">
      <xdr:nvSpPr>
        <xdr:cNvPr id="659" name="フローチャート: 判断 658"/>
        <xdr:cNvSpPr/>
      </xdr:nvSpPr>
      <xdr:spPr>
        <a:xfrm>
          <a:off x="145415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124460</xdr:rowOff>
    </xdr:from>
    <xdr:to xmlns:xdr="http://schemas.openxmlformats.org/drawingml/2006/spreadsheetDrawing">
      <xdr:col>72</xdr:col>
      <xdr:colOff>38100</xdr:colOff>
      <xdr:row>83</xdr:row>
      <xdr:rowOff>54610</xdr:rowOff>
    </xdr:to>
    <xdr:sp macro="" textlink="">
      <xdr:nvSpPr>
        <xdr:cNvPr id="660" name="フローチャート: 判断 659"/>
        <xdr:cNvSpPr/>
      </xdr:nvSpPr>
      <xdr:spPr>
        <a:xfrm>
          <a:off x="13652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170180</xdr:rowOff>
    </xdr:from>
    <xdr:to xmlns:xdr="http://schemas.openxmlformats.org/drawingml/2006/spreadsheetDrawing">
      <xdr:col>67</xdr:col>
      <xdr:colOff>101600</xdr:colOff>
      <xdr:row>82</xdr:row>
      <xdr:rowOff>100330</xdr:rowOff>
    </xdr:to>
    <xdr:sp macro="" textlink="">
      <xdr:nvSpPr>
        <xdr:cNvPr id="661" name="フローチャート: 判断 660"/>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2" name="テキスト ボックス 6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3" name="テキスト ボックス 6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4" name="テキスト ボックス 6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5" name="テキスト ボックス 6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6" name="テキスト ボックス 6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98425</xdr:rowOff>
    </xdr:from>
    <xdr:to xmlns:xdr="http://schemas.openxmlformats.org/drawingml/2006/spreadsheetDrawing">
      <xdr:col>85</xdr:col>
      <xdr:colOff>177800</xdr:colOff>
      <xdr:row>83</xdr:row>
      <xdr:rowOff>29210</xdr:rowOff>
    </xdr:to>
    <xdr:sp macro="" textlink="">
      <xdr:nvSpPr>
        <xdr:cNvPr id="667" name="楕円 666"/>
        <xdr:cNvSpPr/>
      </xdr:nvSpPr>
      <xdr:spPr>
        <a:xfrm>
          <a:off x="16268700" y="14157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121285</xdr:rowOff>
    </xdr:from>
    <xdr:ext cx="405130" cy="255905"/>
    <xdr:sp macro="" textlink="">
      <xdr:nvSpPr>
        <xdr:cNvPr id="668" name="【消防施設】&#10;有形固定資産減価償却率該当値テキスト"/>
        <xdr:cNvSpPr txBox="1"/>
      </xdr:nvSpPr>
      <xdr:spPr>
        <a:xfrm>
          <a:off x="16357600" y="140087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64135</xdr:rowOff>
    </xdr:from>
    <xdr:to xmlns:xdr="http://schemas.openxmlformats.org/drawingml/2006/spreadsheetDrawing">
      <xdr:col>81</xdr:col>
      <xdr:colOff>101600</xdr:colOff>
      <xdr:row>82</xdr:row>
      <xdr:rowOff>166370</xdr:rowOff>
    </xdr:to>
    <xdr:sp macro="" textlink="">
      <xdr:nvSpPr>
        <xdr:cNvPr id="669" name="楕円 668"/>
        <xdr:cNvSpPr/>
      </xdr:nvSpPr>
      <xdr:spPr>
        <a:xfrm>
          <a:off x="15430500" y="14123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114935</xdr:rowOff>
    </xdr:from>
    <xdr:to xmlns:xdr="http://schemas.openxmlformats.org/drawingml/2006/spreadsheetDrawing">
      <xdr:col>85</xdr:col>
      <xdr:colOff>127000</xdr:colOff>
      <xdr:row>82</xdr:row>
      <xdr:rowOff>149225</xdr:rowOff>
    </xdr:to>
    <xdr:cxnSp macro="">
      <xdr:nvCxnSpPr>
        <xdr:cNvPr id="670" name="直線コネクタ 669"/>
        <xdr:cNvCxnSpPr/>
      </xdr:nvCxnSpPr>
      <xdr:spPr>
        <a:xfrm>
          <a:off x="15481300" y="1417383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152400</xdr:rowOff>
    </xdr:from>
    <xdr:to xmlns:xdr="http://schemas.openxmlformats.org/drawingml/2006/spreadsheetDrawing">
      <xdr:col>76</xdr:col>
      <xdr:colOff>165100</xdr:colOff>
      <xdr:row>83</xdr:row>
      <xdr:rowOff>82550</xdr:rowOff>
    </xdr:to>
    <xdr:sp macro="" textlink="">
      <xdr:nvSpPr>
        <xdr:cNvPr id="671" name="楕円 670"/>
        <xdr:cNvSpPr/>
      </xdr:nvSpPr>
      <xdr:spPr>
        <a:xfrm>
          <a:off x="14541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114935</xdr:rowOff>
    </xdr:from>
    <xdr:to xmlns:xdr="http://schemas.openxmlformats.org/drawingml/2006/spreadsheetDrawing">
      <xdr:col>81</xdr:col>
      <xdr:colOff>50800</xdr:colOff>
      <xdr:row>83</xdr:row>
      <xdr:rowOff>31750</xdr:rowOff>
    </xdr:to>
    <xdr:cxnSp macro="">
      <xdr:nvCxnSpPr>
        <xdr:cNvPr id="672" name="直線コネクタ 671"/>
        <xdr:cNvCxnSpPr/>
      </xdr:nvCxnSpPr>
      <xdr:spPr>
        <a:xfrm flipV="1">
          <a:off x="14592300" y="1417383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111125</xdr:rowOff>
    </xdr:from>
    <xdr:to xmlns:xdr="http://schemas.openxmlformats.org/drawingml/2006/spreadsheetDrawing">
      <xdr:col>72</xdr:col>
      <xdr:colOff>38100</xdr:colOff>
      <xdr:row>83</xdr:row>
      <xdr:rowOff>41275</xdr:rowOff>
    </xdr:to>
    <xdr:sp macro="" textlink="">
      <xdr:nvSpPr>
        <xdr:cNvPr id="673" name="楕円 672"/>
        <xdr:cNvSpPr/>
      </xdr:nvSpPr>
      <xdr:spPr>
        <a:xfrm>
          <a:off x="13652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161925</xdr:rowOff>
    </xdr:from>
    <xdr:to xmlns:xdr="http://schemas.openxmlformats.org/drawingml/2006/spreadsheetDrawing">
      <xdr:col>76</xdr:col>
      <xdr:colOff>114300</xdr:colOff>
      <xdr:row>83</xdr:row>
      <xdr:rowOff>31750</xdr:rowOff>
    </xdr:to>
    <xdr:cxnSp macro="">
      <xdr:nvCxnSpPr>
        <xdr:cNvPr id="674" name="直線コネクタ 673"/>
        <xdr:cNvCxnSpPr/>
      </xdr:nvCxnSpPr>
      <xdr:spPr>
        <a:xfrm>
          <a:off x="13703300" y="1422082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67310</xdr:rowOff>
    </xdr:from>
    <xdr:to xmlns:xdr="http://schemas.openxmlformats.org/drawingml/2006/spreadsheetDrawing">
      <xdr:col>67</xdr:col>
      <xdr:colOff>101600</xdr:colOff>
      <xdr:row>82</xdr:row>
      <xdr:rowOff>168910</xdr:rowOff>
    </xdr:to>
    <xdr:sp macro="" textlink="">
      <xdr:nvSpPr>
        <xdr:cNvPr id="675" name="楕円 674"/>
        <xdr:cNvSpPr/>
      </xdr:nvSpPr>
      <xdr:spPr>
        <a:xfrm>
          <a:off x="12763500" y="141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118110</xdr:rowOff>
    </xdr:from>
    <xdr:to xmlns:xdr="http://schemas.openxmlformats.org/drawingml/2006/spreadsheetDrawing">
      <xdr:col>71</xdr:col>
      <xdr:colOff>177800</xdr:colOff>
      <xdr:row>82</xdr:row>
      <xdr:rowOff>161925</xdr:rowOff>
    </xdr:to>
    <xdr:cxnSp macro="">
      <xdr:nvCxnSpPr>
        <xdr:cNvPr id="676" name="直線コネクタ 675"/>
        <xdr:cNvCxnSpPr/>
      </xdr:nvCxnSpPr>
      <xdr:spPr>
        <a:xfrm>
          <a:off x="12814300" y="1417701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73660</xdr:rowOff>
    </xdr:from>
    <xdr:ext cx="405130" cy="259080"/>
    <xdr:sp macro="" textlink="">
      <xdr:nvSpPr>
        <xdr:cNvPr id="677" name="n_1aveValue【消防施設】&#10;有形固定資産減価償却率"/>
        <xdr:cNvSpPr txBox="1"/>
      </xdr:nvSpPr>
      <xdr:spPr>
        <a:xfrm>
          <a:off x="15266035" y="14304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87630</xdr:rowOff>
    </xdr:from>
    <xdr:ext cx="401955" cy="255905"/>
    <xdr:sp macro="" textlink="">
      <xdr:nvSpPr>
        <xdr:cNvPr id="678" name="n_2aveValue【消防施設】&#10;有形固定資産減価償却率"/>
        <xdr:cNvSpPr txBox="1"/>
      </xdr:nvSpPr>
      <xdr:spPr>
        <a:xfrm>
          <a:off x="14389735" y="139750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45720</xdr:rowOff>
    </xdr:from>
    <xdr:ext cx="401955" cy="259080"/>
    <xdr:sp macro="" textlink="">
      <xdr:nvSpPr>
        <xdr:cNvPr id="679" name="n_3aveValue【消防施設】&#10;有形固定資産減価償却率"/>
        <xdr:cNvSpPr txBox="1"/>
      </xdr:nvSpPr>
      <xdr:spPr>
        <a:xfrm>
          <a:off x="13500735" y="142760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116840</xdr:rowOff>
    </xdr:from>
    <xdr:ext cx="401955" cy="259080"/>
    <xdr:sp macro="" textlink="">
      <xdr:nvSpPr>
        <xdr:cNvPr id="680" name="n_4aveValue【消防施設】&#10;有形固定資産減価償却率"/>
        <xdr:cNvSpPr txBox="1"/>
      </xdr:nvSpPr>
      <xdr:spPr>
        <a:xfrm>
          <a:off x="12611735" y="138328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81</xdr:row>
      <xdr:rowOff>10795</xdr:rowOff>
    </xdr:from>
    <xdr:ext cx="405130" cy="258445"/>
    <xdr:sp macro="" textlink="">
      <xdr:nvSpPr>
        <xdr:cNvPr id="681" name="n_1mainValue【消防施設】&#10;有形固定資産減価償却率"/>
        <xdr:cNvSpPr txBox="1"/>
      </xdr:nvSpPr>
      <xdr:spPr>
        <a:xfrm>
          <a:off x="15266035" y="138982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73660</xdr:rowOff>
    </xdr:from>
    <xdr:ext cx="401955" cy="259080"/>
    <xdr:sp macro="" textlink="">
      <xdr:nvSpPr>
        <xdr:cNvPr id="682" name="n_2mainValue【消防施設】&#10;有形固定資産減価償却率"/>
        <xdr:cNvSpPr txBox="1"/>
      </xdr:nvSpPr>
      <xdr:spPr>
        <a:xfrm>
          <a:off x="14389735" y="143040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57785</xdr:rowOff>
    </xdr:from>
    <xdr:ext cx="401955" cy="259080"/>
    <xdr:sp macro="" textlink="">
      <xdr:nvSpPr>
        <xdr:cNvPr id="683" name="n_3mainValue【消防施設】&#10;有形固定資産減価償却率"/>
        <xdr:cNvSpPr txBox="1"/>
      </xdr:nvSpPr>
      <xdr:spPr>
        <a:xfrm>
          <a:off x="13500735" y="139452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160020</xdr:rowOff>
    </xdr:from>
    <xdr:ext cx="401955" cy="259080"/>
    <xdr:sp macro="" textlink="">
      <xdr:nvSpPr>
        <xdr:cNvPr id="684" name="n_4mainValue【消防施設】&#10;有形固定資産減価償却率"/>
        <xdr:cNvSpPr txBox="1"/>
      </xdr:nvSpPr>
      <xdr:spPr>
        <a:xfrm>
          <a:off x="12611735" y="142189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710" cy="222250"/>
    <xdr:sp macro="" textlink="">
      <xdr:nvSpPr>
        <xdr:cNvPr id="693" name="テキスト ボックス 692"/>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4" name="直線コネクタ 6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5" name="直線コネクタ 694"/>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4185" cy="259080"/>
    <xdr:sp macro="" textlink="">
      <xdr:nvSpPr>
        <xdr:cNvPr id="696" name="テキスト ボックス 695"/>
        <xdr:cNvSpPr txBox="1"/>
      </xdr:nvSpPr>
      <xdr:spPr>
        <a:xfrm>
          <a:off x="17820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7" name="直線コネクタ 696"/>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4185" cy="259080"/>
    <xdr:sp macro="" textlink="">
      <xdr:nvSpPr>
        <xdr:cNvPr id="698" name="テキスト ボックス 697"/>
        <xdr:cNvSpPr txBox="1"/>
      </xdr:nvSpPr>
      <xdr:spPr>
        <a:xfrm>
          <a:off x="17820640" y="1418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9" name="直線コネクタ 698"/>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4185" cy="259080"/>
    <xdr:sp macro="" textlink="">
      <xdr:nvSpPr>
        <xdr:cNvPr id="700" name="テキスト ボックス 699"/>
        <xdr:cNvSpPr txBox="1"/>
      </xdr:nvSpPr>
      <xdr:spPr>
        <a:xfrm>
          <a:off x="17820640" y="1372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01" name="直線コネクタ 700"/>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4185" cy="259080"/>
    <xdr:sp macro="" textlink="">
      <xdr:nvSpPr>
        <xdr:cNvPr id="702" name="テキスト ボックス 701"/>
        <xdr:cNvSpPr txBox="1"/>
      </xdr:nvSpPr>
      <xdr:spPr>
        <a:xfrm>
          <a:off x="17820640" y="1326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3" name="直線コネクタ 7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185" cy="259080"/>
    <xdr:sp macro="" textlink="">
      <xdr:nvSpPr>
        <xdr:cNvPr id="704" name="テキスト ボックス 703"/>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83820</xdr:rowOff>
    </xdr:from>
    <xdr:to xmlns:xdr="http://schemas.openxmlformats.org/drawingml/2006/spreadsheetDrawing">
      <xdr:col>116</xdr:col>
      <xdr:colOff>62865</xdr:colOff>
      <xdr:row>86</xdr:row>
      <xdr:rowOff>6350</xdr:rowOff>
    </xdr:to>
    <xdr:cxnSp macro="">
      <xdr:nvCxnSpPr>
        <xdr:cNvPr id="706" name="直線コネクタ 705"/>
        <xdr:cNvCxnSpPr/>
      </xdr:nvCxnSpPr>
      <xdr:spPr>
        <a:xfrm flipV="1">
          <a:off x="22160865" y="13456920"/>
          <a:ext cx="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10160</xdr:rowOff>
    </xdr:from>
    <xdr:ext cx="469900" cy="259080"/>
    <xdr:sp macro="" textlink="">
      <xdr:nvSpPr>
        <xdr:cNvPr id="707" name="【消防施設】&#10;一人当たり面積最小値テキスト"/>
        <xdr:cNvSpPr txBox="1"/>
      </xdr:nvSpPr>
      <xdr:spPr>
        <a:xfrm>
          <a:off x="22199600" y="14754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6350</xdr:rowOff>
    </xdr:from>
    <xdr:to xmlns:xdr="http://schemas.openxmlformats.org/drawingml/2006/spreadsheetDrawing">
      <xdr:col>116</xdr:col>
      <xdr:colOff>152400</xdr:colOff>
      <xdr:row>86</xdr:row>
      <xdr:rowOff>6350</xdr:rowOff>
    </xdr:to>
    <xdr:cxnSp macro="">
      <xdr:nvCxnSpPr>
        <xdr:cNvPr id="708" name="直線コネクタ 707"/>
        <xdr:cNvCxnSpPr/>
      </xdr:nvCxnSpPr>
      <xdr:spPr>
        <a:xfrm>
          <a:off x="22072600" y="1475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30480</xdr:rowOff>
    </xdr:from>
    <xdr:ext cx="469900" cy="255905"/>
    <xdr:sp macro="" textlink="">
      <xdr:nvSpPr>
        <xdr:cNvPr id="709" name="【消防施設】&#10;一人当たり面積最大値テキスト"/>
        <xdr:cNvSpPr txBox="1"/>
      </xdr:nvSpPr>
      <xdr:spPr>
        <a:xfrm>
          <a:off x="22199600" y="132321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83820</xdr:rowOff>
    </xdr:from>
    <xdr:to xmlns:xdr="http://schemas.openxmlformats.org/drawingml/2006/spreadsheetDrawing">
      <xdr:col>116</xdr:col>
      <xdr:colOff>152400</xdr:colOff>
      <xdr:row>78</xdr:row>
      <xdr:rowOff>83820</xdr:rowOff>
    </xdr:to>
    <xdr:cxnSp macro="">
      <xdr:nvCxnSpPr>
        <xdr:cNvPr id="710" name="直線コネクタ 709"/>
        <xdr:cNvCxnSpPr/>
      </xdr:nvCxnSpPr>
      <xdr:spPr>
        <a:xfrm>
          <a:off x="22072600" y="1345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100330</xdr:rowOff>
    </xdr:from>
    <xdr:ext cx="469900" cy="255905"/>
    <xdr:sp macro="" textlink="">
      <xdr:nvSpPr>
        <xdr:cNvPr id="711" name="【消防施設】&#10;一人当たり面積平均値テキスト"/>
        <xdr:cNvSpPr txBox="1"/>
      </xdr:nvSpPr>
      <xdr:spPr>
        <a:xfrm>
          <a:off x="22199600" y="1433068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121920</xdr:rowOff>
    </xdr:from>
    <xdr:to xmlns:xdr="http://schemas.openxmlformats.org/drawingml/2006/spreadsheetDrawing">
      <xdr:col>116</xdr:col>
      <xdr:colOff>114300</xdr:colOff>
      <xdr:row>84</xdr:row>
      <xdr:rowOff>52070</xdr:rowOff>
    </xdr:to>
    <xdr:sp macro="" textlink="">
      <xdr:nvSpPr>
        <xdr:cNvPr id="712" name="フローチャート: 判断 711"/>
        <xdr:cNvSpPr/>
      </xdr:nvSpPr>
      <xdr:spPr>
        <a:xfrm>
          <a:off x="22110700" y="143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86360</xdr:rowOff>
    </xdr:from>
    <xdr:to xmlns:xdr="http://schemas.openxmlformats.org/drawingml/2006/spreadsheetDrawing">
      <xdr:col>112</xdr:col>
      <xdr:colOff>38100</xdr:colOff>
      <xdr:row>84</xdr:row>
      <xdr:rowOff>15875</xdr:rowOff>
    </xdr:to>
    <xdr:sp macro="" textlink="">
      <xdr:nvSpPr>
        <xdr:cNvPr id="713" name="フローチャート: 判断 712"/>
        <xdr:cNvSpPr/>
      </xdr:nvSpPr>
      <xdr:spPr>
        <a:xfrm>
          <a:off x="212725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67310</xdr:rowOff>
    </xdr:from>
    <xdr:to xmlns:xdr="http://schemas.openxmlformats.org/drawingml/2006/spreadsheetDrawing">
      <xdr:col>107</xdr:col>
      <xdr:colOff>101600</xdr:colOff>
      <xdr:row>83</xdr:row>
      <xdr:rowOff>168910</xdr:rowOff>
    </xdr:to>
    <xdr:sp macro="" textlink="">
      <xdr:nvSpPr>
        <xdr:cNvPr id="714" name="フローチャート: 判断 713"/>
        <xdr:cNvSpPr/>
      </xdr:nvSpPr>
      <xdr:spPr>
        <a:xfrm>
          <a:off x="20383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90170</xdr:rowOff>
    </xdr:from>
    <xdr:to xmlns:xdr="http://schemas.openxmlformats.org/drawingml/2006/spreadsheetDrawing">
      <xdr:col>102</xdr:col>
      <xdr:colOff>165100</xdr:colOff>
      <xdr:row>84</xdr:row>
      <xdr:rowOff>20320</xdr:rowOff>
    </xdr:to>
    <xdr:sp macro="" textlink="">
      <xdr:nvSpPr>
        <xdr:cNvPr id="715" name="フローチャート: 判断 71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113030</xdr:rowOff>
    </xdr:from>
    <xdr:to xmlns:xdr="http://schemas.openxmlformats.org/drawingml/2006/spreadsheetDrawing">
      <xdr:col>98</xdr:col>
      <xdr:colOff>38100</xdr:colOff>
      <xdr:row>84</xdr:row>
      <xdr:rowOff>43180</xdr:rowOff>
    </xdr:to>
    <xdr:sp macro="" textlink="">
      <xdr:nvSpPr>
        <xdr:cNvPr id="716" name="フローチャート: 判断 715"/>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7" name="テキスト ボックス 7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8" name="テキスト ボックス 7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9" name="テキスト ボックス 7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0" name="テキスト ボックス 7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1" name="テキスト ボックス 7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40640</xdr:rowOff>
    </xdr:from>
    <xdr:to xmlns:xdr="http://schemas.openxmlformats.org/drawingml/2006/spreadsheetDrawing">
      <xdr:col>116</xdr:col>
      <xdr:colOff>114300</xdr:colOff>
      <xdr:row>83</xdr:row>
      <xdr:rowOff>141605</xdr:rowOff>
    </xdr:to>
    <xdr:sp macro="" textlink="">
      <xdr:nvSpPr>
        <xdr:cNvPr id="722" name="楕円 721"/>
        <xdr:cNvSpPr/>
      </xdr:nvSpPr>
      <xdr:spPr>
        <a:xfrm>
          <a:off x="22110700" y="14270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63500</xdr:rowOff>
    </xdr:from>
    <xdr:ext cx="469900" cy="255905"/>
    <xdr:sp macro="" textlink="">
      <xdr:nvSpPr>
        <xdr:cNvPr id="723" name="【消防施設】&#10;一人当たり面積該当値テキスト"/>
        <xdr:cNvSpPr txBox="1"/>
      </xdr:nvSpPr>
      <xdr:spPr>
        <a:xfrm>
          <a:off x="22199600" y="141224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44450</xdr:rowOff>
    </xdr:from>
    <xdr:to xmlns:xdr="http://schemas.openxmlformats.org/drawingml/2006/spreadsheetDrawing">
      <xdr:col>112</xdr:col>
      <xdr:colOff>38100</xdr:colOff>
      <xdr:row>83</xdr:row>
      <xdr:rowOff>146050</xdr:rowOff>
    </xdr:to>
    <xdr:sp macro="" textlink="">
      <xdr:nvSpPr>
        <xdr:cNvPr id="724" name="楕円 723"/>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90805</xdr:rowOff>
    </xdr:from>
    <xdr:to xmlns:xdr="http://schemas.openxmlformats.org/drawingml/2006/spreadsheetDrawing">
      <xdr:col>116</xdr:col>
      <xdr:colOff>63500</xdr:colOff>
      <xdr:row>83</xdr:row>
      <xdr:rowOff>95250</xdr:rowOff>
    </xdr:to>
    <xdr:cxnSp macro="">
      <xdr:nvCxnSpPr>
        <xdr:cNvPr id="725" name="直線コネクタ 724"/>
        <xdr:cNvCxnSpPr/>
      </xdr:nvCxnSpPr>
      <xdr:spPr>
        <a:xfrm flipV="1">
          <a:off x="21323300" y="1432115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81280</xdr:rowOff>
    </xdr:from>
    <xdr:to xmlns:xdr="http://schemas.openxmlformats.org/drawingml/2006/spreadsheetDrawing">
      <xdr:col>107</xdr:col>
      <xdr:colOff>101600</xdr:colOff>
      <xdr:row>84</xdr:row>
      <xdr:rowOff>11430</xdr:rowOff>
    </xdr:to>
    <xdr:sp macro="" textlink="">
      <xdr:nvSpPr>
        <xdr:cNvPr id="726" name="楕円 725"/>
        <xdr:cNvSpPr/>
      </xdr:nvSpPr>
      <xdr:spPr>
        <a:xfrm>
          <a:off x="20383500" y="143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95250</xdr:rowOff>
    </xdr:from>
    <xdr:to xmlns:xdr="http://schemas.openxmlformats.org/drawingml/2006/spreadsheetDrawing">
      <xdr:col>111</xdr:col>
      <xdr:colOff>177800</xdr:colOff>
      <xdr:row>83</xdr:row>
      <xdr:rowOff>132080</xdr:rowOff>
    </xdr:to>
    <xdr:cxnSp macro="">
      <xdr:nvCxnSpPr>
        <xdr:cNvPr id="727" name="直線コネクタ 726"/>
        <xdr:cNvCxnSpPr/>
      </xdr:nvCxnSpPr>
      <xdr:spPr>
        <a:xfrm flipV="1">
          <a:off x="20434300" y="143256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81280</xdr:rowOff>
    </xdr:from>
    <xdr:to xmlns:xdr="http://schemas.openxmlformats.org/drawingml/2006/spreadsheetDrawing">
      <xdr:col>102</xdr:col>
      <xdr:colOff>165100</xdr:colOff>
      <xdr:row>84</xdr:row>
      <xdr:rowOff>11430</xdr:rowOff>
    </xdr:to>
    <xdr:sp macro="" textlink="">
      <xdr:nvSpPr>
        <xdr:cNvPr id="728" name="楕円 727"/>
        <xdr:cNvSpPr/>
      </xdr:nvSpPr>
      <xdr:spPr>
        <a:xfrm>
          <a:off x="19494500" y="143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132080</xdr:rowOff>
    </xdr:from>
    <xdr:to xmlns:xdr="http://schemas.openxmlformats.org/drawingml/2006/spreadsheetDrawing">
      <xdr:col>107</xdr:col>
      <xdr:colOff>50800</xdr:colOff>
      <xdr:row>83</xdr:row>
      <xdr:rowOff>132080</xdr:rowOff>
    </xdr:to>
    <xdr:cxnSp macro="">
      <xdr:nvCxnSpPr>
        <xdr:cNvPr id="729" name="直線コネクタ 728"/>
        <xdr:cNvCxnSpPr/>
      </xdr:nvCxnSpPr>
      <xdr:spPr>
        <a:xfrm>
          <a:off x="19545300" y="143624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83</xdr:row>
      <xdr:rowOff>86360</xdr:rowOff>
    </xdr:from>
    <xdr:to xmlns:xdr="http://schemas.openxmlformats.org/drawingml/2006/spreadsheetDrawing">
      <xdr:col>98</xdr:col>
      <xdr:colOff>38100</xdr:colOff>
      <xdr:row>84</xdr:row>
      <xdr:rowOff>15875</xdr:rowOff>
    </xdr:to>
    <xdr:sp macro="" textlink="">
      <xdr:nvSpPr>
        <xdr:cNvPr id="730" name="楕円 729"/>
        <xdr:cNvSpPr/>
      </xdr:nvSpPr>
      <xdr:spPr>
        <a:xfrm>
          <a:off x="18605500" y="14316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83</xdr:row>
      <xdr:rowOff>132080</xdr:rowOff>
    </xdr:from>
    <xdr:to xmlns:xdr="http://schemas.openxmlformats.org/drawingml/2006/spreadsheetDrawing">
      <xdr:col>102</xdr:col>
      <xdr:colOff>114300</xdr:colOff>
      <xdr:row>83</xdr:row>
      <xdr:rowOff>136525</xdr:rowOff>
    </xdr:to>
    <xdr:cxnSp macro="">
      <xdr:nvCxnSpPr>
        <xdr:cNvPr id="731" name="直線コネクタ 730"/>
        <xdr:cNvCxnSpPr/>
      </xdr:nvCxnSpPr>
      <xdr:spPr>
        <a:xfrm flipV="1">
          <a:off x="18656300" y="143624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6985</xdr:rowOff>
    </xdr:from>
    <xdr:ext cx="469900" cy="255905"/>
    <xdr:sp macro="" textlink="">
      <xdr:nvSpPr>
        <xdr:cNvPr id="732" name="n_1aveValue【消防施設】&#10;一人当たり面積"/>
        <xdr:cNvSpPr txBox="1"/>
      </xdr:nvSpPr>
      <xdr:spPr>
        <a:xfrm>
          <a:off x="21075650" y="144087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13970</xdr:rowOff>
    </xdr:from>
    <xdr:ext cx="466725" cy="259080"/>
    <xdr:sp macro="" textlink="">
      <xdr:nvSpPr>
        <xdr:cNvPr id="733" name="n_2aveValue【消防施設】&#10;一人当たり面積"/>
        <xdr:cNvSpPr txBox="1"/>
      </xdr:nvSpPr>
      <xdr:spPr>
        <a:xfrm>
          <a:off x="20199350" y="140728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11430</xdr:rowOff>
    </xdr:from>
    <xdr:ext cx="466725" cy="259080"/>
    <xdr:sp macro="" textlink="">
      <xdr:nvSpPr>
        <xdr:cNvPr id="734" name="n_3aveValue【消防施設】&#10;一人当たり面積"/>
        <xdr:cNvSpPr txBox="1"/>
      </xdr:nvSpPr>
      <xdr:spPr>
        <a:xfrm>
          <a:off x="19310350" y="144132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34290</xdr:rowOff>
    </xdr:from>
    <xdr:ext cx="466725" cy="259080"/>
    <xdr:sp macro="" textlink="">
      <xdr:nvSpPr>
        <xdr:cNvPr id="735" name="n_4aveValue【消防施設】&#10;一人当たり面積"/>
        <xdr:cNvSpPr txBox="1"/>
      </xdr:nvSpPr>
      <xdr:spPr>
        <a:xfrm>
          <a:off x="18421350" y="144360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162560</xdr:rowOff>
    </xdr:from>
    <xdr:ext cx="469900" cy="259080"/>
    <xdr:sp macro="" textlink="">
      <xdr:nvSpPr>
        <xdr:cNvPr id="736" name="n_1mainValue【消防施設】&#10;一人当たり面積"/>
        <xdr:cNvSpPr txBox="1"/>
      </xdr:nvSpPr>
      <xdr:spPr>
        <a:xfrm>
          <a:off x="21075650" y="14050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2540</xdr:rowOff>
    </xdr:from>
    <xdr:ext cx="466725" cy="259080"/>
    <xdr:sp macro="" textlink="">
      <xdr:nvSpPr>
        <xdr:cNvPr id="737" name="n_2mainValue【消防施設】&#10;一人当たり面積"/>
        <xdr:cNvSpPr txBox="1"/>
      </xdr:nvSpPr>
      <xdr:spPr>
        <a:xfrm>
          <a:off x="20199350" y="144043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27940</xdr:rowOff>
    </xdr:from>
    <xdr:ext cx="466725" cy="259080"/>
    <xdr:sp macro="" textlink="">
      <xdr:nvSpPr>
        <xdr:cNvPr id="738" name="n_3mainValue【消防施設】&#10;一人当たり面積"/>
        <xdr:cNvSpPr txBox="1"/>
      </xdr:nvSpPr>
      <xdr:spPr>
        <a:xfrm>
          <a:off x="19310350" y="140868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32385</xdr:rowOff>
    </xdr:from>
    <xdr:ext cx="466725" cy="255905"/>
    <xdr:sp macro="" textlink="">
      <xdr:nvSpPr>
        <xdr:cNvPr id="739" name="n_4mainValue【消防施設】&#10;一人当たり面積"/>
        <xdr:cNvSpPr txBox="1"/>
      </xdr:nvSpPr>
      <xdr:spPr>
        <a:xfrm>
          <a:off x="18421350" y="140912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748" name="テキスト ボックス 747"/>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9" name="直線コネクタ 7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185" cy="259080"/>
    <xdr:sp macro="" textlink="">
      <xdr:nvSpPr>
        <xdr:cNvPr id="750" name="テキスト ボックス 749"/>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1" name="直線コネクタ 75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185" cy="255905"/>
    <xdr:sp macro="" textlink="">
      <xdr:nvSpPr>
        <xdr:cNvPr id="752" name="テキスト ボックス 751"/>
        <xdr:cNvSpPr txBox="1"/>
      </xdr:nvSpPr>
      <xdr:spPr>
        <a:xfrm>
          <a:off x="11978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3" name="直線コネクタ 75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4" name="テキスト ボックス 75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5" name="直線コネクタ 75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905"/>
    <xdr:sp macro="" textlink="">
      <xdr:nvSpPr>
        <xdr:cNvPr id="756" name="テキスト ボックス 755"/>
        <xdr:cNvSpPr txBox="1"/>
      </xdr:nvSpPr>
      <xdr:spPr>
        <a:xfrm>
          <a:off x="12042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7" name="直線コネクタ 75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8" name="テキスト ボックス 75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9" name="直線コネクタ 75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60" name="テキスト ボックス 75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1" name="直線コネクタ 76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5915" cy="255905"/>
    <xdr:sp macro="" textlink="">
      <xdr:nvSpPr>
        <xdr:cNvPr id="762" name="テキスト ボックス 761"/>
        <xdr:cNvSpPr txBox="1"/>
      </xdr:nvSpPr>
      <xdr:spPr>
        <a:xfrm>
          <a:off x="12106910" y="1694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3" name="直線コネクタ 7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10795</xdr:rowOff>
    </xdr:from>
    <xdr:to xmlns:xdr="http://schemas.openxmlformats.org/drawingml/2006/spreadsheetDrawing">
      <xdr:col>85</xdr:col>
      <xdr:colOff>126365</xdr:colOff>
      <xdr:row>109</xdr:row>
      <xdr:rowOff>35560</xdr:rowOff>
    </xdr:to>
    <xdr:cxnSp macro="">
      <xdr:nvCxnSpPr>
        <xdr:cNvPr id="765" name="直線コネクタ 764"/>
        <xdr:cNvCxnSpPr/>
      </xdr:nvCxnSpPr>
      <xdr:spPr>
        <a:xfrm flipV="1">
          <a:off x="16318865" y="1715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66"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7" name="直線コネクタ 766"/>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128905</xdr:rowOff>
    </xdr:from>
    <xdr:ext cx="340360" cy="259080"/>
    <xdr:sp macro="" textlink="">
      <xdr:nvSpPr>
        <xdr:cNvPr id="768" name="【庁舎】&#10;有形固定資産減価償却率最大値テキスト"/>
        <xdr:cNvSpPr txBox="1"/>
      </xdr:nvSpPr>
      <xdr:spPr>
        <a:xfrm>
          <a:off x="16357600" y="1693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10795</xdr:rowOff>
    </xdr:from>
    <xdr:to xmlns:xdr="http://schemas.openxmlformats.org/drawingml/2006/spreadsheetDrawing">
      <xdr:col>86</xdr:col>
      <xdr:colOff>25400</xdr:colOff>
      <xdr:row>100</xdr:row>
      <xdr:rowOff>10795</xdr:rowOff>
    </xdr:to>
    <xdr:cxnSp macro="">
      <xdr:nvCxnSpPr>
        <xdr:cNvPr id="769" name="直線コネクタ 768"/>
        <xdr:cNvCxnSpPr/>
      </xdr:nvCxnSpPr>
      <xdr:spPr>
        <a:xfrm>
          <a:off x="16230600" y="1715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17780</xdr:rowOff>
    </xdr:from>
    <xdr:ext cx="405130" cy="255905"/>
    <xdr:sp macro="" textlink="">
      <xdr:nvSpPr>
        <xdr:cNvPr id="770" name="【庁舎】&#10;有形固定資産減価償却率平均値テキスト"/>
        <xdr:cNvSpPr txBox="1"/>
      </xdr:nvSpPr>
      <xdr:spPr>
        <a:xfrm>
          <a:off x="16357600" y="1784858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38735</xdr:rowOff>
    </xdr:from>
    <xdr:to xmlns:xdr="http://schemas.openxmlformats.org/drawingml/2006/spreadsheetDrawing">
      <xdr:col>85</xdr:col>
      <xdr:colOff>177800</xdr:colOff>
      <xdr:row>104</xdr:row>
      <xdr:rowOff>140335</xdr:rowOff>
    </xdr:to>
    <xdr:sp macro="" textlink="">
      <xdr:nvSpPr>
        <xdr:cNvPr id="771" name="フローチャート: 判断 770"/>
        <xdr:cNvSpPr/>
      </xdr:nvSpPr>
      <xdr:spPr>
        <a:xfrm>
          <a:off x="162687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90805</xdr:rowOff>
    </xdr:from>
    <xdr:to xmlns:xdr="http://schemas.openxmlformats.org/drawingml/2006/spreadsheetDrawing">
      <xdr:col>81</xdr:col>
      <xdr:colOff>101600</xdr:colOff>
      <xdr:row>105</xdr:row>
      <xdr:rowOff>20955</xdr:rowOff>
    </xdr:to>
    <xdr:sp macro="" textlink="">
      <xdr:nvSpPr>
        <xdr:cNvPr id="772" name="フローチャート: 判断 771"/>
        <xdr:cNvSpPr/>
      </xdr:nvSpPr>
      <xdr:spPr>
        <a:xfrm>
          <a:off x="15430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153035</xdr:rowOff>
    </xdr:from>
    <xdr:to xmlns:xdr="http://schemas.openxmlformats.org/drawingml/2006/spreadsheetDrawing">
      <xdr:col>76</xdr:col>
      <xdr:colOff>165100</xdr:colOff>
      <xdr:row>105</xdr:row>
      <xdr:rowOff>83185</xdr:rowOff>
    </xdr:to>
    <xdr:sp macro="" textlink="">
      <xdr:nvSpPr>
        <xdr:cNvPr id="773" name="フローチャート: 判断 772"/>
        <xdr:cNvSpPr/>
      </xdr:nvSpPr>
      <xdr:spPr>
        <a:xfrm>
          <a:off x="14541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156210</xdr:rowOff>
    </xdr:from>
    <xdr:to xmlns:xdr="http://schemas.openxmlformats.org/drawingml/2006/spreadsheetDrawing">
      <xdr:col>72</xdr:col>
      <xdr:colOff>38100</xdr:colOff>
      <xdr:row>105</xdr:row>
      <xdr:rowOff>86360</xdr:rowOff>
    </xdr:to>
    <xdr:sp macro="" textlink="">
      <xdr:nvSpPr>
        <xdr:cNvPr id="774" name="フローチャート: 判断 773"/>
        <xdr:cNvSpPr/>
      </xdr:nvSpPr>
      <xdr:spPr>
        <a:xfrm>
          <a:off x="13652500" y="179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13970</xdr:rowOff>
    </xdr:from>
    <xdr:to xmlns:xdr="http://schemas.openxmlformats.org/drawingml/2006/spreadsheetDrawing">
      <xdr:col>67</xdr:col>
      <xdr:colOff>101600</xdr:colOff>
      <xdr:row>105</xdr:row>
      <xdr:rowOff>115570</xdr:rowOff>
    </xdr:to>
    <xdr:sp macro="" textlink="">
      <xdr:nvSpPr>
        <xdr:cNvPr id="775" name="フローチャート: 判断 7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6" name="テキスト ボックス 77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7" name="テキスト ボックス 77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8" name="テキスト ボックス 77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9" name="テキスト ボックス 77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0" name="テキスト ボックス 77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61595</xdr:rowOff>
    </xdr:from>
    <xdr:to xmlns:xdr="http://schemas.openxmlformats.org/drawingml/2006/spreadsheetDrawing">
      <xdr:col>85</xdr:col>
      <xdr:colOff>177800</xdr:colOff>
      <xdr:row>101</xdr:row>
      <xdr:rowOff>163195</xdr:rowOff>
    </xdr:to>
    <xdr:sp macro="" textlink="">
      <xdr:nvSpPr>
        <xdr:cNvPr id="781" name="楕円 780"/>
        <xdr:cNvSpPr/>
      </xdr:nvSpPr>
      <xdr:spPr>
        <a:xfrm>
          <a:off x="162687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84455</xdr:rowOff>
    </xdr:from>
    <xdr:ext cx="405130" cy="259080"/>
    <xdr:sp macro="" textlink="">
      <xdr:nvSpPr>
        <xdr:cNvPr id="782" name="【庁舎】&#10;有形固定資産減価償却率該当値テキスト"/>
        <xdr:cNvSpPr txBox="1"/>
      </xdr:nvSpPr>
      <xdr:spPr>
        <a:xfrm>
          <a:off x="16357600" y="17229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7620</xdr:rowOff>
    </xdr:from>
    <xdr:to xmlns:xdr="http://schemas.openxmlformats.org/drawingml/2006/spreadsheetDrawing">
      <xdr:col>81</xdr:col>
      <xdr:colOff>101600</xdr:colOff>
      <xdr:row>101</xdr:row>
      <xdr:rowOff>109220</xdr:rowOff>
    </xdr:to>
    <xdr:sp macro="" textlink="">
      <xdr:nvSpPr>
        <xdr:cNvPr id="783" name="楕円 782"/>
        <xdr:cNvSpPr/>
      </xdr:nvSpPr>
      <xdr:spPr>
        <a:xfrm>
          <a:off x="15430500" y="1732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58420</xdr:rowOff>
    </xdr:from>
    <xdr:to xmlns:xdr="http://schemas.openxmlformats.org/drawingml/2006/spreadsheetDrawing">
      <xdr:col>85</xdr:col>
      <xdr:colOff>127000</xdr:colOff>
      <xdr:row>101</xdr:row>
      <xdr:rowOff>112395</xdr:rowOff>
    </xdr:to>
    <xdr:cxnSp macro="">
      <xdr:nvCxnSpPr>
        <xdr:cNvPr id="784" name="直線コネクタ 783"/>
        <xdr:cNvCxnSpPr/>
      </xdr:nvCxnSpPr>
      <xdr:spPr>
        <a:xfrm>
          <a:off x="15481300" y="1737487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100</xdr:row>
      <xdr:rowOff>125095</xdr:rowOff>
    </xdr:from>
    <xdr:to xmlns:xdr="http://schemas.openxmlformats.org/drawingml/2006/spreadsheetDrawing">
      <xdr:col>76</xdr:col>
      <xdr:colOff>165100</xdr:colOff>
      <xdr:row>101</xdr:row>
      <xdr:rowOff>55245</xdr:rowOff>
    </xdr:to>
    <xdr:sp macro="" textlink="">
      <xdr:nvSpPr>
        <xdr:cNvPr id="785" name="楕円 784"/>
        <xdr:cNvSpPr/>
      </xdr:nvSpPr>
      <xdr:spPr>
        <a:xfrm>
          <a:off x="14541500" y="172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4445</xdr:rowOff>
    </xdr:from>
    <xdr:to xmlns:xdr="http://schemas.openxmlformats.org/drawingml/2006/spreadsheetDrawing">
      <xdr:col>81</xdr:col>
      <xdr:colOff>50800</xdr:colOff>
      <xdr:row>101</xdr:row>
      <xdr:rowOff>58420</xdr:rowOff>
    </xdr:to>
    <xdr:cxnSp macro="">
      <xdr:nvCxnSpPr>
        <xdr:cNvPr id="786" name="直線コネクタ 785"/>
        <xdr:cNvCxnSpPr/>
      </xdr:nvCxnSpPr>
      <xdr:spPr>
        <a:xfrm>
          <a:off x="14592300" y="1732089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146050</xdr:rowOff>
    </xdr:from>
    <xdr:to xmlns:xdr="http://schemas.openxmlformats.org/drawingml/2006/spreadsheetDrawing">
      <xdr:col>72</xdr:col>
      <xdr:colOff>38100</xdr:colOff>
      <xdr:row>102</xdr:row>
      <xdr:rowOff>76200</xdr:rowOff>
    </xdr:to>
    <xdr:sp macro="" textlink="">
      <xdr:nvSpPr>
        <xdr:cNvPr id="787" name="楕円 786"/>
        <xdr:cNvSpPr/>
      </xdr:nvSpPr>
      <xdr:spPr>
        <a:xfrm>
          <a:off x="13652500" y="174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4445</xdr:rowOff>
    </xdr:from>
    <xdr:to xmlns:xdr="http://schemas.openxmlformats.org/drawingml/2006/spreadsheetDrawing">
      <xdr:col>76</xdr:col>
      <xdr:colOff>114300</xdr:colOff>
      <xdr:row>102</xdr:row>
      <xdr:rowOff>25400</xdr:rowOff>
    </xdr:to>
    <xdr:cxnSp macro="">
      <xdr:nvCxnSpPr>
        <xdr:cNvPr id="788" name="直線コネクタ 787"/>
        <xdr:cNvCxnSpPr/>
      </xdr:nvCxnSpPr>
      <xdr:spPr>
        <a:xfrm flipV="1">
          <a:off x="13703300" y="17320895"/>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147955</xdr:rowOff>
    </xdr:from>
    <xdr:to xmlns:xdr="http://schemas.openxmlformats.org/drawingml/2006/spreadsheetDrawing">
      <xdr:col>67</xdr:col>
      <xdr:colOff>101600</xdr:colOff>
      <xdr:row>108</xdr:row>
      <xdr:rowOff>78105</xdr:rowOff>
    </xdr:to>
    <xdr:sp macro="" textlink="">
      <xdr:nvSpPr>
        <xdr:cNvPr id="789" name="楕円 788"/>
        <xdr:cNvSpPr/>
      </xdr:nvSpPr>
      <xdr:spPr>
        <a:xfrm>
          <a:off x="12763500" y="184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102</xdr:row>
      <xdr:rowOff>25400</xdr:rowOff>
    </xdr:from>
    <xdr:to xmlns:xdr="http://schemas.openxmlformats.org/drawingml/2006/spreadsheetDrawing">
      <xdr:col>71</xdr:col>
      <xdr:colOff>177800</xdr:colOff>
      <xdr:row>108</xdr:row>
      <xdr:rowOff>27305</xdr:rowOff>
    </xdr:to>
    <xdr:cxnSp macro="">
      <xdr:nvCxnSpPr>
        <xdr:cNvPr id="790" name="直線コネクタ 789"/>
        <xdr:cNvCxnSpPr/>
      </xdr:nvCxnSpPr>
      <xdr:spPr>
        <a:xfrm flipV="1">
          <a:off x="12814300" y="17513300"/>
          <a:ext cx="889000" cy="1030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12065</xdr:rowOff>
    </xdr:from>
    <xdr:ext cx="405130" cy="259080"/>
    <xdr:sp macro="" textlink="">
      <xdr:nvSpPr>
        <xdr:cNvPr id="791" name="n_1aveValue【庁舎】&#10;有形固定資産減価償却率"/>
        <xdr:cNvSpPr txBox="1"/>
      </xdr:nvSpPr>
      <xdr:spPr>
        <a:xfrm>
          <a:off x="15266035" y="18014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74930</xdr:rowOff>
    </xdr:from>
    <xdr:ext cx="401955" cy="255905"/>
    <xdr:sp macro="" textlink="">
      <xdr:nvSpPr>
        <xdr:cNvPr id="792" name="n_2aveValue【庁舎】&#10;有形固定資産減価償却率"/>
        <xdr:cNvSpPr txBox="1"/>
      </xdr:nvSpPr>
      <xdr:spPr>
        <a:xfrm>
          <a:off x="14389735" y="180771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77470</xdr:rowOff>
    </xdr:from>
    <xdr:ext cx="401955" cy="255905"/>
    <xdr:sp macro="" textlink="">
      <xdr:nvSpPr>
        <xdr:cNvPr id="793" name="n_3aveValue【庁舎】&#10;有形固定資産減価償却率"/>
        <xdr:cNvSpPr txBox="1"/>
      </xdr:nvSpPr>
      <xdr:spPr>
        <a:xfrm>
          <a:off x="13500735" y="180797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132080</xdr:rowOff>
    </xdr:from>
    <xdr:ext cx="401955" cy="255905"/>
    <xdr:sp macro="" textlink="">
      <xdr:nvSpPr>
        <xdr:cNvPr id="794" name="n_4aveValue【庁舎】&#10;有形固定資産減価償却率"/>
        <xdr:cNvSpPr txBox="1"/>
      </xdr:nvSpPr>
      <xdr:spPr>
        <a:xfrm>
          <a:off x="12611735" y="177914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99</xdr:row>
      <xdr:rowOff>125730</xdr:rowOff>
    </xdr:from>
    <xdr:ext cx="405130" cy="259080"/>
    <xdr:sp macro="" textlink="">
      <xdr:nvSpPr>
        <xdr:cNvPr id="795" name="n_1mainValue【庁舎】&#10;有形固定資産減価償却率"/>
        <xdr:cNvSpPr txBox="1"/>
      </xdr:nvSpPr>
      <xdr:spPr>
        <a:xfrm>
          <a:off x="15266035" y="17099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99</xdr:row>
      <xdr:rowOff>71755</xdr:rowOff>
    </xdr:from>
    <xdr:ext cx="401955" cy="259080"/>
    <xdr:sp macro="" textlink="">
      <xdr:nvSpPr>
        <xdr:cNvPr id="796" name="n_2mainValue【庁舎】&#10;有形固定資産減価償却率"/>
        <xdr:cNvSpPr txBox="1"/>
      </xdr:nvSpPr>
      <xdr:spPr>
        <a:xfrm>
          <a:off x="14389735" y="170453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92710</xdr:rowOff>
    </xdr:from>
    <xdr:ext cx="401955" cy="259080"/>
    <xdr:sp macro="" textlink="">
      <xdr:nvSpPr>
        <xdr:cNvPr id="797" name="n_3mainValue【庁舎】&#10;有形固定資産減価償却率"/>
        <xdr:cNvSpPr txBox="1"/>
      </xdr:nvSpPr>
      <xdr:spPr>
        <a:xfrm>
          <a:off x="13500735" y="172377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108</xdr:row>
      <xdr:rowOff>69215</xdr:rowOff>
    </xdr:from>
    <xdr:ext cx="401955" cy="259080"/>
    <xdr:sp macro="" textlink="">
      <xdr:nvSpPr>
        <xdr:cNvPr id="798" name="n_4mainValue【庁舎】&#10;有形固定資産減価償却率"/>
        <xdr:cNvSpPr txBox="1"/>
      </xdr:nvSpPr>
      <xdr:spPr>
        <a:xfrm>
          <a:off x="12611735" y="185858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710" cy="225425"/>
    <xdr:sp macro="" textlink="">
      <xdr:nvSpPr>
        <xdr:cNvPr id="807" name="テキスト ボックス 806"/>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8" name="直線コネクタ 80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4185" cy="259080"/>
    <xdr:sp macro="" textlink="">
      <xdr:nvSpPr>
        <xdr:cNvPr id="809" name="テキスト ボックス 808"/>
        <xdr:cNvSpPr txBox="1"/>
      </xdr:nvSpPr>
      <xdr:spPr>
        <a:xfrm>
          <a:off x="17820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10" name="直線コネクタ 809"/>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185" cy="255905"/>
    <xdr:sp macro="" textlink="">
      <xdr:nvSpPr>
        <xdr:cNvPr id="811" name="テキスト ボックス 810"/>
        <xdr:cNvSpPr txBox="1"/>
      </xdr:nvSpPr>
      <xdr:spPr>
        <a:xfrm>
          <a:off x="17820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12" name="直線コネクタ 811"/>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185" cy="259080"/>
    <xdr:sp macro="" textlink="">
      <xdr:nvSpPr>
        <xdr:cNvPr id="813" name="テキスト ボックス 812"/>
        <xdr:cNvSpPr txBox="1"/>
      </xdr:nvSpPr>
      <xdr:spPr>
        <a:xfrm>
          <a:off x="17820640" y="1825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14" name="直線コネクタ 813"/>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185" cy="255905"/>
    <xdr:sp macro="" textlink="">
      <xdr:nvSpPr>
        <xdr:cNvPr id="815" name="テキスト ボックス 814"/>
        <xdr:cNvSpPr txBox="1"/>
      </xdr:nvSpPr>
      <xdr:spPr>
        <a:xfrm>
          <a:off x="17820640" y="1792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6" name="直線コネクタ 815"/>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185" cy="258445"/>
    <xdr:sp macro="" textlink="">
      <xdr:nvSpPr>
        <xdr:cNvPr id="817" name="テキスト ボックス 816"/>
        <xdr:cNvSpPr txBox="1"/>
      </xdr:nvSpPr>
      <xdr:spPr>
        <a:xfrm>
          <a:off x="17820640" y="1760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8" name="直線コネクタ 817"/>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185" cy="259080"/>
    <xdr:sp macro="" textlink="">
      <xdr:nvSpPr>
        <xdr:cNvPr id="819" name="テキスト ボックス 818"/>
        <xdr:cNvSpPr txBox="1"/>
      </xdr:nvSpPr>
      <xdr:spPr>
        <a:xfrm>
          <a:off x="17820640" y="1727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20" name="直線コネクタ 819"/>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185" cy="255905"/>
    <xdr:sp macro="" textlink="">
      <xdr:nvSpPr>
        <xdr:cNvPr id="821" name="テキスト ボックス 820"/>
        <xdr:cNvSpPr txBox="1"/>
      </xdr:nvSpPr>
      <xdr:spPr>
        <a:xfrm>
          <a:off x="17820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2" name="直線コネクタ 82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185" cy="259080"/>
    <xdr:sp macro="" textlink="">
      <xdr:nvSpPr>
        <xdr:cNvPr id="823" name="テキスト ボックス 822"/>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102235</xdr:rowOff>
    </xdr:from>
    <xdr:to xmlns:xdr="http://schemas.openxmlformats.org/drawingml/2006/spreadsheetDrawing">
      <xdr:col>116</xdr:col>
      <xdr:colOff>62865</xdr:colOff>
      <xdr:row>109</xdr:row>
      <xdr:rowOff>90805</xdr:rowOff>
    </xdr:to>
    <xdr:cxnSp macro="">
      <xdr:nvCxnSpPr>
        <xdr:cNvPr id="825" name="直線コネクタ 824"/>
        <xdr:cNvCxnSpPr/>
      </xdr:nvCxnSpPr>
      <xdr:spPr>
        <a:xfrm flipV="1">
          <a:off x="22160865" y="17247235"/>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94615</xdr:rowOff>
    </xdr:from>
    <xdr:ext cx="469900" cy="259080"/>
    <xdr:sp macro="" textlink="">
      <xdr:nvSpPr>
        <xdr:cNvPr id="826" name="【庁舎】&#10;一人当たり面積最小値テキスト"/>
        <xdr:cNvSpPr txBox="1"/>
      </xdr:nvSpPr>
      <xdr:spPr>
        <a:xfrm>
          <a:off x="22199600" y="18782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90805</xdr:rowOff>
    </xdr:from>
    <xdr:to xmlns:xdr="http://schemas.openxmlformats.org/drawingml/2006/spreadsheetDrawing">
      <xdr:col>116</xdr:col>
      <xdr:colOff>152400</xdr:colOff>
      <xdr:row>109</xdr:row>
      <xdr:rowOff>90805</xdr:rowOff>
    </xdr:to>
    <xdr:cxnSp macro="">
      <xdr:nvCxnSpPr>
        <xdr:cNvPr id="827" name="直線コネクタ 826"/>
        <xdr:cNvCxnSpPr/>
      </xdr:nvCxnSpPr>
      <xdr:spPr>
        <a:xfrm>
          <a:off x="22072600" y="18778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48895</xdr:rowOff>
    </xdr:from>
    <xdr:ext cx="469900" cy="259080"/>
    <xdr:sp macro="" textlink="">
      <xdr:nvSpPr>
        <xdr:cNvPr id="828" name="【庁舎】&#10;一人当たり面積最大値テキスト"/>
        <xdr:cNvSpPr txBox="1"/>
      </xdr:nvSpPr>
      <xdr:spPr>
        <a:xfrm>
          <a:off x="22199600" y="17022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102235</xdr:rowOff>
    </xdr:from>
    <xdr:to xmlns:xdr="http://schemas.openxmlformats.org/drawingml/2006/spreadsheetDrawing">
      <xdr:col>116</xdr:col>
      <xdr:colOff>152400</xdr:colOff>
      <xdr:row>100</xdr:row>
      <xdr:rowOff>102235</xdr:rowOff>
    </xdr:to>
    <xdr:cxnSp macro="">
      <xdr:nvCxnSpPr>
        <xdr:cNvPr id="829" name="直線コネクタ 828"/>
        <xdr:cNvCxnSpPr/>
      </xdr:nvCxnSpPr>
      <xdr:spPr>
        <a:xfrm>
          <a:off x="22072600" y="1724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98425</xdr:rowOff>
    </xdr:from>
    <xdr:ext cx="469900" cy="255905"/>
    <xdr:sp macro="" textlink="">
      <xdr:nvSpPr>
        <xdr:cNvPr id="830" name="【庁舎】&#10;一人当たり面積平均値テキスト"/>
        <xdr:cNvSpPr txBox="1"/>
      </xdr:nvSpPr>
      <xdr:spPr>
        <a:xfrm>
          <a:off x="22199600" y="1827212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120650</xdr:rowOff>
    </xdr:from>
    <xdr:to xmlns:xdr="http://schemas.openxmlformats.org/drawingml/2006/spreadsheetDrawing">
      <xdr:col>116</xdr:col>
      <xdr:colOff>114300</xdr:colOff>
      <xdr:row>107</xdr:row>
      <xdr:rowOff>50165</xdr:rowOff>
    </xdr:to>
    <xdr:sp macro="" textlink="">
      <xdr:nvSpPr>
        <xdr:cNvPr id="831" name="フローチャート: 判断 830"/>
        <xdr:cNvSpPr/>
      </xdr:nvSpPr>
      <xdr:spPr>
        <a:xfrm>
          <a:off x="22110700" y="18294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87630</xdr:rowOff>
    </xdr:from>
    <xdr:to xmlns:xdr="http://schemas.openxmlformats.org/drawingml/2006/spreadsheetDrawing">
      <xdr:col>112</xdr:col>
      <xdr:colOff>38100</xdr:colOff>
      <xdr:row>107</xdr:row>
      <xdr:rowOff>17780</xdr:rowOff>
    </xdr:to>
    <xdr:sp macro="" textlink="">
      <xdr:nvSpPr>
        <xdr:cNvPr id="832" name="フローチャート: 判断 831"/>
        <xdr:cNvSpPr/>
      </xdr:nvSpPr>
      <xdr:spPr>
        <a:xfrm>
          <a:off x="21272500" y="1826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126365</xdr:rowOff>
    </xdr:from>
    <xdr:to xmlns:xdr="http://schemas.openxmlformats.org/drawingml/2006/spreadsheetDrawing">
      <xdr:col>107</xdr:col>
      <xdr:colOff>101600</xdr:colOff>
      <xdr:row>107</xdr:row>
      <xdr:rowOff>56515</xdr:rowOff>
    </xdr:to>
    <xdr:sp macro="" textlink="">
      <xdr:nvSpPr>
        <xdr:cNvPr id="833" name="フローチャート: 判断 832"/>
        <xdr:cNvSpPr/>
      </xdr:nvSpPr>
      <xdr:spPr>
        <a:xfrm>
          <a:off x="20383500" y="1830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143510</xdr:rowOff>
    </xdr:from>
    <xdr:to xmlns:xdr="http://schemas.openxmlformats.org/drawingml/2006/spreadsheetDrawing">
      <xdr:col>102</xdr:col>
      <xdr:colOff>165100</xdr:colOff>
      <xdr:row>107</xdr:row>
      <xdr:rowOff>73025</xdr:rowOff>
    </xdr:to>
    <xdr:sp macro="" textlink="">
      <xdr:nvSpPr>
        <xdr:cNvPr id="834" name="フローチャート: 判断 833"/>
        <xdr:cNvSpPr/>
      </xdr:nvSpPr>
      <xdr:spPr>
        <a:xfrm>
          <a:off x="194945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153035</xdr:rowOff>
    </xdr:from>
    <xdr:to xmlns:xdr="http://schemas.openxmlformats.org/drawingml/2006/spreadsheetDrawing">
      <xdr:col>98</xdr:col>
      <xdr:colOff>38100</xdr:colOff>
      <xdr:row>107</xdr:row>
      <xdr:rowOff>83185</xdr:rowOff>
    </xdr:to>
    <xdr:sp macro="" textlink="">
      <xdr:nvSpPr>
        <xdr:cNvPr id="835" name="フローチャート: 判断 834"/>
        <xdr:cNvSpPr/>
      </xdr:nvSpPr>
      <xdr:spPr>
        <a:xfrm>
          <a:off x="18605500" y="1832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6" name="テキスト ボックス 83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7" name="テキスト ボックス 83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8" name="テキスト ボックス 83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9" name="テキスト ボックス 83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40" name="テキスト ボックス 83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125095</xdr:rowOff>
    </xdr:from>
    <xdr:to xmlns:xdr="http://schemas.openxmlformats.org/drawingml/2006/spreadsheetDrawing">
      <xdr:col>116</xdr:col>
      <xdr:colOff>114300</xdr:colOff>
      <xdr:row>106</xdr:row>
      <xdr:rowOff>55245</xdr:rowOff>
    </xdr:to>
    <xdr:sp macro="" textlink="">
      <xdr:nvSpPr>
        <xdr:cNvPr id="841" name="楕円 840"/>
        <xdr:cNvSpPr/>
      </xdr:nvSpPr>
      <xdr:spPr>
        <a:xfrm>
          <a:off x="22110700" y="1812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147955</xdr:rowOff>
    </xdr:from>
    <xdr:ext cx="469900" cy="258445"/>
    <xdr:sp macro="" textlink="">
      <xdr:nvSpPr>
        <xdr:cNvPr id="842" name="【庁舎】&#10;一人当たり面積該当値テキスト"/>
        <xdr:cNvSpPr txBox="1"/>
      </xdr:nvSpPr>
      <xdr:spPr>
        <a:xfrm>
          <a:off x="22199600" y="17978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134620</xdr:rowOff>
    </xdr:from>
    <xdr:to xmlns:xdr="http://schemas.openxmlformats.org/drawingml/2006/spreadsheetDrawing">
      <xdr:col>112</xdr:col>
      <xdr:colOff>38100</xdr:colOff>
      <xdr:row>106</xdr:row>
      <xdr:rowOff>64770</xdr:rowOff>
    </xdr:to>
    <xdr:sp macro="" textlink="">
      <xdr:nvSpPr>
        <xdr:cNvPr id="843" name="楕円 842"/>
        <xdr:cNvSpPr/>
      </xdr:nvSpPr>
      <xdr:spPr>
        <a:xfrm>
          <a:off x="21272500" y="181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4445</xdr:rowOff>
    </xdr:from>
    <xdr:to xmlns:xdr="http://schemas.openxmlformats.org/drawingml/2006/spreadsheetDrawing">
      <xdr:col>116</xdr:col>
      <xdr:colOff>63500</xdr:colOff>
      <xdr:row>106</xdr:row>
      <xdr:rowOff>13970</xdr:rowOff>
    </xdr:to>
    <xdr:cxnSp macro="">
      <xdr:nvCxnSpPr>
        <xdr:cNvPr id="844" name="直線コネクタ 843"/>
        <xdr:cNvCxnSpPr/>
      </xdr:nvCxnSpPr>
      <xdr:spPr>
        <a:xfrm flipV="1">
          <a:off x="21323300" y="1817814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141605</xdr:rowOff>
    </xdr:from>
    <xdr:to xmlns:xdr="http://schemas.openxmlformats.org/drawingml/2006/spreadsheetDrawing">
      <xdr:col>107</xdr:col>
      <xdr:colOff>101600</xdr:colOff>
      <xdr:row>106</xdr:row>
      <xdr:rowOff>71755</xdr:rowOff>
    </xdr:to>
    <xdr:sp macro="" textlink="">
      <xdr:nvSpPr>
        <xdr:cNvPr id="845" name="楕円 844"/>
        <xdr:cNvSpPr/>
      </xdr:nvSpPr>
      <xdr:spPr>
        <a:xfrm>
          <a:off x="20383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13970</xdr:rowOff>
    </xdr:from>
    <xdr:to xmlns:xdr="http://schemas.openxmlformats.org/drawingml/2006/spreadsheetDrawing">
      <xdr:col>111</xdr:col>
      <xdr:colOff>177800</xdr:colOff>
      <xdr:row>106</xdr:row>
      <xdr:rowOff>20955</xdr:rowOff>
    </xdr:to>
    <xdr:cxnSp macro="">
      <xdr:nvCxnSpPr>
        <xdr:cNvPr id="846" name="直線コネクタ 845"/>
        <xdr:cNvCxnSpPr/>
      </xdr:nvCxnSpPr>
      <xdr:spPr>
        <a:xfrm flipV="1">
          <a:off x="20434300" y="181876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141605</xdr:rowOff>
    </xdr:from>
    <xdr:to xmlns:xdr="http://schemas.openxmlformats.org/drawingml/2006/spreadsheetDrawing">
      <xdr:col>102</xdr:col>
      <xdr:colOff>165100</xdr:colOff>
      <xdr:row>104</xdr:row>
      <xdr:rowOff>71755</xdr:rowOff>
    </xdr:to>
    <xdr:sp macro="" textlink="">
      <xdr:nvSpPr>
        <xdr:cNvPr id="847" name="楕円 846"/>
        <xdr:cNvSpPr/>
      </xdr:nvSpPr>
      <xdr:spPr>
        <a:xfrm>
          <a:off x="19494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20955</xdr:rowOff>
    </xdr:from>
    <xdr:to xmlns:xdr="http://schemas.openxmlformats.org/drawingml/2006/spreadsheetDrawing">
      <xdr:col>107</xdr:col>
      <xdr:colOff>50800</xdr:colOff>
      <xdr:row>106</xdr:row>
      <xdr:rowOff>20955</xdr:rowOff>
    </xdr:to>
    <xdr:cxnSp macro="">
      <xdr:nvCxnSpPr>
        <xdr:cNvPr id="848" name="直線コネクタ 847"/>
        <xdr:cNvCxnSpPr/>
      </xdr:nvCxnSpPr>
      <xdr:spPr>
        <a:xfrm>
          <a:off x="19545300" y="17851755"/>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146050</xdr:rowOff>
    </xdr:from>
    <xdr:to xmlns:xdr="http://schemas.openxmlformats.org/drawingml/2006/spreadsheetDrawing">
      <xdr:col>98</xdr:col>
      <xdr:colOff>38100</xdr:colOff>
      <xdr:row>107</xdr:row>
      <xdr:rowOff>76200</xdr:rowOff>
    </xdr:to>
    <xdr:sp macro="" textlink="">
      <xdr:nvSpPr>
        <xdr:cNvPr id="849" name="楕円 848"/>
        <xdr:cNvSpPr/>
      </xdr:nvSpPr>
      <xdr:spPr>
        <a:xfrm>
          <a:off x="18605500" y="183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20955</xdr:rowOff>
    </xdr:from>
    <xdr:to xmlns:xdr="http://schemas.openxmlformats.org/drawingml/2006/spreadsheetDrawing">
      <xdr:col>102</xdr:col>
      <xdr:colOff>114300</xdr:colOff>
      <xdr:row>107</xdr:row>
      <xdr:rowOff>25400</xdr:rowOff>
    </xdr:to>
    <xdr:cxnSp macro="">
      <xdr:nvCxnSpPr>
        <xdr:cNvPr id="850" name="直線コネクタ 849"/>
        <xdr:cNvCxnSpPr/>
      </xdr:nvCxnSpPr>
      <xdr:spPr>
        <a:xfrm flipV="1">
          <a:off x="18656300" y="17851755"/>
          <a:ext cx="889000" cy="518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8890</xdr:rowOff>
    </xdr:from>
    <xdr:ext cx="469900" cy="255905"/>
    <xdr:sp macro="" textlink="">
      <xdr:nvSpPr>
        <xdr:cNvPr id="851" name="n_1aveValue【庁舎】&#10;一人当たり面積"/>
        <xdr:cNvSpPr txBox="1"/>
      </xdr:nvSpPr>
      <xdr:spPr>
        <a:xfrm>
          <a:off x="21075650" y="183540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47625</xdr:rowOff>
    </xdr:from>
    <xdr:ext cx="466725" cy="259080"/>
    <xdr:sp macro="" textlink="">
      <xdr:nvSpPr>
        <xdr:cNvPr id="852" name="n_2aveValue【庁舎】&#10;一人当たり面積"/>
        <xdr:cNvSpPr txBox="1"/>
      </xdr:nvSpPr>
      <xdr:spPr>
        <a:xfrm>
          <a:off x="20199350" y="183927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64135</xdr:rowOff>
    </xdr:from>
    <xdr:ext cx="466725" cy="255905"/>
    <xdr:sp macro="" textlink="">
      <xdr:nvSpPr>
        <xdr:cNvPr id="853" name="n_3aveValue【庁舎】&#10;一人当たり面積"/>
        <xdr:cNvSpPr txBox="1"/>
      </xdr:nvSpPr>
      <xdr:spPr>
        <a:xfrm>
          <a:off x="19310350" y="184092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74930</xdr:rowOff>
    </xdr:from>
    <xdr:ext cx="466725" cy="255905"/>
    <xdr:sp macro="" textlink="">
      <xdr:nvSpPr>
        <xdr:cNvPr id="854" name="n_4aveValue【庁舎】&#10;一人当たり面積"/>
        <xdr:cNvSpPr txBox="1"/>
      </xdr:nvSpPr>
      <xdr:spPr>
        <a:xfrm>
          <a:off x="18421350" y="184200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81280</xdr:rowOff>
    </xdr:from>
    <xdr:ext cx="469900" cy="259080"/>
    <xdr:sp macro="" textlink="">
      <xdr:nvSpPr>
        <xdr:cNvPr id="855" name="n_1mainValue【庁舎】&#10;一人当たり面積"/>
        <xdr:cNvSpPr txBox="1"/>
      </xdr:nvSpPr>
      <xdr:spPr>
        <a:xfrm>
          <a:off x="21075650" y="17912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88265</xdr:rowOff>
    </xdr:from>
    <xdr:ext cx="466725" cy="255905"/>
    <xdr:sp macro="" textlink="">
      <xdr:nvSpPr>
        <xdr:cNvPr id="856" name="n_2mainValue【庁舎】&#10;一人当たり面積"/>
        <xdr:cNvSpPr txBox="1"/>
      </xdr:nvSpPr>
      <xdr:spPr>
        <a:xfrm>
          <a:off x="20199350" y="179190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88265</xdr:rowOff>
    </xdr:from>
    <xdr:ext cx="466725" cy="255905"/>
    <xdr:sp macro="" textlink="">
      <xdr:nvSpPr>
        <xdr:cNvPr id="857" name="n_3mainValue【庁舎】&#10;一人当たり面積"/>
        <xdr:cNvSpPr txBox="1"/>
      </xdr:nvSpPr>
      <xdr:spPr>
        <a:xfrm>
          <a:off x="19310350" y="175761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92710</xdr:rowOff>
    </xdr:from>
    <xdr:ext cx="466725" cy="259080"/>
    <xdr:sp macro="" textlink="">
      <xdr:nvSpPr>
        <xdr:cNvPr id="858" name="n_4mainValue【庁舎】&#10;一人当たり面積"/>
        <xdr:cNvSpPr txBox="1"/>
      </xdr:nvSpPr>
      <xdr:spPr>
        <a:xfrm>
          <a:off x="18421350" y="18094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類似団体と比較して有形固定資産減価償却率が特に高くなっている施設は、図書館、体育館・プール、一般廃棄物処理施設であるが、その他の施設についても全体的に高い傾向にある。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また、類似団体と比較して一人当たりの面積が大きい福祉施設については、近年増加傾向にあり、将来の人口減少を踏まえた市民ニーズを見極めながら、必要な修繕・維持補修や計画的な改修・更新等に取り組むとともに、統合・廃止の検討の必要が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庁舎については</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老朽化による建替えを行った結果</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平成29・30年度決算において有形固定資産減価償却率が大きく減少したため、類似団体と比較して低くなっている施設であ</a:t>
          </a:r>
          <a:r>
            <a:rPr kumimoji="1" lang="ja-JP" altLang="en-US" sz="1300">
              <a:solidFill>
                <a:sysClr val="windowText" lastClr="000000"/>
              </a:solidFill>
              <a:effectLst/>
              <a:latin typeface="ＭＳ Ｐゴシック"/>
              <a:ea typeface="ＭＳ Ｐゴシック"/>
              <a:cs typeface="+mn-cs"/>
            </a:rPr>
            <a:t>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132</v>
      </c>
      <c r="C2" s="4"/>
      <c r="D2" s="41"/>
    </row>
    <row r="3" spans="1:119" ht="18.75" customHeight="1">
      <c r="A3" s="2"/>
      <c r="B3" s="5" t="s">
        <v>133</v>
      </c>
      <c r="C3" s="22"/>
      <c r="D3" s="22"/>
      <c r="E3" s="45"/>
      <c r="F3" s="45"/>
      <c r="G3" s="45"/>
      <c r="H3" s="45"/>
      <c r="I3" s="45"/>
      <c r="J3" s="45"/>
      <c r="K3" s="45"/>
      <c r="L3" s="45" t="s">
        <v>136</v>
      </c>
      <c r="M3" s="45"/>
      <c r="N3" s="45"/>
      <c r="O3" s="45"/>
      <c r="P3" s="45"/>
      <c r="Q3" s="45"/>
      <c r="R3" s="95"/>
      <c r="S3" s="95"/>
      <c r="T3" s="95"/>
      <c r="U3" s="95"/>
      <c r="V3" s="112"/>
      <c r="W3" s="127" t="s">
        <v>138</v>
      </c>
      <c r="X3" s="137"/>
      <c r="Y3" s="137"/>
      <c r="Z3" s="137"/>
      <c r="AA3" s="137"/>
      <c r="AB3" s="22"/>
      <c r="AC3" s="95" t="s">
        <v>141</v>
      </c>
      <c r="AD3" s="137"/>
      <c r="AE3" s="137"/>
      <c r="AF3" s="137"/>
      <c r="AG3" s="137"/>
      <c r="AH3" s="137"/>
      <c r="AI3" s="137"/>
      <c r="AJ3" s="137"/>
      <c r="AK3" s="137"/>
      <c r="AL3" s="164"/>
      <c r="AM3" s="127" t="s">
        <v>142</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111</v>
      </c>
      <c r="BO3" s="137"/>
      <c r="BP3" s="137"/>
      <c r="BQ3" s="137"/>
      <c r="BR3" s="137"/>
      <c r="BS3" s="137"/>
      <c r="BT3" s="137"/>
      <c r="BU3" s="164"/>
      <c r="BV3" s="127" t="s">
        <v>147</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149</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155</v>
      </c>
      <c r="AZ4" s="198"/>
      <c r="BA4" s="198"/>
      <c r="BB4" s="198"/>
      <c r="BC4" s="198"/>
      <c r="BD4" s="198"/>
      <c r="BE4" s="198"/>
      <c r="BF4" s="198"/>
      <c r="BG4" s="198"/>
      <c r="BH4" s="198"/>
      <c r="BI4" s="198"/>
      <c r="BJ4" s="198"/>
      <c r="BK4" s="198"/>
      <c r="BL4" s="198"/>
      <c r="BM4" s="210"/>
      <c r="BN4" s="215">
        <v>39785357</v>
      </c>
      <c r="BO4" s="218"/>
      <c r="BP4" s="218"/>
      <c r="BQ4" s="218"/>
      <c r="BR4" s="218"/>
      <c r="BS4" s="218"/>
      <c r="BT4" s="218"/>
      <c r="BU4" s="221"/>
      <c r="BV4" s="215">
        <v>32440011</v>
      </c>
      <c r="BW4" s="218"/>
      <c r="BX4" s="218"/>
      <c r="BY4" s="218"/>
      <c r="BZ4" s="218"/>
      <c r="CA4" s="218"/>
      <c r="CB4" s="218"/>
      <c r="CC4" s="221"/>
      <c r="CD4" s="224" t="s">
        <v>157</v>
      </c>
      <c r="CE4" s="225"/>
      <c r="CF4" s="225"/>
      <c r="CG4" s="225"/>
      <c r="CH4" s="225"/>
      <c r="CI4" s="225"/>
      <c r="CJ4" s="225"/>
      <c r="CK4" s="225"/>
      <c r="CL4" s="225"/>
      <c r="CM4" s="225"/>
      <c r="CN4" s="225"/>
      <c r="CO4" s="225"/>
      <c r="CP4" s="225"/>
      <c r="CQ4" s="225"/>
      <c r="CR4" s="225"/>
      <c r="CS4" s="228"/>
      <c r="CT4" s="231">
        <v>3.9</v>
      </c>
      <c r="CU4" s="239"/>
      <c r="CV4" s="239"/>
      <c r="CW4" s="239"/>
      <c r="CX4" s="239"/>
      <c r="CY4" s="239"/>
      <c r="CZ4" s="239"/>
      <c r="DA4" s="247"/>
      <c r="DB4" s="231">
        <v>4.4000000000000004</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158</v>
      </c>
      <c r="AN5" s="59"/>
      <c r="AO5" s="59"/>
      <c r="AP5" s="59"/>
      <c r="AQ5" s="59"/>
      <c r="AR5" s="59"/>
      <c r="AS5" s="59"/>
      <c r="AT5" s="64"/>
      <c r="AU5" s="183" t="s">
        <v>59</v>
      </c>
      <c r="AV5" s="139"/>
      <c r="AW5" s="139"/>
      <c r="AX5" s="139"/>
      <c r="AY5" s="191" t="s">
        <v>143</v>
      </c>
      <c r="AZ5" s="199"/>
      <c r="BA5" s="199"/>
      <c r="BB5" s="199"/>
      <c r="BC5" s="199"/>
      <c r="BD5" s="199"/>
      <c r="BE5" s="199"/>
      <c r="BF5" s="199"/>
      <c r="BG5" s="199"/>
      <c r="BH5" s="199"/>
      <c r="BI5" s="199"/>
      <c r="BJ5" s="199"/>
      <c r="BK5" s="199"/>
      <c r="BL5" s="199"/>
      <c r="BM5" s="211"/>
      <c r="BN5" s="216">
        <v>38965726</v>
      </c>
      <c r="BO5" s="219"/>
      <c r="BP5" s="219"/>
      <c r="BQ5" s="219"/>
      <c r="BR5" s="219"/>
      <c r="BS5" s="219"/>
      <c r="BT5" s="219"/>
      <c r="BU5" s="222"/>
      <c r="BV5" s="216">
        <v>31700671</v>
      </c>
      <c r="BW5" s="219"/>
      <c r="BX5" s="219"/>
      <c r="BY5" s="219"/>
      <c r="BZ5" s="219"/>
      <c r="CA5" s="219"/>
      <c r="CB5" s="219"/>
      <c r="CC5" s="222"/>
      <c r="CD5" s="193" t="s">
        <v>160</v>
      </c>
      <c r="CE5" s="201"/>
      <c r="CF5" s="201"/>
      <c r="CG5" s="201"/>
      <c r="CH5" s="201"/>
      <c r="CI5" s="201"/>
      <c r="CJ5" s="201"/>
      <c r="CK5" s="201"/>
      <c r="CL5" s="201"/>
      <c r="CM5" s="201"/>
      <c r="CN5" s="201"/>
      <c r="CO5" s="201"/>
      <c r="CP5" s="201"/>
      <c r="CQ5" s="201"/>
      <c r="CR5" s="201"/>
      <c r="CS5" s="213"/>
      <c r="CT5" s="232">
        <v>94.5</v>
      </c>
      <c r="CU5" s="240"/>
      <c r="CV5" s="240"/>
      <c r="CW5" s="240"/>
      <c r="CX5" s="240"/>
      <c r="CY5" s="240"/>
      <c r="CZ5" s="240"/>
      <c r="DA5" s="248"/>
      <c r="DB5" s="232">
        <v>94.8</v>
      </c>
      <c r="DC5" s="240"/>
      <c r="DD5" s="240"/>
      <c r="DE5" s="240"/>
      <c r="DF5" s="240"/>
      <c r="DG5" s="240"/>
      <c r="DH5" s="240"/>
      <c r="DI5" s="248"/>
    </row>
    <row r="6" spans="1:119" ht="18.75" customHeight="1">
      <c r="A6" s="2"/>
      <c r="B6" s="8" t="s">
        <v>161</v>
      </c>
      <c r="C6" s="25"/>
      <c r="D6" s="25"/>
      <c r="E6" s="48"/>
      <c r="F6" s="48"/>
      <c r="G6" s="48"/>
      <c r="H6" s="48"/>
      <c r="I6" s="48"/>
      <c r="J6" s="48"/>
      <c r="K6" s="48"/>
      <c r="L6" s="48" t="s">
        <v>164</v>
      </c>
      <c r="M6" s="48"/>
      <c r="N6" s="48"/>
      <c r="O6" s="48"/>
      <c r="P6" s="48"/>
      <c r="Q6" s="48"/>
      <c r="R6" s="51"/>
      <c r="S6" s="51"/>
      <c r="T6" s="51"/>
      <c r="U6" s="51"/>
      <c r="V6" s="115"/>
      <c r="W6" s="130" t="s">
        <v>167</v>
      </c>
      <c r="X6" s="57"/>
      <c r="Y6" s="57"/>
      <c r="Z6" s="57"/>
      <c r="AA6" s="57"/>
      <c r="AB6" s="25"/>
      <c r="AC6" s="145" t="s">
        <v>168</v>
      </c>
      <c r="AD6" s="153"/>
      <c r="AE6" s="153"/>
      <c r="AF6" s="153"/>
      <c r="AG6" s="153"/>
      <c r="AH6" s="153"/>
      <c r="AI6" s="153"/>
      <c r="AJ6" s="153"/>
      <c r="AK6" s="153"/>
      <c r="AL6" s="167"/>
      <c r="AM6" s="175" t="s">
        <v>71</v>
      </c>
      <c r="AN6" s="59"/>
      <c r="AO6" s="59"/>
      <c r="AP6" s="59"/>
      <c r="AQ6" s="59"/>
      <c r="AR6" s="59"/>
      <c r="AS6" s="59"/>
      <c r="AT6" s="64"/>
      <c r="AU6" s="183" t="s">
        <v>59</v>
      </c>
      <c r="AV6" s="139"/>
      <c r="AW6" s="139"/>
      <c r="AX6" s="139"/>
      <c r="AY6" s="191" t="s">
        <v>172</v>
      </c>
      <c r="AZ6" s="199"/>
      <c r="BA6" s="199"/>
      <c r="BB6" s="199"/>
      <c r="BC6" s="199"/>
      <c r="BD6" s="199"/>
      <c r="BE6" s="199"/>
      <c r="BF6" s="199"/>
      <c r="BG6" s="199"/>
      <c r="BH6" s="199"/>
      <c r="BI6" s="199"/>
      <c r="BJ6" s="199"/>
      <c r="BK6" s="199"/>
      <c r="BL6" s="199"/>
      <c r="BM6" s="211"/>
      <c r="BN6" s="216">
        <v>819631</v>
      </c>
      <c r="BO6" s="219"/>
      <c r="BP6" s="219"/>
      <c r="BQ6" s="219"/>
      <c r="BR6" s="219"/>
      <c r="BS6" s="219"/>
      <c r="BT6" s="219"/>
      <c r="BU6" s="222"/>
      <c r="BV6" s="216">
        <v>739340</v>
      </c>
      <c r="BW6" s="219"/>
      <c r="BX6" s="219"/>
      <c r="BY6" s="219"/>
      <c r="BZ6" s="219"/>
      <c r="CA6" s="219"/>
      <c r="CB6" s="219"/>
      <c r="CC6" s="222"/>
      <c r="CD6" s="193" t="s">
        <v>173</v>
      </c>
      <c r="CE6" s="201"/>
      <c r="CF6" s="201"/>
      <c r="CG6" s="201"/>
      <c r="CH6" s="201"/>
      <c r="CI6" s="201"/>
      <c r="CJ6" s="201"/>
      <c r="CK6" s="201"/>
      <c r="CL6" s="201"/>
      <c r="CM6" s="201"/>
      <c r="CN6" s="201"/>
      <c r="CO6" s="201"/>
      <c r="CP6" s="201"/>
      <c r="CQ6" s="201"/>
      <c r="CR6" s="201"/>
      <c r="CS6" s="213"/>
      <c r="CT6" s="233">
        <v>98.6</v>
      </c>
      <c r="CU6" s="241"/>
      <c r="CV6" s="241"/>
      <c r="CW6" s="241"/>
      <c r="CX6" s="241"/>
      <c r="CY6" s="241"/>
      <c r="CZ6" s="241"/>
      <c r="DA6" s="249"/>
      <c r="DB6" s="233">
        <v>99.1</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174</v>
      </c>
      <c r="AN7" s="59"/>
      <c r="AO7" s="59"/>
      <c r="AP7" s="59"/>
      <c r="AQ7" s="59"/>
      <c r="AR7" s="59"/>
      <c r="AS7" s="59"/>
      <c r="AT7" s="64"/>
      <c r="AU7" s="183" t="s">
        <v>59</v>
      </c>
      <c r="AV7" s="139"/>
      <c r="AW7" s="139"/>
      <c r="AX7" s="139"/>
      <c r="AY7" s="191" t="s">
        <v>176</v>
      </c>
      <c r="AZ7" s="199"/>
      <c r="BA7" s="199"/>
      <c r="BB7" s="199"/>
      <c r="BC7" s="199"/>
      <c r="BD7" s="199"/>
      <c r="BE7" s="199"/>
      <c r="BF7" s="199"/>
      <c r="BG7" s="199"/>
      <c r="BH7" s="199"/>
      <c r="BI7" s="199"/>
      <c r="BJ7" s="199"/>
      <c r="BK7" s="199"/>
      <c r="BL7" s="199"/>
      <c r="BM7" s="211"/>
      <c r="BN7" s="216">
        <v>192500</v>
      </c>
      <c r="BO7" s="219"/>
      <c r="BP7" s="219"/>
      <c r="BQ7" s="219"/>
      <c r="BR7" s="219"/>
      <c r="BS7" s="219"/>
      <c r="BT7" s="219"/>
      <c r="BU7" s="222"/>
      <c r="BV7" s="216">
        <v>53857</v>
      </c>
      <c r="BW7" s="219"/>
      <c r="BX7" s="219"/>
      <c r="BY7" s="219"/>
      <c r="BZ7" s="219"/>
      <c r="CA7" s="219"/>
      <c r="CB7" s="219"/>
      <c r="CC7" s="222"/>
      <c r="CD7" s="193" t="s">
        <v>177</v>
      </c>
      <c r="CE7" s="201"/>
      <c r="CF7" s="201"/>
      <c r="CG7" s="201"/>
      <c r="CH7" s="201"/>
      <c r="CI7" s="201"/>
      <c r="CJ7" s="201"/>
      <c r="CK7" s="201"/>
      <c r="CL7" s="201"/>
      <c r="CM7" s="201"/>
      <c r="CN7" s="201"/>
      <c r="CO7" s="201"/>
      <c r="CP7" s="201"/>
      <c r="CQ7" s="201"/>
      <c r="CR7" s="201"/>
      <c r="CS7" s="213"/>
      <c r="CT7" s="216">
        <v>16133722</v>
      </c>
      <c r="CU7" s="219"/>
      <c r="CV7" s="219"/>
      <c r="CW7" s="219"/>
      <c r="CX7" s="219"/>
      <c r="CY7" s="219"/>
      <c r="CZ7" s="219"/>
      <c r="DA7" s="222"/>
      <c r="DB7" s="216">
        <v>15558623</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178</v>
      </c>
      <c r="AN8" s="59"/>
      <c r="AO8" s="59"/>
      <c r="AP8" s="59"/>
      <c r="AQ8" s="59"/>
      <c r="AR8" s="59"/>
      <c r="AS8" s="59"/>
      <c r="AT8" s="64"/>
      <c r="AU8" s="183" t="s">
        <v>59</v>
      </c>
      <c r="AV8" s="139"/>
      <c r="AW8" s="139"/>
      <c r="AX8" s="139"/>
      <c r="AY8" s="191" t="s">
        <v>181</v>
      </c>
      <c r="AZ8" s="199"/>
      <c r="BA8" s="199"/>
      <c r="BB8" s="199"/>
      <c r="BC8" s="199"/>
      <c r="BD8" s="199"/>
      <c r="BE8" s="199"/>
      <c r="BF8" s="199"/>
      <c r="BG8" s="199"/>
      <c r="BH8" s="199"/>
      <c r="BI8" s="199"/>
      <c r="BJ8" s="199"/>
      <c r="BK8" s="199"/>
      <c r="BL8" s="199"/>
      <c r="BM8" s="211"/>
      <c r="BN8" s="216">
        <v>627131</v>
      </c>
      <c r="BO8" s="219"/>
      <c r="BP8" s="219"/>
      <c r="BQ8" s="219"/>
      <c r="BR8" s="219"/>
      <c r="BS8" s="219"/>
      <c r="BT8" s="219"/>
      <c r="BU8" s="222"/>
      <c r="BV8" s="216">
        <v>685483</v>
      </c>
      <c r="BW8" s="219"/>
      <c r="BX8" s="219"/>
      <c r="BY8" s="219"/>
      <c r="BZ8" s="219"/>
      <c r="CA8" s="219"/>
      <c r="CB8" s="219"/>
      <c r="CC8" s="222"/>
      <c r="CD8" s="193" t="s">
        <v>182</v>
      </c>
      <c r="CE8" s="201"/>
      <c r="CF8" s="201"/>
      <c r="CG8" s="201"/>
      <c r="CH8" s="201"/>
      <c r="CI8" s="201"/>
      <c r="CJ8" s="201"/>
      <c r="CK8" s="201"/>
      <c r="CL8" s="201"/>
      <c r="CM8" s="201"/>
      <c r="CN8" s="201"/>
      <c r="CO8" s="201"/>
      <c r="CP8" s="201"/>
      <c r="CQ8" s="201"/>
      <c r="CR8" s="201"/>
      <c r="CS8" s="213"/>
      <c r="CT8" s="234">
        <v>0.55000000000000004</v>
      </c>
      <c r="CU8" s="242"/>
      <c r="CV8" s="242"/>
      <c r="CW8" s="242"/>
      <c r="CX8" s="242"/>
      <c r="CY8" s="242"/>
      <c r="CZ8" s="242"/>
      <c r="DA8" s="250"/>
      <c r="DB8" s="234">
        <v>0.54</v>
      </c>
      <c r="DC8" s="242"/>
      <c r="DD8" s="242"/>
      <c r="DE8" s="242"/>
      <c r="DF8" s="242"/>
      <c r="DG8" s="242"/>
      <c r="DH8" s="242"/>
      <c r="DI8" s="250"/>
    </row>
    <row r="9" spans="1:119" ht="18.75" customHeight="1">
      <c r="A9" s="2"/>
      <c r="B9" s="10" t="s">
        <v>19</v>
      </c>
      <c r="C9" s="27"/>
      <c r="D9" s="27"/>
      <c r="E9" s="27"/>
      <c r="F9" s="27"/>
      <c r="G9" s="27"/>
      <c r="H9" s="27"/>
      <c r="I9" s="27"/>
      <c r="J9" s="27"/>
      <c r="K9" s="31"/>
      <c r="L9" s="66" t="s">
        <v>12</v>
      </c>
      <c r="M9" s="75"/>
      <c r="N9" s="75"/>
      <c r="O9" s="75"/>
      <c r="P9" s="75"/>
      <c r="Q9" s="87"/>
      <c r="R9" s="98">
        <v>59629</v>
      </c>
      <c r="S9" s="107"/>
      <c r="T9" s="107"/>
      <c r="U9" s="107"/>
      <c r="V9" s="117"/>
      <c r="W9" s="127" t="s">
        <v>184</v>
      </c>
      <c r="X9" s="137"/>
      <c r="Y9" s="137"/>
      <c r="Z9" s="137"/>
      <c r="AA9" s="137"/>
      <c r="AB9" s="137"/>
      <c r="AC9" s="137"/>
      <c r="AD9" s="137"/>
      <c r="AE9" s="137"/>
      <c r="AF9" s="137"/>
      <c r="AG9" s="137"/>
      <c r="AH9" s="137"/>
      <c r="AI9" s="137"/>
      <c r="AJ9" s="137"/>
      <c r="AK9" s="137"/>
      <c r="AL9" s="164"/>
      <c r="AM9" s="175" t="s">
        <v>185</v>
      </c>
      <c r="AN9" s="59"/>
      <c r="AO9" s="59"/>
      <c r="AP9" s="59"/>
      <c r="AQ9" s="59"/>
      <c r="AR9" s="59"/>
      <c r="AS9" s="59"/>
      <c r="AT9" s="64"/>
      <c r="AU9" s="183" t="s">
        <v>59</v>
      </c>
      <c r="AV9" s="139"/>
      <c r="AW9" s="139"/>
      <c r="AX9" s="139"/>
      <c r="AY9" s="191" t="s">
        <v>60</v>
      </c>
      <c r="AZ9" s="199"/>
      <c r="BA9" s="199"/>
      <c r="BB9" s="199"/>
      <c r="BC9" s="199"/>
      <c r="BD9" s="199"/>
      <c r="BE9" s="199"/>
      <c r="BF9" s="199"/>
      <c r="BG9" s="199"/>
      <c r="BH9" s="199"/>
      <c r="BI9" s="199"/>
      <c r="BJ9" s="199"/>
      <c r="BK9" s="199"/>
      <c r="BL9" s="199"/>
      <c r="BM9" s="211"/>
      <c r="BN9" s="216">
        <v>-58352</v>
      </c>
      <c r="BO9" s="219"/>
      <c r="BP9" s="219"/>
      <c r="BQ9" s="219"/>
      <c r="BR9" s="219"/>
      <c r="BS9" s="219"/>
      <c r="BT9" s="219"/>
      <c r="BU9" s="222"/>
      <c r="BV9" s="216">
        <v>195840</v>
      </c>
      <c r="BW9" s="219"/>
      <c r="BX9" s="219"/>
      <c r="BY9" s="219"/>
      <c r="BZ9" s="219"/>
      <c r="CA9" s="219"/>
      <c r="CB9" s="219"/>
      <c r="CC9" s="222"/>
      <c r="CD9" s="193" t="s">
        <v>65</v>
      </c>
      <c r="CE9" s="201"/>
      <c r="CF9" s="201"/>
      <c r="CG9" s="201"/>
      <c r="CH9" s="201"/>
      <c r="CI9" s="201"/>
      <c r="CJ9" s="201"/>
      <c r="CK9" s="201"/>
      <c r="CL9" s="201"/>
      <c r="CM9" s="201"/>
      <c r="CN9" s="201"/>
      <c r="CO9" s="201"/>
      <c r="CP9" s="201"/>
      <c r="CQ9" s="201"/>
      <c r="CR9" s="201"/>
      <c r="CS9" s="213"/>
      <c r="CT9" s="232">
        <v>16.899999999999999</v>
      </c>
      <c r="CU9" s="240"/>
      <c r="CV9" s="240"/>
      <c r="CW9" s="240"/>
      <c r="CX9" s="240"/>
      <c r="CY9" s="240"/>
      <c r="CZ9" s="240"/>
      <c r="DA9" s="248"/>
      <c r="DB9" s="232">
        <v>17.399999999999999</v>
      </c>
      <c r="DC9" s="240"/>
      <c r="DD9" s="240"/>
      <c r="DE9" s="240"/>
      <c r="DF9" s="240"/>
      <c r="DG9" s="240"/>
      <c r="DH9" s="240"/>
      <c r="DI9" s="248"/>
    </row>
    <row r="10" spans="1:119" ht="18.75" customHeight="1">
      <c r="A10" s="2"/>
      <c r="B10" s="10"/>
      <c r="C10" s="27"/>
      <c r="D10" s="27"/>
      <c r="E10" s="27"/>
      <c r="F10" s="27"/>
      <c r="G10" s="27"/>
      <c r="H10" s="27"/>
      <c r="I10" s="27"/>
      <c r="J10" s="27"/>
      <c r="K10" s="31"/>
      <c r="L10" s="53" t="s">
        <v>188</v>
      </c>
      <c r="M10" s="59"/>
      <c r="N10" s="59"/>
      <c r="O10" s="59"/>
      <c r="P10" s="59"/>
      <c r="Q10" s="64"/>
      <c r="R10" s="73">
        <v>61761</v>
      </c>
      <c r="S10" s="81"/>
      <c r="T10" s="81"/>
      <c r="U10" s="81"/>
      <c r="V10" s="118"/>
      <c r="W10" s="128"/>
      <c r="X10" s="55"/>
      <c r="Y10" s="55"/>
      <c r="Z10" s="55"/>
      <c r="AA10" s="55"/>
      <c r="AB10" s="55"/>
      <c r="AC10" s="55"/>
      <c r="AD10" s="55"/>
      <c r="AE10" s="55"/>
      <c r="AF10" s="55"/>
      <c r="AG10" s="55"/>
      <c r="AH10" s="55"/>
      <c r="AI10" s="55"/>
      <c r="AJ10" s="55"/>
      <c r="AK10" s="55"/>
      <c r="AL10" s="165"/>
      <c r="AM10" s="175" t="s">
        <v>189</v>
      </c>
      <c r="AN10" s="59"/>
      <c r="AO10" s="59"/>
      <c r="AP10" s="59"/>
      <c r="AQ10" s="59"/>
      <c r="AR10" s="59"/>
      <c r="AS10" s="59"/>
      <c r="AT10" s="64"/>
      <c r="AU10" s="183" t="s">
        <v>192</v>
      </c>
      <c r="AV10" s="139"/>
      <c r="AW10" s="139"/>
      <c r="AX10" s="139"/>
      <c r="AY10" s="191" t="s">
        <v>193</v>
      </c>
      <c r="AZ10" s="199"/>
      <c r="BA10" s="199"/>
      <c r="BB10" s="199"/>
      <c r="BC10" s="199"/>
      <c r="BD10" s="199"/>
      <c r="BE10" s="199"/>
      <c r="BF10" s="199"/>
      <c r="BG10" s="199"/>
      <c r="BH10" s="199"/>
      <c r="BI10" s="199"/>
      <c r="BJ10" s="199"/>
      <c r="BK10" s="199"/>
      <c r="BL10" s="199"/>
      <c r="BM10" s="211"/>
      <c r="BN10" s="216">
        <v>1183</v>
      </c>
      <c r="BO10" s="219"/>
      <c r="BP10" s="219"/>
      <c r="BQ10" s="219"/>
      <c r="BR10" s="219"/>
      <c r="BS10" s="219"/>
      <c r="BT10" s="219"/>
      <c r="BU10" s="222"/>
      <c r="BV10" s="216">
        <v>172266</v>
      </c>
      <c r="BW10" s="219"/>
      <c r="BX10" s="219"/>
      <c r="BY10" s="219"/>
      <c r="BZ10" s="219"/>
      <c r="CA10" s="219"/>
      <c r="CB10" s="219"/>
      <c r="CC10" s="222"/>
      <c r="CD10" s="224" t="s">
        <v>194</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197</v>
      </c>
      <c r="M11" s="60"/>
      <c r="N11" s="60"/>
      <c r="O11" s="60"/>
      <c r="P11" s="60"/>
      <c r="Q11" s="65"/>
      <c r="R11" s="99" t="s">
        <v>198</v>
      </c>
      <c r="S11" s="108"/>
      <c r="T11" s="108"/>
      <c r="U11" s="108"/>
      <c r="V11" s="119"/>
      <c r="W11" s="128"/>
      <c r="X11" s="55"/>
      <c r="Y11" s="55"/>
      <c r="Z11" s="55"/>
      <c r="AA11" s="55"/>
      <c r="AB11" s="55"/>
      <c r="AC11" s="55"/>
      <c r="AD11" s="55"/>
      <c r="AE11" s="55"/>
      <c r="AF11" s="55"/>
      <c r="AG11" s="55"/>
      <c r="AH11" s="55"/>
      <c r="AI11" s="55"/>
      <c r="AJ11" s="55"/>
      <c r="AK11" s="55"/>
      <c r="AL11" s="165"/>
      <c r="AM11" s="175" t="s">
        <v>199</v>
      </c>
      <c r="AN11" s="59"/>
      <c r="AO11" s="59"/>
      <c r="AP11" s="59"/>
      <c r="AQ11" s="59"/>
      <c r="AR11" s="59"/>
      <c r="AS11" s="59"/>
      <c r="AT11" s="64"/>
      <c r="AU11" s="183" t="s">
        <v>192</v>
      </c>
      <c r="AV11" s="139"/>
      <c r="AW11" s="139"/>
      <c r="AX11" s="139"/>
      <c r="AY11" s="191" t="s">
        <v>200</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203</v>
      </c>
      <c r="CE11" s="201"/>
      <c r="CF11" s="201"/>
      <c r="CG11" s="201"/>
      <c r="CH11" s="201"/>
      <c r="CI11" s="201"/>
      <c r="CJ11" s="201"/>
      <c r="CK11" s="201"/>
      <c r="CL11" s="201"/>
      <c r="CM11" s="201"/>
      <c r="CN11" s="201"/>
      <c r="CO11" s="201"/>
      <c r="CP11" s="201"/>
      <c r="CQ11" s="201"/>
      <c r="CR11" s="201"/>
      <c r="CS11" s="213"/>
      <c r="CT11" s="234" t="s">
        <v>204</v>
      </c>
      <c r="CU11" s="242"/>
      <c r="CV11" s="242"/>
      <c r="CW11" s="242"/>
      <c r="CX11" s="242"/>
      <c r="CY11" s="242"/>
      <c r="CZ11" s="242"/>
      <c r="DA11" s="250"/>
      <c r="DB11" s="234" t="s">
        <v>204</v>
      </c>
      <c r="DC11" s="242"/>
      <c r="DD11" s="242"/>
      <c r="DE11" s="242"/>
      <c r="DF11" s="242"/>
      <c r="DG11" s="242"/>
      <c r="DH11" s="242"/>
      <c r="DI11" s="250"/>
    </row>
    <row r="12" spans="1:119" ht="18.75" customHeight="1">
      <c r="A12" s="2"/>
      <c r="B12" s="11" t="s">
        <v>206</v>
      </c>
      <c r="C12" s="28"/>
      <c r="D12" s="28"/>
      <c r="E12" s="28"/>
      <c r="F12" s="28"/>
      <c r="G12" s="28"/>
      <c r="H12" s="28"/>
      <c r="I12" s="28"/>
      <c r="J12" s="28"/>
      <c r="K12" s="61"/>
      <c r="L12" s="67" t="s">
        <v>207</v>
      </c>
      <c r="M12" s="76"/>
      <c r="N12" s="76"/>
      <c r="O12" s="76"/>
      <c r="P12" s="76"/>
      <c r="Q12" s="88"/>
      <c r="R12" s="100">
        <v>60570</v>
      </c>
      <c r="S12" s="109"/>
      <c r="T12" s="109"/>
      <c r="U12" s="109"/>
      <c r="V12" s="120"/>
      <c r="W12" s="132" t="s">
        <v>5</v>
      </c>
      <c r="X12" s="139"/>
      <c r="Y12" s="139"/>
      <c r="Z12" s="139"/>
      <c r="AA12" s="139"/>
      <c r="AB12" s="144"/>
      <c r="AC12" s="148" t="s">
        <v>209</v>
      </c>
      <c r="AD12" s="155"/>
      <c r="AE12" s="155"/>
      <c r="AF12" s="155"/>
      <c r="AG12" s="158"/>
      <c r="AH12" s="148" t="s">
        <v>211</v>
      </c>
      <c r="AI12" s="155"/>
      <c r="AJ12" s="155"/>
      <c r="AK12" s="155"/>
      <c r="AL12" s="170"/>
      <c r="AM12" s="175" t="s">
        <v>213</v>
      </c>
      <c r="AN12" s="59"/>
      <c r="AO12" s="59"/>
      <c r="AP12" s="59"/>
      <c r="AQ12" s="59"/>
      <c r="AR12" s="59"/>
      <c r="AS12" s="59"/>
      <c r="AT12" s="64"/>
      <c r="AU12" s="183" t="s">
        <v>59</v>
      </c>
      <c r="AV12" s="139"/>
      <c r="AW12" s="139"/>
      <c r="AX12" s="139"/>
      <c r="AY12" s="191" t="s">
        <v>216</v>
      </c>
      <c r="AZ12" s="199"/>
      <c r="BA12" s="199"/>
      <c r="BB12" s="199"/>
      <c r="BC12" s="199"/>
      <c r="BD12" s="199"/>
      <c r="BE12" s="199"/>
      <c r="BF12" s="199"/>
      <c r="BG12" s="199"/>
      <c r="BH12" s="199"/>
      <c r="BI12" s="199"/>
      <c r="BJ12" s="199"/>
      <c r="BK12" s="199"/>
      <c r="BL12" s="199"/>
      <c r="BM12" s="211"/>
      <c r="BN12" s="216">
        <v>400000</v>
      </c>
      <c r="BO12" s="219"/>
      <c r="BP12" s="219"/>
      <c r="BQ12" s="219"/>
      <c r="BR12" s="219"/>
      <c r="BS12" s="219"/>
      <c r="BT12" s="219"/>
      <c r="BU12" s="222"/>
      <c r="BV12" s="216">
        <v>300000</v>
      </c>
      <c r="BW12" s="219"/>
      <c r="BX12" s="219"/>
      <c r="BY12" s="219"/>
      <c r="BZ12" s="219"/>
      <c r="CA12" s="219"/>
      <c r="CB12" s="219"/>
      <c r="CC12" s="222"/>
      <c r="CD12" s="193" t="s">
        <v>217</v>
      </c>
      <c r="CE12" s="201"/>
      <c r="CF12" s="201"/>
      <c r="CG12" s="201"/>
      <c r="CH12" s="201"/>
      <c r="CI12" s="201"/>
      <c r="CJ12" s="201"/>
      <c r="CK12" s="201"/>
      <c r="CL12" s="201"/>
      <c r="CM12" s="201"/>
      <c r="CN12" s="201"/>
      <c r="CO12" s="201"/>
      <c r="CP12" s="201"/>
      <c r="CQ12" s="201"/>
      <c r="CR12" s="201"/>
      <c r="CS12" s="213"/>
      <c r="CT12" s="234" t="s">
        <v>204</v>
      </c>
      <c r="CU12" s="242"/>
      <c r="CV12" s="242"/>
      <c r="CW12" s="242"/>
      <c r="CX12" s="242"/>
      <c r="CY12" s="242"/>
      <c r="CZ12" s="242"/>
      <c r="DA12" s="250"/>
      <c r="DB12" s="234" t="s">
        <v>204</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219</v>
      </c>
      <c r="N13" s="83"/>
      <c r="O13" s="83"/>
      <c r="P13" s="83"/>
      <c r="Q13" s="89"/>
      <c r="R13" s="101">
        <v>60208</v>
      </c>
      <c r="S13" s="110"/>
      <c r="T13" s="110"/>
      <c r="U13" s="110"/>
      <c r="V13" s="121"/>
      <c r="W13" s="130" t="s">
        <v>150</v>
      </c>
      <c r="X13" s="57"/>
      <c r="Y13" s="57"/>
      <c r="Z13" s="57"/>
      <c r="AA13" s="57"/>
      <c r="AB13" s="25"/>
      <c r="AC13" s="73">
        <v>2123</v>
      </c>
      <c r="AD13" s="81"/>
      <c r="AE13" s="81"/>
      <c r="AF13" s="81"/>
      <c r="AG13" s="85"/>
      <c r="AH13" s="73">
        <v>2120</v>
      </c>
      <c r="AI13" s="81"/>
      <c r="AJ13" s="81"/>
      <c r="AK13" s="81"/>
      <c r="AL13" s="118"/>
      <c r="AM13" s="175" t="s">
        <v>221</v>
      </c>
      <c r="AN13" s="59"/>
      <c r="AO13" s="59"/>
      <c r="AP13" s="59"/>
      <c r="AQ13" s="59"/>
      <c r="AR13" s="59"/>
      <c r="AS13" s="59"/>
      <c r="AT13" s="64"/>
      <c r="AU13" s="183" t="s">
        <v>192</v>
      </c>
      <c r="AV13" s="139"/>
      <c r="AW13" s="139"/>
      <c r="AX13" s="139"/>
      <c r="AY13" s="191" t="s">
        <v>223</v>
      </c>
      <c r="AZ13" s="199"/>
      <c r="BA13" s="199"/>
      <c r="BB13" s="199"/>
      <c r="BC13" s="199"/>
      <c r="BD13" s="199"/>
      <c r="BE13" s="199"/>
      <c r="BF13" s="199"/>
      <c r="BG13" s="199"/>
      <c r="BH13" s="199"/>
      <c r="BI13" s="199"/>
      <c r="BJ13" s="199"/>
      <c r="BK13" s="199"/>
      <c r="BL13" s="199"/>
      <c r="BM13" s="211"/>
      <c r="BN13" s="216">
        <v>-457169</v>
      </c>
      <c r="BO13" s="219"/>
      <c r="BP13" s="219"/>
      <c r="BQ13" s="219"/>
      <c r="BR13" s="219"/>
      <c r="BS13" s="219"/>
      <c r="BT13" s="219"/>
      <c r="BU13" s="222"/>
      <c r="BV13" s="216">
        <v>68106</v>
      </c>
      <c r="BW13" s="219"/>
      <c r="BX13" s="219"/>
      <c r="BY13" s="219"/>
      <c r="BZ13" s="219"/>
      <c r="CA13" s="219"/>
      <c r="CB13" s="219"/>
      <c r="CC13" s="222"/>
      <c r="CD13" s="193" t="s">
        <v>224</v>
      </c>
      <c r="CE13" s="201"/>
      <c r="CF13" s="201"/>
      <c r="CG13" s="201"/>
      <c r="CH13" s="201"/>
      <c r="CI13" s="201"/>
      <c r="CJ13" s="201"/>
      <c r="CK13" s="201"/>
      <c r="CL13" s="201"/>
      <c r="CM13" s="201"/>
      <c r="CN13" s="201"/>
      <c r="CO13" s="201"/>
      <c r="CP13" s="201"/>
      <c r="CQ13" s="201"/>
      <c r="CR13" s="201"/>
      <c r="CS13" s="213"/>
      <c r="CT13" s="232">
        <v>10.6</v>
      </c>
      <c r="CU13" s="240"/>
      <c r="CV13" s="240"/>
      <c r="CW13" s="240"/>
      <c r="CX13" s="240"/>
      <c r="CY13" s="240"/>
      <c r="CZ13" s="240"/>
      <c r="DA13" s="248"/>
      <c r="DB13" s="232">
        <v>10.8</v>
      </c>
      <c r="DC13" s="240"/>
      <c r="DD13" s="240"/>
      <c r="DE13" s="240"/>
      <c r="DF13" s="240"/>
      <c r="DG13" s="240"/>
      <c r="DH13" s="240"/>
      <c r="DI13" s="248"/>
    </row>
    <row r="14" spans="1:119" ht="18.75" customHeight="1">
      <c r="A14" s="2"/>
      <c r="B14" s="12"/>
      <c r="C14" s="29"/>
      <c r="D14" s="29"/>
      <c r="E14" s="29"/>
      <c r="F14" s="29"/>
      <c r="G14" s="29"/>
      <c r="H14" s="29"/>
      <c r="I14" s="29"/>
      <c r="J14" s="29"/>
      <c r="K14" s="62"/>
      <c r="L14" s="69" t="s">
        <v>225</v>
      </c>
      <c r="M14" s="78"/>
      <c r="N14" s="78"/>
      <c r="O14" s="78"/>
      <c r="P14" s="78"/>
      <c r="Q14" s="90"/>
      <c r="R14" s="101">
        <v>61283</v>
      </c>
      <c r="S14" s="110"/>
      <c r="T14" s="110"/>
      <c r="U14" s="110"/>
      <c r="V14" s="121"/>
      <c r="W14" s="129"/>
      <c r="X14" s="58"/>
      <c r="Y14" s="58"/>
      <c r="Z14" s="58"/>
      <c r="AA14" s="58"/>
      <c r="AB14" s="24"/>
      <c r="AC14" s="149">
        <v>7.3</v>
      </c>
      <c r="AD14" s="156"/>
      <c r="AE14" s="156"/>
      <c r="AF14" s="156"/>
      <c r="AG14" s="159"/>
      <c r="AH14" s="149">
        <v>7.4</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228</v>
      </c>
      <c r="CE14" s="202"/>
      <c r="CF14" s="202"/>
      <c r="CG14" s="202"/>
      <c r="CH14" s="202"/>
      <c r="CI14" s="202"/>
      <c r="CJ14" s="202"/>
      <c r="CK14" s="202"/>
      <c r="CL14" s="202"/>
      <c r="CM14" s="202"/>
      <c r="CN14" s="202"/>
      <c r="CO14" s="202"/>
      <c r="CP14" s="202"/>
      <c r="CQ14" s="202"/>
      <c r="CR14" s="202"/>
      <c r="CS14" s="214"/>
      <c r="CT14" s="236">
        <v>59.4</v>
      </c>
      <c r="CU14" s="244"/>
      <c r="CV14" s="244"/>
      <c r="CW14" s="244"/>
      <c r="CX14" s="244"/>
      <c r="CY14" s="244"/>
      <c r="CZ14" s="244"/>
      <c r="DA14" s="252"/>
      <c r="DB14" s="236">
        <v>71.8</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219</v>
      </c>
      <c r="N15" s="83"/>
      <c r="O15" s="83"/>
      <c r="P15" s="83"/>
      <c r="Q15" s="89"/>
      <c r="R15" s="101">
        <v>60880</v>
      </c>
      <c r="S15" s="110"/>
      <c r="T15" s="110"/>
      <c r="U15" s="110"/>
      <c r="V15" s="121"/>
      <c r="W15" s="130" t="s">
        <v>7</v>
      </c>
      <c r="X15" s="57"/>
      <c r="Y15" s="57"/>
      <c r="Z15" s="57"/>
      <c r="AA15" s="57"/>
      <c r="AB15" s="25"/>
      <c r="AC15" s="73">
        <v>8642</v>
      </c>
      <c r="AD15" s="81"/>
      <c r="AE15" s="81"/>
      <c r="AF15" s="81"/>
      <c r="AG15" s="85"/>
      <c r="AH15" s="73">
        <v>8501</v>
      </c>
      <c r="AI15" s="81"/>
      <c r="AJ15" s="81"/>
      <c r="AK15" s="81"/>
      <c r="AL15" s="118"/>
      <c r="AM15" s="175"/>
      <c r="AN15" s="59"/>
      <c r="AO15" s="59"/>
      <c r="AP15" s="59"/>
      <c r="AQ15" s="59"/>
      <c r="AR15" s="59"/>
      <c r="AS15" s="59"/>
      <c r="AT15" s="64"/>
      <c r="AU15" s="183"/>
      <c r="AV15" s="139"/>
      <c r="AW15" s="139"/>
      <c r="AX15" s="139"/>
      <c r="AY15" s="190" t="s">
        <v>229</v>
      </c>
      <c r="AZ15" s="198"/>
      <c r="BA15" s="198"/>
      <c r="BB15" s="198"/>
      <c r="BC15" s="198"/>
      <c r="BD15" s="198"/>
      <c r="BE15" s="198"/>
      <c r="BF15" s="198"/>
      <c r="BG15" s="198"/>
      <c r="BH15" s="198"/>
      <c r="BI15" s="198"/>
      <c r="BJ15" s="198"/>
      <c r="BK15" s="198"/>
      <c r="BL15" s="198"/>
      <c r="BM15" s="210"/>
      <c r="BN15" s="215">
        <v>7480292</v>
      </c>
      <c r="BO15" s="218"/>
      <c r="BP15" s="218"/>
      <c r="BQ15" s="218"/>
      <c r="BR15" s="218"/>
      <c r="BS15" s="218"/>
      <c r="BT15" s="218"/>
      <c r="BU15" s="221"/>
      <c r="BV15" s="215">
        <v>6958956</v>
      </c>
      <c r="BW15" s="218"/>
      <c r="BX15" s="218"/>
      <c r="BY15" s="218"/>
      <c r="BZ15" s="218"/>
      <c r="CA15" s="218"/>
      <c r="CB15" s="218"/>
      <c r="CC15" s="221"/>
      <c r="CD15" s="224" t="s">
        <v>218</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48</v>
      </c>
      <c r="M16" s="79"/>
      <c r="N16" s="79"/>
      <c r="O16" s="79"/>
      <c r="P16" s="79"/>
      <c r="Q16" s="91"/>
      <c r="R16" s="102" t="s">
        <v>232</v>
      </c>
      <c r="S16" s="111"/>
      <c r="T16" s="111"/>
      <c r="U16" s="111"/>
      <c r="V16" s="122"/>
      <c r="W16" s="129"/>
      <c r="X16" s="58"/>
      <c r="Y16" s="58"/>
      <c r="Z16" s="58"/>
      <c r="AA16" s="58"/>
      <c r="AB16" s="24"/>
      <c r="AC16" s="149">
        <v>29.7</v>
      </c>
      <c r="AD16" s="156"/>
      <c r="AE16" s="156"/>
      <c r="AF16" s="156"/>
      <c r="AG16" s="159"/>
      <c r="AH16" s="149">
        <v>29.6</v>
      </c>
      <c r="AI16" s="156"/>
      <c r="AJ16" s="156"/>
      <c r="AK16" s="156"/>
      <c r="AL16" s="171"/>
      <c r="AM16" s="175"/>
      <c r="AN16" s="59"/>
      <c r="AO16" s="59"/>
      <c r="AP16" s="59"/>
      <c r="AQ16" s="59"/>
      <c r="AR16" s="59"/>
      <c r="AS16" s="59"/>
      <c r="AT16" s="64"/>
      <c r="AU16" s="183"/>
      <c r="AV16" s="139"/>
      <c r="AW16" s="139"/>
      <c r="AX16" s="139"/>
      <c r="AY16" s="191" t="s">
        <v>109</v>
      </c>
      <c r="AZ16" s="199"/>
      <c r="BA16" s="199"/>
      <c r="BB16" s="199"/>
      <c r="BC16" s="199"/>
      <c r="BD16" s="199"/>
      <c r="BE16" s="199"/>
      <c r="BF16" s="199"/>
      <c r="BG16" s="199"/>
      <c r="BH16" s="199"/>
      <c r="BI16" s="199"/>
      <c r="BJ16" s="199"/>
      <c r="BK16" s="199"/>
      <c r="BL16" s="199"/>
      <c r="BM16" s="211"/>
      <c r="BN16" s="216">
        <v>13464575</v>
      </c>
      <c r="BO16" s="219"/>
      <c r="BP16" s="219"/>
      <c r="BQ16" s="219"/>
      <c r="BR16" s="219"/>
      <c r="BS16" s="219"/>
      <c r="BT16" s="219"/>
      <c r="BU16" s="222"/>
      <c r="BV16" s="216">
        <v>12882597</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102</v>
      </c>
      <c r="N17" s="84"/>
      <c r="O17" s="84"/>
      <c r="P17" s="84"/>
      <c r="Q17" s="92"/>
      <c r="R17" s="102" t="s">
        <v>235</v>
      </c>
      <c r="S17" s="111"/>
      <c r="T17" s="111"/>
      <c r="U17" s="111"/>
      <c r="V17" s="122"/>
      <c r="W17" s="130" t="s">
        <v>96</v>
      </c>
      <c r="X17" s="57"/>
      <c r="Y17" s="57"/>
      <c r="Z17" s="57"/>
      <c r="AA17" s="57"/>
      <c r="AB17" s="25"/>
      <c r="AC17" s="73">
        <v>18299</v>
      </c>
      <c r="AD17" s="81"/>
      <c r="AE17" s="81"/>
      <c r="AF17" s="81"/>
      <c r="AG17" s="85"/>
      <c r="AH17" s="73">
        <v>18111</v>
      </c>
      <c r="AI17" s="81"/>
      <c r="AJ17" s="81"/>
      <c r="AK17" s="81"/>
      <c r="AL17" s="118"/>
      <c r="AM17" s="175"/>
      <c r="AN17" s="59"/>
      <c r="AO17" s="59"/>
      <c r="AP17" s="59"/>
      <c r="AQ17" s="59"/>
      <c r="AR17" s="59"/>
      <c r="AS17" s="59"/>
      <c r="AT17" s="64"/>
      <c r="AU17" s="183"/>
      <c r="AV17" s="139"/>
      <c r="AW17" s="139"/>
      <c r="AX17" s="139"/>
      <c r="AY17" s="191" t="s">
        <v>236</v>
      </c>
      <c r="AZ17" s="199"/>
      <c r="BA17" s="199"/>
      <c r="BB17" s="199"/>
      <c r="BC17" s="199"/>
      <c r="BD17" s="199"/>
      <c r="BE17" s="199"/>
      <c r="BF17" s="199"/>
      <c r="BG17" s="199"/>
      <c r="BH17" s="199"/>
      <c r="BI17" s="199"/>
      <c r="BJ17" s="199"/>
      <c r="BK17" s="199"/>
      <c r="BL17" s="199"/>
      <c r="BM17" s="211"/>
      <c r="BN17" s="216">
        <v>9457221</v>
      </c>
      <c r="BO17" s="219"/>
      <c r="BP17" s="219"/>
      <c r="BQ17" s="219"/>
      <c r="BR17" s="219"/>
      <c r="BS17" s="219"/>
      <c r="BT17" s="219"/>
      <c r="BU17" s="222"/>
      <c r="BV17" s="216">
        <v>8877563</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238</v>
      </c>
      <c r="C18" s="31"/>
      <c r="D18" s="31"/>
      <c r="E18" s="50"/>
      <c r="F18" s="50"/>
      <c r="G18" s="50"/>
      <c r="H18" s="50"/>
      <c r="I18" s="50"/>
      <c r="J18" s="50"/>
      <c r="K18" s="50"/>
      <c r="L18" s="71">
        <v>336.95</v>
      </c>
      <c r="M18" s="71"/>
      <c r="N18" s="71"/>
      <c r="O18" s="71"/>
      <c r="P18" s="71"/>
      <c r="Q18" s="71"/>
      <c r="R18" s="103"/>
      <c r="S18" s="103"/>
      <c r="T18" s="103"/>
      <c r="U18" s="103"/>
      <c r="V18" s="123"/>
      <c r="W18" s="131"/>
      <c r="X18" s="138"/>
      <c r="Y18" s="138"/>
      <c r="Z18" s="138"/>
      <c r="AA18" s="138"/>
      <c r="AB18" s="26"/>
      <c r="AC18" s="150">
        <v>63</v>
      </c>
      <c r="AD18" s="157"/>
      <c r="AE18" s="157"/>
      <c r="AF18" s="157"/>
      <c r="AG18" s="160"/>
      <c r="AH18" s="150">
        <v>63</v>
      </c>
      <c r="AI18" s="157"/>
      <c r="AJ18" s="157"/>
      <c r="AK18" s="157"/>
      <c r="AL18" s="172"/>
      <c r="AM18" s="175"/>
      <c r="AN18" s="59"/>
      <c r="AO18" s="59"/>
      <c r="AP18" s="59"/>
      <c r="AQ18" s="59"/>
      <c r="AR18" s="59"/>
      <c r="AS18" s="59"/>
      <c r="AT18" s="64"/>
      <c r="AU18" s="183"/>
      <c r="AV18" s="139"/>
      <c r="AW18" s="139"/>
      <c r="AX18" s="139"/>
      <c r="AY18" s="191" t="s">
        <v>239</v>
      </c>
      <c r="AZ18" s="199"/>
      <c r="BA18" s="199"/>
      <c r="BB18" s="199"/>
      <c r="BC18" s="199"/>
      <c r="BD18" s="199"/>
      <c r="BE18" s="199"/>
      <c r="BF18" s="199"/>
      <c r="BG18" s="199"/>
      <c r="BH18" s="199"/>
      <c r="BI18" s="199"/>
      <c r="BJ18" s="199"/>
      <c r="BK18" s="199"/>
      <c r="BL18" s="199"/>
      <c r="BM18" s="211"/>
      <c r="BN18" s="216">
        <v>15695628</v>
      </c>
      <c r="BO18" s="219"/>
      <c r="BP18" s="219"/>
      <c r="BQ18" s="219"/>
      <c r="BR18" s="219"/>
      <c r="BS18" s="219"/>
      <c r="BT18" s="219"/>
      <c r="BU18" s="222"/>
      <c r="BV18" s="216">
        <v>15364672</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69</v>
      </c>
      <c r="C19" s="31"/>
      <c r="D19" s="31"/>
      <c r="E19" s="50"/>
      <c r="F19" s="50"/>
      <c r="G19" s="50"/>
      <c r="H19" s="50"/>
      <c r="I19" s="50"/>
      <c r="J19" s="50"/>
      <c r="K19" s="50"/>
      <c r="L19" s="72">
        <v>177</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241</v>
      </c>
      <c r="AZ19" s="199"/>
      <c r="BA19" s="199"/>
      <c r="BB19" s="199"/>
      <c r="BC19" s="199"/>
      <c r="BD19" s="199"/>
      <c r="BE19" s="199"/>
      <c r="BF19" s="199"/>
      <c r="BG19" s="199"/>
      <c r="BH19" s="199"/>
      <c r="BI19" s="199"/>
      <c r="BJ19" s="199"/>
      <c r="BK19" s="199"/>
      <c r="BL19" s="199"/>
      <c r="BM19" s="211"/>
      <c r="BN19" s="216">
        <v>19989046</v>
      </c>
      <c r="BO19" s="219"/>
      <c r="BP19" s="219"/>
      <c r="BQ19" s="219"/>
      <c r="BR19" s="219"/>
      <c r="BS19" s="219"/>
      <c r="BT19" s="219"/>
      <c r="BU19" s="222"/>
      <c r="BV19" s="216">
        <v>18387627</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245</v>
      </c>
      <c r="C20" s="31"/>
      <c r="D20" s="31"/>
      <c r="E20" s="50"/>
      <c r="F20" s="50"/>
      <c r="G20" s="50"/>
      <c r="H20" s="50"/>
      <c r="I20" s="50"/>
      <c r="J20" s="50"/>
      <c r="K20" s="50"/>
      <c r="L20" s="72">
        <v>25111</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248</v>
      </c>
      <c r="C22" s="33"/>
      <c r="D22" s="42"/>
      <c r="E22" s="51" t="s">
        <v>5</v>
      </c>
      <c r="F22" s="57"/>
      <c r="G22" s="57"/>
      <c r="H22" s="57"/>
      <c r="I22" s="57"/>
      <c r="J22" s="57"/>
      <c r="K22" s="25"/>
      <c r="L22" s="51" t="s">
        <v>250</v>
      </c>
      <c r="M22" s="57"/>
      <c r="N22" s="57"/>
      <c r="O22" s="57"/>
      <c r="P22" s="25"/>
      <c r="Q22" s="93" t="s">
        <v>252</v>
      </c>
      <c r="R22" s="105"/>
      <c r="S22" s="105"/>
      <c r="T22" s="105"/>
      <c r="U22" s="105"/>
      <c r="V22" s="125"/>
      <c r="W22" s="133" t="s">
        <v>254</v>
      </c>
      <c r="X22" s="33"/>
      <c r="Y22" s="42"/>
      <c r="Z22" s="51" t="s">
        <v>5</v>
      </c>
      <c r="AA22" s="57"/>
      <c r="AB22" s="57"/>
      <c r="AC22" s="57"/>
      <c r="AD22" s="57"/>
      <c r="AE22" s="57"/>
      <c r="AF22" s="57"/>
      <c r="AG22" s="25"/>
      <c r="AH22" s="163" t="s">
        <v>186</v>
      </c>
      <c r="AI22" s="57"/>
      <c r="AJ22" s="57"/>
      <c r="AK22" s="57"/>
      <c r="AL22" s="25"/>
      <c r="AM22" s="163" t="s">
        <v>255</v>
      </c>
      <c r="AN22" s="179"/>
      <c r="AO22" s="179"/>
      <c r="AP22" s="179"/>
      <c r="AQ22" s="179"/>
      <c r="AR22" s="181"/>
      <c r="AS22" s="93" t="s">
        <v>252</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257</v>
      </c>
      <c r="AZ23" s="198"/>
      <c r="BA23" s="198"/>
      <c r="BB23" s="198"/>
      <c r="BC23" s="198"/>
      <c r="BD23" s="198"/>
      <c r="BE23" s="198"/>
      <c r="BF23" s="198"/>
      <c r="BG23" s="198"/>
      <c r="BH23" s="198"/>
      <c r="BI23" s="198"/>
      <c r="BJ23" s="198"/>
      <c r="BK23" s="198"/>
      <c r="BL23" s="198"/>
      <c r="BM23" s="210"/>
      <c r="BN23" s="216">
        <v>34067309</v>
      </c>
      <c r="BO23" s="219"/>
      <c r="BP23" s="219"/>
      <c r="BQ23" s="219"/>
      <c r="BR23" s="219"/>
      <c r="BS23" s="219"/>
      <c r="BT23" s="219"/>
      <c r="BU23" s="222"/>
      <c r="BV23" s="216">
        <v>35189112</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260</v>
      </c>
      <c r="F24" s="59"/>
      <c r="G24" s="59"/>
      <c r="H24" s="59"/>
      <c r="I24" s="59"/>
      <c r="J24" s="59"/>
      <c r="K24" s="64"/>
      <c r="L24" s="73">
        <v>1</v>
      </c>
      <c r="M24" s="81"/>
      <c r="N24" s="81"/>
      <c r="O24" s="81"/>
      <c r="P24" s="85"/>
      <c r="Q24" s="73">
        <v>8564</v>
      </c>
      <c r="R24" s="81"/>
      <c r="S24" s="81"/>
      <c r="T24" s="81"/>
      <c r="U24" s="81"/>
      <c r="V24" s="85"/>
      <c r="W24" s="134"/>
      <c r="X24" s="34"/>
      <c r="Y24" s="43"/>
      <c r="Z24" s="53" t="s">
        <v>261</v>
      </c>
      <c r="AA24" s="59"/>
      <c r="AB24" s="59"/>
      <c r="AC24" s="59"/>
      <c r="AD24" s="59"/>
      <c r="AE24" s="59"/>
      <c r="AF24" s="59"/>
      <c r="AG24" s="64"/>
      <c r="AH24" s="73">
        <v>516</v>
      </c>
      <c r="AI24" s="81"/>
      <c r="AJ24" s="81"/>
      <c r="AK24" s="81"/>
      <c r="AL24" s="85"/>
      <c r="AM24" s="73">
        <v>1646040</v>
      </c>
      <c r="AN24" s="81"/>
      <c r="AO24" s="81"/>
      <c r="AP24" s="81"/>
      <c r="AQ24" s="81"/>
      <c r="AR24" s="85"/>
      <c r="AS24" s="73">
        <v>3190</v>
      </c>
      <c r="AT24" s="81"/>
      <c r="AU24" s="81"/>
      <c r="AV24" s="81"/>
      <c r="AW24" s="81"/>
      <c r="AX24" s="118"/>
      <c r="AY24" s="192" t="s">
        <v>262</v>
      </c>
      <c r="AZ24" s="200"/>
      <c r="BA24" s="200"/>
      <c r="BB24" s="200"/>
      <c r="BC24" s="200"/>
      <c r="BD24" s="200"/>
      <c r="BE24" s="200"/>
      <c r="BF24" s="200"/>
      <c r="BG24" s="200"/>
      <c r="BH24" s="200"/>
      <c r="BI24" s="200"/>
      <c r="BJ24" s="200"/>
      <c r="BK24" s="200"/>
      <c r="BL24" s="200"/>
      <c r="BM24" s="212"/>
      <c r="BN24" s="216">
        <v>22858090</v>
      </c>
      <c r="BO24" s="219"/>
      <c r="BP24" s="219"/>
      <c r="BQ24" s="219"/>
      <c r="BR24" s="219"/>
      <c r="BS24" s="219"/>
      <c r="BT24" s="219"/>
      <c r="BU24" s="222"/>
      <c r="BV24" s="216">
        <v>23011863</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264</v>
      </c>
      <c r="F25" s="59"/>
      <c r="G25" s="59"/>
      <c r="H25" s="59"/>
      <c r="I25" s="59"/>
      <c r="J25" s="59"/>
      <c r="K25" s="64"/>
      <c r="L25" s="73">
        <v>1</v>
      </c>
      <c r="M25" s="81"/>
      <c r="N25" s="81"/>
      <c r="O25" s="81"/>
      <c r="P25" s="85"/>
      <c r="Q25" s="73">
        <v>6851</v>
      </c>
      <c r="R25" s="81"/>
      <c r="S25" s="81"/>
      <c r="T25" s="81"/>
      <c r="U25" s="81"/>
      <c r="V25" s="85"/>
      <c r="W25" s="134"/>
      <c r="X25" s="34"/>
      <c r="Y25" s="43"/>
      <c r="Z25" s="53" t="s">
        <v>265</v>
      </c>
      <c r="AA25" s="59"/>
      <c r="AB25" s="59"/>
      <c r="AC25" s="59"/>
      <c r="AD25" s="59"/>
      <c r="AE25" s="59"/>
      <c r="AF25" s="59"/>
      <c r="AG25" s="64"/>
      <c r="AH25" s="73">
        <v>85</v>
      </c>
      <c r="AI25" s="81"/>
      <c r="AJ25" s="81"/>
      <c r="AK25" s="81"/>
      <c r="AL25" s="85"/>
      <c r="AM25" s="73">
        <v>268855</v>
      </c>
      <c r="AN25" s="81"/>
      <c r="AO25" s="81"/>
      <c r="AP25" s="81"/>
      <c r="AQ25" s="81"/>
      <c r="AR25" s="85"/>
      <c r="AS25" s="73">
        <v>3163</v>
      </c>
      <c r="AT25" s="81"/>
      <c r="AU25" s="81"/>
      <c r="AV25" s="81"/>
      <c r="AW25" s="81"/>
      <c r="AX25" s="118"/>
      <c r="AY25" s="190" t="s">
        <v>35</v>
      </c>
      <c r="AZ25" s="198"/>
      <c r="BA25" s="198"/>
      <c r="BB25" s="198"/>
      <c r="BC25" s="198"/>
      <c r="BD25" s="198"/>
      <c r="BE25" s="198"/>
      <c r="BF25" s="198"/>
      <c r="BG25" s="198"/>
      <c r="BH25" s="198"/>
      <c r="BI25" s="198"/>
      <c r="BJ25" s="198"/>
      <c r="BK25" s="198"/>
      <c r="BL25" s="198"/>
      <c r="BM25" s="210"/>
      <c r="BN25" s="215">
        <v>1406226</v>
      </c>
      <c r="BO25" s="218"/>
      <c r="BP25" s="218"/>
      <c r="BQ25" s="218"/>
      <c r="BR25" s="218"/>
      <c r="BS25" s="218"/>
      <c r="BT25" s="218"/>
      <c r="BU25" s="221"/>
      <c r="BV25" s="215">
        <v>1473475</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266</v>
      </c>
      <c r="F26" s="59"/>
      <c r="G26" s="59"/>
      <c r="H26" s="59"/>
      <c r="I26" s="59"/>
      <c r="J26" s="59"/>
      <c r="K26" s="64"/>
      <c r="L26" s="73">
        <v>1</v>
      </c>
      <c r="M26" s="81"/>
      <c r="N26" s="81"/>
      <c r="O26" s="81"/>
      <c r="P26" s="85"/>
      <c r="Q26" s="73">
        <v>6118</v>
      </c>
      <c r="R26" s="81"/>
      <c r="S26" s="81"/>
      <c r="T26" s="81"/>
      <c r="U26" s="81"/>
      <c r="V26" s="85"/>
      <c r="W26" s="134"/>
      <c r="X26" s="34"/>
      <c r="Y26" s="43"/>
      <c r="Z26" s="53" t="s">
        <v>267</v>
      </c>
      <c r="AA26" s="143"/>
      <c r="AB26" s="143"/>
      <c r="AC26" s="143"/>
      <c r="AD26" s="143"/>
      <c r="AE26" s="143"/>
      <c r="AF26" s="143"/>
      <c r="AG26" s="161"/>
      <c r="AH26" s="73">
        <v>55</v>
      </c>
      <c r="AI26" s="81"/>
      <c r="AJ26" s="81"/>
      <c r="AK26" s="81"/>
      <c r="AL26" s="85"/>
      <c r="AM26" s="73">
        <v>207350</v>
      </c>
      <c r="AN26" s="81"/>
      <c r="AO26" s="81"/>
      <c r="AP26" s="81"/>
      <c r="AQ26" s="81"/>
      <c r="AR26" s="85"/>
      <c r="AS26" s="73">
        <v>3770</v>
      </c>
      <c r="AT26" s="81"/>
      <c r="AU26" s="81"/>
      <c r="AV26" s="81"/>
      <c r="AW26" s="81"/>
      <c r="AX26" s="118"/>
      <c r="AY26" s="193" t="s">
        <v>268</v>
      </c>
      <c r="AZ26" s="201"/>
      <c r="BA26" s="201"/>
      <c r="BB26" s="201"/>
      <c r="BC26" s="201"/>
      <c r="BD26" s="201"/>
      <c r="BE26" s="201"/>
      <c r="BF26" s="201"/>
      <c r="BG26" s="201"/>
      <c r="BH26" s="201"/>
      <c r="BI26" s="201"/>
      <c r="BJ26" s="201"/>
      <c r="BK26" s="201"/>
      <c r="BL26" s="201"/>
      <c r="BM26" s="213"/>
      <c r="BN26" s="216" t="s">
        <v>204</v>
      </c>
      <c r="BO26" s="219"/>
      <c r="BP26" s="219"/>
      <c r="BQ26" s="219"/>
      <c r="BR26" s="219"/>
      <c r="BS26" s="219"/>
      <c r="BT26" s="219"/>
      <c r="BU26" s="222"/>
      <c r="BV26" s="216" t="s">
        <v>204</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269</v>
      </c>
      <c r="F27" s="59"/>
      <c r="G27" s="59"/>
      <c r="H27" s="59"/>
      <c r="I27" s="59"/>
      <c r="J27" s="59"/>
      <c r="K27" s="64"/>
      <c r="L27" s="73">
        <v>1</v>
      </c>
      <c r="M27" s="81"/>
      <c r="N27" s="81"/>
      <c r="O27" s="81"/>
      <c r="P27" s="85"/>
      <c r="Q27" s="73">
        <v>4330</v>
      </c>
      <c r="R27" s="81"/>
      <c r="S27" s="81"/>
      <c r="T27" s="81"/>
      <c r="U27" s="81"/>
      <c r="V27" s="85"/>
      <c r="W27" s="134"/>
      <c r="X27" s="34"/>
      <c r="Y27" s="43"/>
      <c r="Z27" s="53" t="s">
        <v>271</v>
      </c>
      <c r="AA27" s="59"/>
      <c r="AB27" s="59"/>
      <c r="AC27" s="59"/>
      <c r="AD27" s="59"/>
      <c r="AE27" s="59"/>
      <c r="AF27" s="59"/>
      <c r="AG27" s="64"/>
      <c r="AH27" s="73">
        <v>8</v>
      </c>
      <c r="AI27" s="81"/>
      <c r="AJ27" s="81"/>
      <c r="AK27" s="81"/>
      <c r="AL27" s="85"/>
      <c r="AM27" s="73">
        <v>28863</v>
      </c>
      <c r="AN27" s="81"/>
      <c r="AO27" s="81"/>
      <c r="AP27" s="81"/>
      <c r="AQ27" s="81"/>
      <c r="AR27" s="85"/>
      <c r="AS27" s="73">
        <v>3608</v>
      </c>
      <c r="AT27" s="81"/>
      <c r="AU27" s="81"/>
      <c r="AV27" s="81"/>
      <c r="AW27" s="81"/>
      <c r="AX27" s="118"/>
      <c r="AY27" s="194" t="s">
        <v>273</v>
      </c>
      <c r="AZ27" s="202"/>
      <c r="BA27" s="202"/>
      <c r="BB27" s="202"/>
      <c r="BC27" s="202"/>
      <c r="BD27" s="202"/>
      <c r="BE27" s="202"/>
      <c r="BF27" s="202"/>
      <c r="BG27" s="202"/>
      <c r="BH27" s="202"/>
      <c r="BI27" s="202"/>
      <c r="BJ27" s="202"/>
      <c r="BK27" s="202"/>
      <c r="BL27" s="202"/>
      <c r="BM27" s="214"/>
      <c r="BN27" s="217">
        <v>925251</v>
      </c>
      <c r="BO27" s="220"/>
      <c r="BP27" s="220"/>
      <c r="BQ27" s="220"/>
      <c r="BR27" s="220"/>
      <c r="BS27" s="220"/>
      <c r="BT27" s="220"/>
      <c r="BU27" s="223"/>
      <c r="BV27" s="217">
        <v>925238</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274</v>
      </c>
      <c r="F28" s="59"/>
      <c r="G28" s="59"/>
      <c r="H28" s="59"/>
      <c r="I28" s="59"/>
      <c r="J28" s="59"/>
      <c r="K28" s="64"/>
      <c r="L28" s="73">
        <v>1</v>
      </c>
      <c r="M28" s="81"/>
      <c r="N28" s="81"/>
      <c r="O28" s="81"/>
      <c r="P28" s="85"/>
      <c r="Q28" s="73">
        <v>3790</v>
      </c>
      <c r="R28" s="81"/>
      <c r="S28" s="81"/>
      <c r="T28" s="81"/>
      <c r="U28" s="81"/>
      <c r="V28" s="85"/>
      <c r="W28" s="134"/>
      <c r="X28" s="34"/>
      <c r="Y28" s="43"/>
      <c r="Z28" s="53" t="s">
        <v>36</v>
      </c>
      <c r="AA28" s="59"/>
      <c r="AB28" s="59"/>
      <c r="AC28" s="59"/>
      <c r="AD28" s="59"/>
      <c r="AE28" s="59"/>
      <c r="AF28" s="59"/>
      <c r="AG28" s="64"/>
      <c r="AH28" s="73" t="s">
        <v>204</v>
      </c>
      <c r="AI28" s="81"/>
      <c r="AJ28" s="81"/>
      <c r="AK28" s="81"/>
      <c r="AL28" s="85"/>
      <c r="AM28" s="73" t="s">
        <v>204</v>
      </c>
      <c r="AN28" s="81"/>
      <c r="AO28" s="81"/>
      <c r="AP28" s="81"/>
      <c r="AQ28" s="81"/>
      <c r="AR28" s="85"/>
      <c r="AS28" s="73" t="s">
        <v>204</v>
      </c>
      <c r="AT28" s="81"/>
      <c r="AU28" s="81"/>
      <c r="AV28" s="81"/>
      <c r="AW28" s="81"/>
      <c r="AX28" s="118"/>
      <c r="AY28" s="195" t="s">
        <v>277</v>
      </c>
      <c r="AZ28" s="203"/>
      <c r="BA28" s="203"/>
      <c r="BB28" s="206"/>
      <c r="BC28" s="190" t="s">
        <v>101</v>
      </c>
      <c r="BD28" s="198"/>
      <c r="BE28" s="198"/>
      <c r="BF28" s="198"/>
      <c r="BG28" s="198"/>
      <c r="BH28" s="198"/>
      <c r="BI28" s="198"/>
      <c r="BJ28" s="198"/>
      <c r="BK28" s="198"/>
      <c r="BL28" s="198"/>
      <c r="BM28" s="210"/>
      <c r="BN28" s="215">
        <v>2678989</v>
      </c>
      <c r="BO28" s="218"/>
      <c r="BP28" s="218"/>
      <c r="BQ28" s="218"/>
      <c r="BR28" s="218"/>
      <c r="BS28" s="218"/>
      <c r="BT28" s="218"/>
      <c r="BU28" s="221"/>
      <c r="BV28" s="215">
        <v>2727806</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278</v>
      </c>
      <c r="F29" s="59"/>
      <c r="G29" s="59"/>
      <c r="H29" s="59"/>
      <c r="I29" s="59"/>
      <c r="J29" s="59"/>
      <c r="K29" s="64"/>
      <c r="L29" s="73">
        <v>18</v>
      </c>
      <c r="M29" s="81"/>
      <c r="N29" s="81"/>
      <c r="O29" s="81"/>
      <c r="P29" s="85"/>
      <c r="Q29" s="73">
        <v>3580</v>
      </c>
      <c r="R29" s="81"/>
      <c r="S29" s="81"/>
      <c r="T29" s="81"/>
      <c r="U29" s="81"/>
      <c r="V29" s="85"/>
      <c r="W29" s="135"/>
      <c r="X29" s="140"/>
      <c r="Y29" s="142"/>
      <c r="Z29" s="53" t="s">
        <v>280</v>
      </c>
      <c r="AA29" s="59"/>
      <c r="AB29" s="59"/>
      <c r="AC29" s="59"/>
      <c r="AD29" s="59"/>
      <c r="AE29" s="59"/>
      <c r="AF29" s="59"/>
      <c r="AG29" s="64"/>
      <c r="AH29" s="73">
        <v>524</v>
      </c>
      <c r="AI29" s="81"/>
      <c r="AJ29" s="81"/>
      <c r="AK29" s="81"/>
      <c r="AL29" s="85"/>
      <c r="AM29" s="73">
        <v>1674903</v>
      </c>
      <c r="AN29" s="81"/>
      <c r="AO29" s="81"/>
      <c r="AP29" s="81"/>
      <c r="AQ29" s="81"/>
      <c r="AR29" s="85"/>
      <c r="AS29" s="73">
        <v>3196</v>
      </c>
      <c r="AT29" s="81"/>
      <c r="AU29" s="81"/>
      <c r="AV29" s="81"/>
      <c r="AW29" s="81"/>
      <c r="AX29" s="118"/>
      <c r="AY29" s="196"/>
      <c r="AZ29" s="204"/>
      <c r="BA29" s="204"/>
      <c r="BB29" s="207"/>
      <c r="BC29" s="191" t="s">
        <v>282</v>
      </c>
      <c r="BD29" s="199"/>
      <c r="BE29" s="199"/>
      <c r="BF29" s="199"/>
      <c r="BG29" s="199"/>
      <c r="BH29" s="199"/>
      <c r="BI29" s="199"/>
      <c r="BJ29" s="199"/>
      <c r="BK29" s="199"/>
      <c r="BL29" s="199"/>
      <c r="BM29" s="211"/>
      <c r="BN29" s="216">
        <v>411781</v>
      </c>
      <c r="BO29" s="219"/>
      <c r="BP29" s="219"/>
      <c r="BQ29" s="219"/>
      <c r="BR29" s="219"/>
      <c r="BS29" s="219"/>
      <c r="BT29" s="219"/>
      <c r="BU29" s="222"/>
      <c r="BV29" s="216">
        <v>411670</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283</v>
      </c>
      <c r="X30" s="141"/>
      <c r="Y30" s="141"/>
      <c r="Z30" s="141"/>
      <c r="AA30" s="141"/>
      <c r="AB30" s="141"/>
      <c r="AC30" s="141"/>
      <c r="AD30" s="141"/>
      <c r="AE30" s="141"/>
      <c r="AF30" s="141"/>
      <c r="AG30" s="162"/>
      <c r="AH30" s="150">
        <v>99</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58</v>
      </c>
      <c r="BD30" s="200"/>
      <c r="BE30" s="200"/>
      <c r="BF30" s="200"/>
      <c r="BG30" s="200"/>
      <c r="BH30" s="200"/>
      <c r="BI30" s="200"/>
      <c r="BJ30" s="200"/>
      <c r="BK30" s="200"/>
      <c r="BL30" s="200"/>
      <c r="BM30" s="212"/>
      <c r="BN30" s="217">
        <v>5724233</v>
      </c>
      <c r="BO30" s="220"/>
      <c r="BP30" s="220"/>
      <c r="BQ30" s="220"/>
      <c r="BR30" s="220"/>
      <c r="BS30" s="220"/>
      <c r="BT30" s="220"/>
      <c r="BU30" s="223"/>
      <c r="BV30" s="217">
        <v>5337222</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190</v>
      </c>
      <c r="D32" s="37"/>
      <c r="E32" s="37"/>
      <c r="F32" s="36"/>
      <c r="G32" s="36"/>
      <c r="H32" s="36"/>
      <c r="I32" s="36"/>
      <c r="J32" s="36"/>
      <c r="K32" s="36"/>
      <c r="L32" s="36"/>
      <c r="M32" s="36"/>
      <c r="N32" s="36"/>
      <c r="O32" s="36"/>
      <c r="P32" s="36"/>
      <c r="Q32" s="36"/>
      <c r="R32" s="36"/>
      <c r="S32" s="36"/>
      <c r="T32" s="36"/>
      <c r="U32" s="36" t="s">
        <v>91</v>
      </c>
      <c r="V32" s="36"/>
      <c r="W32" s="36"/>
      <c r="X32" s="36"/>
      <c r="Y32" s="36"/>
      <c r="Z32" s="36"/>
      <c r="AA32" s="36"/>
      <c r="AB32" s="36"/>
      <c r="AC32" s="36"/>
      <c r="AD32" s="36"/>
      <c r="AE32" s="36"/>
      <c r="AF32" s="36"/>
      <c r="AG32" s="36"/>
      <c r="AH32" s="36"/>
      <c r="AI32" s="36"/>
      <c r="AJ32" s="36"/>
      <c r="AK32" s="36"/>
      <c r="AL32" s="36"/>
      <c r="AM32" s="178" t="s">
        <v>285</v>
      </c>
      <c r="AN32" s="36"/>
      <c r="AO32" s="36"/>
      <c r="AP32" s="36"/>
      <c r="AQ32" s="36"/>
      <c r="AR32" s="36"/>
      <c r="AS32" s="178"/>
      <c r="AT32" s="178"/>
      <c r="AU32" s="178"/>
      <c r="AV32" s="178"/>
      <c r="AW32" s="178"/>
      <c r="AX32" s="178"/>
      <c r="AY32" s="178"/>
      <c r="AZ32" s="178"/>
      <c r="BA32" s="178"/>
      <c r="BB32" s="36"/>
      <c r="BC32" s="178"/>
      <c r="BD32" s="36"/>
      <c r="BE32" s="178" t="s">
        <v>286</v>
      </c>
      <c r="BF32" s="36"/>
      <c r="BG32" s="36"/>
      <c r="BH32" s="36"/>
      <c r="BI32" s="36"/>
      <c r="BJ32" s="178"/>
      <c r="BK32" s="178"/>
      <c r="BL32" s="178"/>
      <c r="BM32" s="178"/>
      <c r="BN32" s="178"/>
      <c r="BO32" s="178"/>
      <c r="BP32" s="178"/>
      <c r="BQ32" s="178"/>
      <c r="BR32" s="36"/>
      <c r="BS32" s="36"/>
      <c r="BT32" s="36"/>
      <c r="BU32" s="36"/>
      <c r="BV32" s="36"/>
      <c r="BW32" s="36" t="s">
        <v>288</v>
      </c>
      <c r="BX32" s="36"/>
      <c r="BY32" s="36"/>
      <c r="BZ32" s="36"/>
      <c r="CA32" s="36"/>
      <c r="CB32" s="178"/>
      <c r="CC32" s="178"/>
      <c r="CD32" s="178"/>
      <c r="CE32" s="178"/>
      <c r="CF32" s="178"/>
      <c r="CG32" s="178"/>
      <c r="CH32" s="178"/>
      <c r="CI32" s="178"/>
      <c r="CJ32" s="178"/>
      <c r="CK32" s="178"/>
      <c r="CL32" s="178"/>
      <c r="CM32" s="178"/>
      <c r="CN32" s="178"/>
      <c r="CO32" s="178" t="s">
        <v>289</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118</v>
      </c>
      <c r="D33" s="38"/>
      <c r="E33" s="55" t="s">
        <v>290</v>
      </c>
      <c r="F33" s="55"/>
      <c r="G33" s="55"/>
      <c r="H33" s="55"/>
      <c r="I33" s="55"/>
      <c r="J33" s="55"/>
      <c r="K33" s="55"/>
      <c r="L33" s="55"/>
      <c r="M33" s="55"/>
      <c r="N33" s="55"/>
      <c r="O33" s="55"/>
      <c r="P33" s="55"/>
      <c r="Q33" s="55"/>
      <c r="R33" s="55"/>
      <c r="S33" s="55"/>
      <c r="T33" s="55"/>
      <c r="U33" s="38" t="s">
        <v>118</v>
      </c>
      <c r="V33" s="38"/>
      <c r="W33" s="55" t="s">
        <v>290</v>
      </c>
      <c r="X33" s="55"/>
      <c r="Y33" s="55"/>
      <c r="Z33" s="55"/>
      <c r="AA33" s="55"/>
      <c r="AB33" s="55"/>
      <c r="AC33" s="55"/>
      <c r="AD33" s="55"/>
      <c r="AE33" s="55"/>
      <c r="AF33" s="55"/>
      <c r="AG33" s="55"/>
      <c r="AH33" s="55"/>
      <c r="AI33" s="55"/>
      <c r="AJ33" s="55"/>
      <c r="AK33" s="55"/>
      <c r="AL33" s="55"/>
      <c r="AM33" s="38" t="s">
        <v>118</v>
      </c>
      <c r="AN33" s="38"/>
      <c r="AO33" s="55" t="s">
        <v>290</v>
      </c>
      <c r="AP33" s="55"/>
      <c r="AQ33" s="55"/>
      <c r="AR33" s="55"/>
      <c r="AS33" s="55"/>
      <c r="AT33" s="55"/>
      <c r="AU33" s="55"/>
      <c r="AV33" s="55"/>
      <c r="AW33" s="55"/>
      <c r="AX33" s="55"/>
      <c r="AY33" s="55"/>
      <c r="AZ33" s="55"/>
      <c r="BA33" s="55"/>
      <c r="BB33" s="55"/>
      <c r="BC33" s="55"/>
      <c r="BD33" s="38"/>
      <c r="BE33" s="55" t="s">
        <v>292</v>
      </c>
      <c r="BF33" s="55"/>
      <c r="BG33" s="55" t="s">
        <v>170</v>
      </c>
      <c r="BH33" s="55"/>
      <c r="BI33" s="55"/>
      <c r="BJ33" s="55"/>
      <c r="BK33" s="55"/>
      <c r="BL33" s="55"/>
      <c r="BM33" s="55"/>
      <c r="BN33" s="55"/>
      <c r="BO33" s="55"/>
      <c r="BP33" s="55"/>
      <c r="BQ33" s="55"/>
      <c r="BR33" s="55"/>
      <c r="BS33" s="55"/>
      <c r="BT33" s="55"/>
      <c r="BU33" s="55"/>
      <c r="BV33" s="38"/>
      <c r="BW33" s="38" t="s">
        <v>292</v>
      </c>
      <c r="BX33" s="38"/>
      <c r="BY33" s="55" t="s">
        <v>110</v>
      </c>
      <c r="BZ33" s="55"/>
      <c r="CA33" s="55"/>
      <c r="CB33" s="55"/>
      <c r="CC33" s="55"/>
      <c r="CD33" s="55"/>
      <c r="CE33" s="55"/>
      <c r="CF33" s="55"/>
      <c r="CG33" s="55"/>
      <c r="CH33" s="55"/>
      <c r="CI33" s="55"/>
      <c r="CJ33" s="55"/>
      <c r="CK33" s="55"/>
      <c r="CL33" s="55"/>
      <c r="CM33" s="55"/>
      <c r="CN33" s="55"/>
      <c r="CO33" s="38" t="s">
        <v>118</v>
      </c>
      <c r="CP33" s="38"/>
      <c r="CQ33" s="55" t="s">
        <v>293</v>
      </c>
      <c r="CR33" s="55"/>
      <c r="CS33" s="55"/>
      <c r="CT33" s="55"/>
      <c r="CU33" s="55"/>
      <c r="CV33" s="55"/>
      <c r="CW33" s="55"/>
      <c r="CX33" s="55"/>
      <c r="CY33" s="55"/>
      <c r="CZ33" s="55"/>
      <c r="DA33" s="55"/>
      <c r="DB33" s="55"/>
      <c r="DC33" s="55"/>
      <c r="DD33" s="55"/>
      <c r="DE33" s="55"/>
      <c r="DF33" s="55"/>
      <c r="DG33" s="255" t="s">
        <v>78</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7</v>
      </c>
      <c r="V34" s="39"/>
      <c r="W34" s="56" t="str">
        <f>IF('各会計、関係団体の財政状況及び健全化判断比率'!B28="","",'各会計、関係団体の財政状況及び健全化判断比率'!B28)</f>
        <v>日向市国民健康保険事業特別会計</v>
      </c>
      <c r="X34" s="56"/>
      <c r="Y34" s="56"/>
      <c r="Z34" s="56"/>
      <c r="AA34" s="56"/>
      <c r="AB34" s="56"/>
      <c r="AC34" s="56"/>
      <c r="AD34" s="56"/>
      <c r="AE34" s="56"/>
      <c r="AF34" s="56"/>
      <c r="AG34" s="56"/>
      <c r="AH34" s="56"/>
      <c r="AI34" s="56"/>
      <c r="AJ34" s="56"/>
      <c r="AK34" s="56"/>
      <c r="AL34" s="37"/>
      <c r="AM34" s="39">
        <f>IF(AO34="","",MAX(C34:D43,U34:V43)+1)</f>
        <v>11</v>
      </c>
      <c r="AN34" s="39"/>
      <c r="AO34" s="56" t="str">
        <f>IF('各会計、関係団体の財政状況及び健全化判断比率'!B32="","",'各会計、関係団体の財政状況及び健全化判断比率'!B32)</f>
        <v>日向市水道事業会計</v>
      </c>
      <c r="AP34" s="56"/>
      <c r="AQ34" s="56"/>
      <c r="AR34" s="56"/>
      <c r="AS34" s="56"/>
      <c r="AT34" s="56"/>
      <c r="AU34" s="56"/>
      <c r="AV34" s="56"/>
      <c r="AW34" s="56"/>
      <c r="AX34" s="56"/>
      <c r="AY34" s="56"/>
      <c r="AZ34" s="56"/>
      <c r="BA34" s="56"/>
      <c r="BB34" s="56"/>
      <c r="BC34" s="56"/>
      <c r="BD34" s="37"/>
      <c r="BE34" s="39" t="str">
        <f>IF(BG34="","",MAX(C34:D43,U34:V43,AM34:AN43)+1)</f>
        <v/>
      </c>
      <c r="BF34" s="39"/>
      <c r="BG34" s="56"/>
      <c r="BH34" s="56"/>
      <c r="BI34" s="56"/>
      <c r="BJ34" s="56"/>
      <c r="BK34" s="56"/>
      <c r="BL34" s="56"/>
      <c r="BM34" s="56"/>
      <c r="BN34" s="56"/>
      <c r="BO34" s="56"/>
      <c r="BP34" s="56"/>
      <c r="BQ34" s="56"/>
      <c r="BR34" s="56"/>
      <c r="BS34" s="56"/>
      <c r="BT34" s="56"/>
      <c r="BU34" s="56"/>
      <c r="BV34" s="37"/>
      <c r="BW34" s="39">
        <f>IF(BY34="","",MAX(C34:D43,U34:V43,AM34:AN43,BE34:BF43)+1)</f>
        <v>16</v>
      </c>
      <c r="BX34" s="39"/>
      <c r="BY34" s="56" t="str">
        <f>IF('各会計、関係団体の財政状況及び健全化判断比率'!B68="","",'各会計、関係団体の財政状況及び健全化判断比率'!B68)</f>
        <v>日向東臼杵広域連合</v>
      </c>
      <c r="BZ34" s="56"/>
      <c r="CA34" s="56"/>
      <c r="CB34" s="56"/>
      <c r="CC34" s="56"/>
      <c r="CD34" s="56"/>
      <c r="CE34" s="56"/>
      <c r="CF34" s="56"/>
      <c r="CG34" s="56"/>
      <c r="CH34" s="56"/>
      <c r="CI34" s="56"/>
      <c r="CJ34" s="56"/>
      <c r="CK34" s="56"/>
      <c r="CL34" s="56"/>
      <c r="CM34" s="56"/>
      <c r="CN34" s="37"/>
      <c r="CO34" s="39">
        <f>IF(CQ34="","",MAX(C34:D43,U34:V43,AM34:AN43,BE34:BF43,BW34:BX43)+1)</f>
        <v>22</v>
      </c>
      <c r="CP34" s="39"/>
      <c r="CQ34" s="56" t="str">
        <f>IF('各会計、関係団体の財政状況及び健全化判断比率'!BS7="","",'各会計、関係団体の財政状況及び健全化判断比率'!BS7)</f>
        <v>日向文化振興事業団</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日向市公営住宅事業特別会計</v>
      </c>
      <c r="F35" s="56"/>
      <c r="G35" s="56"/>
      <c r="H35" s="56"/>
      <c r="I35" s="56"/>
      <c r="J35" s="56"/>
      <c r="K35" s="56"/>
      <c r="L35" s="56"/>
      <c r="M35" s="56"/>
      <c r="N35" s="56"/>
      <c r="O35" s="56"/>
      <c r="P35" s="56"/>
      <c r="Q35" s="56"/>
      <c r="R35" s="56"/>
      <c r="S35" s="56"/>
      <c r="T35" s="37"/>
      <c r="U35" s="39">
        <f t="shared" ref="U35:U43" si="1">IF(W35="","",U34+1)</f>
        <v>8</v>
      </c>
      <c r="V35" s="39"/>
      <c r="W35" s="56" t="str">
        <f>IF('各会計、関係団体の財政状況及び健全化判断比率'!B29="","",'各会計、関係団体の財政状況及び健全化判断比率'!B29)</f>
        <v>日向市介護保険事業特別会計（保険事業勘定）</v>
      </c>
      <c r="X35" s="56"/>
      <c r="Y35" s="56"/>
      <c r="Z35" s="56"/>
      <c r="AA35" s="56"/>
      <c r="AB35" s="56"/>
      <c r="AC35" s="56"/>
      <c r="AD35" s="56"/>
      <c r="AE35" s="56"/>
      <c r="AF35" s="56"/>
      <c r="AG35" s="56"/>
      <c r="AH35" s="56"/>
      <c r="AI35" s="56"/>
      <c r="AJ35" s="56"/>
      <c r="AK35" s="56"/>
      <c r="AL35" s="37"/>
      <c r="AM35" s="39">
        <f t="shared" ref="AM35:AM43" si="2">IF(AO35="","",AM34+1)</f>
        <v>12</v>
      </c>
      <c r="AN35" s="39"/>
      <c r="AO35" s="56" t="str">
        <f>IF('各会計、関係団体の財政状況及び健全化判断比率'!B33="","",'各会計、関係団体の財政状況及び健全化判断比率'!B33)</f>
        <v>日向市簡易水道事業会計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17</v>
      </c>
      <c r="BX35" s="39"/>
      <c r="BY35" s="56" t="str">
        <f>IF('各会計、関係団体の財政状況及び健全化判断比率'!B69="","",'各会計、関係団体の財政状況及び健全化判断比率'!B69)</f>
        <v>宮崎県北部広域行政事務組合（一般会計）</v>
      </c>
      <c r="BZ35" s="56"/>
      <c r="CA35" s="56"/>
      <c r="CB35" s="56"/>
      <c r="CC35" s="56"/>
      <c r="CD35" s="56"/>
      <c r="CE35" s="56"/>
      <c r="CF35" s="56"/>
      <c r="CG35" s="56"/>
      <c r="CH35" s="56"/>
      <c r="CI35" s="56"/>
      <c r="CJ35" s="56"/>
      <c r="CK35" s="56"/>
      <c r="CL35" s="56"/>
      <c r="CM35" s="56"/>
      <c r="CN35" s="37"/>
      <c r="CO35" s="39">
        <f t="shared" ref="CO35:CO43" si="5">IF(CQ35="","",CO34+1)</f>
        <v>23</v>
      </c>
      <c r="CP35" s="39"/>
      <c r="CQ35" s="56" t="str">
        <f>IF('各会計、関係団体の財政状況及び健全化判断比率'!BS8="","",'各会計、関係団体の財政状況及び健全化判断比率'!BS8)</f>
        <v>日向サンパーク温泉</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f t="shared" si="0"/>
        <v>3</v>
      </c>
      <c r="D36" s="39"/>
      <c r="E36" s="56" t="str">
        <f>IF('各会計、関係団体の財政状況及び健全化判断比率'!B9="","",'各会計、関係団体の財政状況及び健全化判断比率'!B9)</f>
        <v>日向市財光寺南土地区画整理事業特別会計</v>
      </c>
      <c r="F36" s="56"/>
      <c r="G36" s="56"/>
      <c r="H36" s="56"/>
      <c r="I36" s="56"/>
      <c r="J36" s="56"/>
      <c r="K36" s="56"/>
      <c r="L36" s="56"/>
      <c r="M36" s="56"/>
      <c r="N36" s="56"/>
      <c r="O36" s="56"/>
      <c r="P36" s="56"/>
      <c r="Q36" s="56"/>
      <c r="R36" s="56"/>
      <c r="S36" s="56"/>
      <c r="T36" s="37"/>
      <c r="U36" s="39">
        <f t="shared" si="1"/>
        <v>9</v>
      </c>
      <c r="V36" s="39"/>
      <c r="W36" s="56" t="str">
        <f>IF('各会計、関係団体の財政状況及び健全化判断比率'!B30="","",'各会計、関係団体の財政状況及び健全化判断比率'!B30)</f>
        <v>日向入郷地域介護認定審査事業特別会計</v>
      </c>
      <c r="X36" s="56"/>
      <c r="Y36" s="56"/>
      <c r="Z36" s="56"/>
      <c r="AA36" s="56"/>
      <c r="AB36" s="56"/>
      <c r="AC36" s="56"/>
      <c r="AD36" s="56"/>
      <c r="AE36" s="56"/>
      <c r="AF36" s="56"/>
      <c r="AG36" s="56"/>
      <c r="AH36" s="56"/>
      <c r="AI36" s="56"/>
      <c r="AJ36" s="56"/>
      <c r="AK36" s="56"/>
      <c r="AL36" s="37"/>
      <c r="AM36" s="39">
        <f t="shared" si="2"/>
        <v>13</v>
      </c>
      <c r="AN36" s="39"/>
      <c r="AO36" s="56" t="str">
        <f>IF('各会計、関係団体の財政状況及び健全化判断比率'!B34="","",'各会計、関係団体の財政状況及び健全化判断比率'!B34)</f>
        <v>日向市下水道事業会計</v>
      </c>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18</v>
      </c>
      <c r="BX36" s="39"/>
      <c r="BY36" s="56" t="str">
        <f>IF('各会計、関係団体の財政状況及び健全化判断比率'!B70="","",'各会計、関係団体の財政状況及び健全化判断比率'!B70)</f>
        <v>宮崎県北部広域行政事務組合（宮崎県北部ふるさと市町村圏事業特別会計）</v>
      </c>
      <c r="BZ36" s="56"/>
      <c r="CA36" s="56"/>
      <c r="CB36" s="56"/>
      <c r="CC36" s="56"/>
      <c r="CD36" s="56"/>
      <c r="CE36" s="56"/>
      <c r="CF36" s="56"/>
      <c r="CG36" s="56"/>
      <c r="CH36" s="56"/>
      <c r="CI36" s="56"/>
      <c r="CJ36" s="56"/>
      <c r="CK36" s="56"/>
      <c r="CL36" s="56"/>
      <c r="CM36" s="56"/>
      <c r="CN36" s="37"/>
      <c r="CO36" s="39">
        <f t="shared" si="5"/>
        <v>24</v>
      </c>
      <c r="CP36" s="39"/>
      <c r="CQ36" s="56" t="str">
        <f>IF('各会計、関係団体の財政状況及び健全化判断比率'!BS9="","",'各会計、関係団体の財政状況及び健全化判断比率'!BS9)</f>
        <v>日向青果地方卸売市場</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f t="shared" si="0"/>
        <v>4</v>
      </c>
      <c r="D37" s="39"/>
      <c r="E37" s="56" t="str">
        <f>IF('各会計、関係団体の財政状況及び健全化判断比率'!B10="","",'各会計、関係団体の財政状況及び健全化判断比率'!B10)</f>
        <v>日向市用地取得特別会計</v>
      </c>
      <c r="F37" s="56"/>
      <c r="G37" s="56"/>
      <c r="H37" s="56"/>
      <c r="I37" s="56"/>
      <c r="J37" s="56"/>
      <c r="K37" s="56"/>
      <c r="L37" s="56"/>
      <c r="M37" s="56"/>
      <c r="N37" s="56"/>
      <c r="O37" s="56"/>
      <c r="P37" s="56"/>
      <c r="Q37" s="56"/>
      <c r="R37" s="56"/>
      <c r="S37" s="56"/>
      <c r="T37" s="37"/>
      <c r="U37" s="39">
        <f t="shared" si="1"/>
        <v>10</v>
      </c>
      <c r="V37" s="39"/>
      <c r="W37" s="56" t="str">
        <f>IF('各会計、関係団体の財政状況及び健全化判断比率'!B31="","",'各会計、関係団体の財政状況及び健全化判断比率'!B31)</f>
        <v>日向市後期高齢者医療事業特別会計</v>
      </c>
      <c r="X37" s="56"/>
      <c r="Y37" s="56"/>
      <c r="Z37" s="56"/>
      <c r="AA37" s="56"/>
      <c r="AB37" s="56"/>
      <c r="AC37" s="56"/>
      <c r="AD37" s="56"/>
      <c r="AE37" s="56"/>
      <c r="AF37" s="56"/>
      <c r="AG37" s="56"/>
      <c r="AH37" s="56"/>
      <c r="AI37" s="56"/>
      <c r="AJ37" s="56"/>
      <c r="AK37" s="56"/>
      <c r="AL37" s="37"/>
      <c r="AM37" s="39">
        <f t="shared" si="2"/>
        <v>14</v>
      </c>
      <c r="AN37" s="39"/>
      <c r="AO37" s="56" t="str">
        <f>IF('各会計、関係団体の財政状況及び健全化判断比率'!B35="","",'各会計、関係団体の財政状況及び健全化判断比率'!B35)</f>
        <v>日向市農業集落排水事業会計</v>
      </c>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19</v>
      </c>
      <c r="BX37" s="39"/>
      <c r="BY37" s="56" t="str">
        <f>IF('各会計、関係団体の財政状況及び健全化判断比率'!B71="","",'各会計、関係団体の財政状況及び健全化判断比率'!B71)</f>
        <v>宮崎県後期高齢者医療広域連合（一般会計）</v>
      </c>
      <c r="BZ37" s="56"/>
      <c r="CA37" s="56"/>
      <c r="CB37" s="56"/>
      <c r="CC37" s="56"/>
      <c r="CD37" s="56"/>
      <c r="CE37" s="56"/>
      <c r="CF37" s="56"/>
      <c r="CG37" s="56"/>
      <c r="CH37" s="56"/>
      <c r="CI37" s="56"/>
      <c r="CJ37" s="56"/>
      <c r="CK37" s="56"/>
      <c r="CL37" s="56"/>
      <c r="CM37" s="56"/>
      <c r="CN37" s="37"/>
      <c r="CO37" s="39">
        <f t="shared" si="5"/>
        <v>25</v>
      </c>
      <c r="CP37" s="39"/>
      <c r="CQ37" s="56" t="str">
        <f>IF('各会計、関係団体の財政状況及び健全化判断比率'!BS10="","",'各会計、関係団体の財政状況及び健全化判断比率'!BS10)</f>
        <v>東郷町ふるさと公社</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f t="shared" si="0"/>
        <v>5</v>
      </c>
      <c r="D38" s="39"/>
      <c r="E38" s="56" t="str">
        <f>IF('各会計、関係団体の財政状況及び健全化判断比率'!B11="","",'各会計、関係団体の財政状況及び健全化判断比率'!B11)</f>
        <v>日向市城山墓園事業特別会計</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f t="shared" si="2"/>
        <v>15</v>
      </c>
      <c r="AN38" s="39"/>
      <c r="AO38" s="56" t="str">
        <f>IF('各会計、関係団体の財政状況及び健全化判断比率'!B36="","",'各会計、関係団体の財政状況及び健全化判断比率'!B36)</f>
        <v>日向市病院事業会計</v>
      </c>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20</v>
      </c>
      <c r="BX38" s="39"/>
      <c r="BY38" s="56" t="str">
        <f>IF('各会計、関係団体の財政状況及び健全化判断比率'!B72="","",'各会計、関係団体の財政状況及び健全化判断比率'!B72)</f>
        <v>宮崎県後期高齢者医療広域連合（後期高齢者医療特別会計）</v>
      </c>
      <c r="BZ38" s="56"/>
      <c r="CA38" s="56"/>
      <c r="CB38" s="56"/>
      <c r="CC38" s="56"/>
      <c r="CD38" s="56"/>
      <c r="CE38" s="56"/>
      <c r="CF38" s="56"/>
      <c r="CG38" s="56"/>
      <c r="CH38" s="56"/>
      <c r="CI38" s="56"/>
      <c r="CJ38" s="56"/>
      <c r="CK38" s="56"/>
      <c r="CL38" s="56"/>
      <c r="CM38" s="56"/>
      <c r="CN38" s="37"/>
      <c r="CO38" s="39">
        <f t="shared" si="5"/>
        <v>26</v>
      </c>
      <c r="CP38" s="39"/>
      <c r="CQ38" s="56" t="str">
        <f>IF('各会計、関係団体の財政状況及び健全化判断比率'!BS11="","",'各会計、関係団体の財政状況及び健全化判断比率'!BS11)</f>
        <v>宮崎県林業公社</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f t="shared" si="0"/>
        <v>6</v>
      </c>
      <c r="D39" s="39"/>
      <c r="E39" s="56" t="str">
        <f>IF('各会計、関係団体の財政状況及び健全化判断比率'!B12="","",'各会計、関係団体の財政状況及び健全化判断比率'!B12)</f>
        <v>日向市簡易給水施設特別会計</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21</v>
      </c>
      <c r="BX39" s="39"/>
      <c r="BY39" s="56" t="str">
        <f>IF('各会計、関係団体の財政状況及び健全化判断比率'!B73="","",'各会計、関係団体の財政状況及び健全化判断比率'!B73)</f>
        <v>宮崎県市町村総合事務組合（自治会館管理運営特別会計）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295</v>
      </c>
      <c r="E46" s="1" t="s">
        <v>151</v>
      </c>
    </row>
    <row r="47" spans="1:113">
      <c r="E47" s="1" t="s">
        <v>297</v>
      </c>
    </row>
    <row r="48" spans="1:113">
      <c r="E48" s="1" t="s">
        <v>299</v>
      </c>
    </row>
    <row r="49" spans="5:5">
      <c r="E49" s="1" t="s">
        <v>300</v>
      </c>
    </row>
    <row r="50" spans="5:5">
      <c r="E50" s="1" t="s">
        <v>201</v>
      </c>
    </row>
    <row r="51" spans="5:5">
      <c r="E51" s="1" t="s">
        <v>303</v>
      </c>
    </row>
    <row r="52" spans="5:5">
      <c r="E52" s="1" t="s">
        <v>154</v>
      </c>
    </row>
    <row r="53" spans="5:5"/>
    <row r="54" spans="5:5"/>
    <row r="55" spans="5:5"/>
    <row r="56" spans="5:5"/>
  </sheetData>
  <sheetProtection algorithmName="SHA-512" hashValue="HLynXmdcoXvktrp/xe6eTW0YEEma3lcDxIYJ6Ixghpj2DfRHtS4rxmn1C7GezSYt8aPvsLibLQGkSu2JDUY3Ow==" saltValue="8yQD2B4JbzHwKRHNO8UzA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8" scale="81"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294</v>
      </c>
      <c r="DI1" s="350"/>
      <c r="DJ1" s="350"/>
      <c r="DK1" s="350"/>
      <c r="DL1" s="350"/>
      <c r="DM1" s="350"/>
      <c r="DN1" s="357"/>
      <c r="DO1" s="1"/>
      <c r="DP1" s="349" t="s">
        <v>304</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307</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107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308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309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313</v>
      </c>
      <c r="S4" s="139"/>
      <c r="T4" s="139"/>
      <c r="U4" s="139"/>
      <c r="V4" s="139"/>
      <c r="W4" s="139"/>
      <c r="X4" s="139"/>
      <c r="Y4" s="144"/>
      <c r="Z4" s="183" t="s">
        <v>316</v>
      </c>
      <c r="AA4" s="139"/>
      <c r="AB4" s="139"/>
      <c r="AC4" s="144"/>
      <c r="AD4" s="183" t="s">
        <v>263</v>
      </c>
      <c r="AE4" s="139"/>
      <c r="AF4" s="139"/>
      <c r="AG4" s="139"/>
      <c r="AH4" s="139"/>
      <c r="AI4" s="139"/>
      <c r="AJ4" s="139"/>
      <c r="AK4" s="144"/>
      <c r="AL4" s="183" t="s">
        <v>316</v>
      </c>
      <c r="AM4" s="139"/>
      <c r="AN4" s="139"/>
      <c r="AO4" s="144"/>
      <c r="AP4" s="302" t="s">
        <v>319</v>
      </c>
      <c r="AQ4" s="302"/>
      <c r="AR4" s="302"/>
      <c r="AS4" s="302"/>
      <c r="AT4" s="302"/>
      <c r="AU4" s="302"/>
      <c r="AV4" s="302"/>
      <c r="AW4" s="302"/>
      <c r="AX4" s="302"/>
      <c r="AY4" s="302"/>
      <c r="AZ4" s="302"/>
      <c r="BA4" s="302"/>
      <c r="BB4" s="302"/>
      <c r="BC4" s="302"/>
      <c r="BD4" s="302"/>
      <c r="BE4" s="302"/>
      <c r="BF4" s="302"/>
      <c r="BG4" s="302" t="s">
        <v>296</v>
      </c>
      <c r="BH4" s="302"/>
      <c r="BI4" s="302"/>
      <c r="BJ4" s="302"/>
      <c r="BK4" s="302"/>
      <c r="BL4" s="302"/>
      <c r="BM4" s="302"/>
      <c r="BN4" s="302"/>
      <c r="BO4" s="302" t="s">
        <v>316</v>
      </c>
      <c r="BP4" s="302"/>
      <c r="BQ4" s="302"/>
      <c r="BR4" s="302"/>
      <c r="BS4" s="302" t="s">
        <v>320</v>
      </c>
      <c r="BT4" s="302"/>
      <c r="BU4" s="302"/>
      <c r="BV4" s="302"/>
      <c r="BW4" s="302"/>
      <c r="BX4" s="302"/>
      <c r="BY4" s="302"/>
      <c r="BZ4" s="302"/>
      <c r="CA4" s="302"/>
      <c r="CB4" s="302"/>
      <c r="CD4" s="183" t="s">
        <v>321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315</v>
      </c>
      <c r="C5" s="269"/>
      <c r="D5" s="269"/>
      <c r="E5" s="269"/>
      <c r="F5" s="269"/>
      <c r="G5" s="269"/>
      <c r="H5" s="269"/>
      <c r="I5" s="269"/>
      <c r="J5" s="269"/>
      <c r="K5" s="269"/>
      <c r="L5" s="269"/>
      <c r="M5" s="269"/>
      <c r="N5" s="269"/>
      <c r="O5" s="269"/>
      <c r="P5" s="269"/>
      <c r="Q5" s="272"/>
      <c r="R5" s="277">
        <v>8039340</v>
      </c>
      <c r="S5" s="280"/>
      <c r="T5" s="280"/>
      <c r="U5" s="280"/>
      <c r="V5" s="280"/>
      <c r="W5" s="280"/>
      <c r="X5" s="280"/>
      <c r="Y5" s="282"/>
      <c r="Z5" s="285">
        <v>20.2</v>
      </c>
      <c r="AA5" s="285"/>
      <c r="AB5" s="285"/>
      <c r="AC5" s="285"/>
      <c r="AD5" s="290">
        <v>8039340</v>
      </c>
      <c r="AE5" s="290"/>
      <c r="AF5" s="290"/>
      <c r="AG5" s="290"/>
      <c r="AH5" s="290"/>
      <c r="AI5" s="290"/>
      <c r="AJ5" s="290"/>
      <c r="AK5" s="290"/>
      <c r="AL5" s="295">
        <v>50.5</v>
      </c>
      <c r="AM5" s="297"/>
      <c r="AN5" s="297"/>
      <c r="AO5" s="299"/>
      <c r="AP5" s="262" t="s">
        <v>322</v>
      </c>
      <c r="AQ5" s="269"/>
      <c r="AR5" s="269"/>
      <c r="AS5" s="269"/>
      <c r="AT5" s="269"/>
      <c r="AU5" s="269"/>
      <c r="AV5" s="269"/>
      <c r="AW5" s="269"/>
      <c r="AX5" s="269"/>
      <c r="AY5" s="269"/>
      <c r="AZ5" s="269"/>
      <c r="BA5" s="269"/>
      <c r="BB5" s="269"/>
      <c r="BC5" s="269"/>
      <c r="BD5" s="269"/>
      <c r="BE5" s="269"/>
      <c r="BF5" s="272"/>
      <c r="BG5" s="278">
        <v>8039340</v>
      </c>
      <c r="BH5" s="219"/>
      <c r="BI5" s="219"/>
      <c r="BJ5" s="219"/>
      <c r="BK5" s="219"/>
      <c r="BL5" s="219"/>
      <c r="BM5" s="219"/>
      <c r="BN5" s="283"/>
      <c r="BO5" s="286">
        <v>100</v>
      </c>
      <c r="BP5" s="286"/>
      <c r="BQ5" s="286"/>
      <c r="BR5" s="286"/>
      <c r="BS5" s="291">
        <v>659024</v>
      </c>
      <c r="BT5" s="291"/>
      <c r="BU5" s="291"/>
      <c r="BV5" s="291"/>
      <c r="BW5" s="291"/>
      <c r="BX5" s="291"/>
      <c r="BY5" s="291"/>
      <c r="BZ5" s="291"/>
      <c r="CA5" s="291"/>
      <c r="CB5" s="332"/>
      <c r="CC5" s="36"/>
      <c r="CD5" s="183" t="s">
        <v>319</v>
      </c>
      <c r="CE5" s="139"/>
      <c r="CF5" s="139"/>
      <c r="CG5" s="139"/>
      <c r="CH5" s="139"/>
      <c r="CI5" s="139"/>
      <c r="CJ5" s="139"/>
      <c r="CK5" s="139"/>
      <c r="CL5" s="139"/>
      <c r="CM5" s="139"/>
      <c r="CN5" s="139"/>
      <c r="CO5" s="139"/>
      <c r="CP5" s="139"/>
      <c r="CQ5" s="144"/>
      <c r="CR5" s="183" t="s">
        <v>325</v>
      </c>
      <c r="CS5" s="139"/>
      <c r="CT5" s="139"/>
      <c r="CU5" s="139"/>
      <c r="CV5" s="139"/>
      <c r="CW5" s="139"/>
      <c r="CX5" s="139"/>
      <c r="CY5" s="144"/>
      <c r="CZ5" s="183" t="s">
        <v>316</v>
      </c>
      <c r="DA5" s="139"/>
      <c r="DB5" s="139"/>
      <c r="DC5" s="144"/>
      <c r="DD5" s="183" t="s">
        <v>326</v>
      </c>
      <c r="DE5" s="139"/>
      <c r="DF5" s="139"/>
      <c r="DG5" s="139"/>
      <c r="DH5" s="139"/>
      <c r="DI5" s="139"/>
      <c r="DJ5" s="139"/>
      <c r="DK5" s="139"/>
      <c r="DL5" s="139"/>
      <c r="DM5" s="139"/>
      <c r="DN5" s="139"/>
      <c r="DO5" s="139"/>
      <c r="DP5" s="144"/>
      <c r="DQ5" s="183" t="s">
        <v>328</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329</v>
      </c>
      <c r="C6" s="36"/>
      <c r="D6" s="36"/>
      <c r="E6" s="36"/>
      <c r="F6" s="36"/>
      <c r="G6" s="36"/>
      <c r="H6" s="36"/>
      <c r="I6" s="36"/>
      <c r="J6" s="36"/>
      <c r="K6" s="36"/>
      <c r="L6" s="36"/>
      <c r="M6" s="36"/>
      <c r="N6" s="36"/>
      <c r="O6" s="36"/>
      <c r="P6" s="36"/>
      <c r="Q6" s="273"/>
      <c r="R6" s="278">
        <v>297587</v>
      </c>
      <c r="S6" s="219"/>
      <c r="T6" s="219"/>
      <c r="U6" s="219"/>
      <c r="V6" s="219"/>
      <c r="W6" s="219"/>
      <c r="X6" s="219"/>
      <c r="Y6" s="283"/>
      <c r="Z6" s="286">
        <v>0.7</v>
      </c>
      <c r="AA6" s="286"/>
      <c r="AB6" s="286"/>
      <c r="AC6" s="286"/>
      <c r="AD6" s="291">
        <v>297587</v>
      </c>
      <c r="AE6" s="291"/>
      <c r="AF6" s="291"/>
      <c r="AG6" s="291"/>
      <c r="AH6" s="291"/>
      <c r="AI6" s="291"/>
      <c r="AJ6" s="291"/>
      <c r="AK6" s="291"/>
      <c r="AL6" s="287">
        <v>1.9</v>
      </c>
      <c r="AM6" s="240"/>
      <c r="AN6" s="240"/>
      <c r="AO6" s="300"/>
      <c r="AP6" s="263" t="s">
        <v>105</v>
      </c>
      <c r="AQ6" s="36"/>
      <c r="AR6" s="36"/>
      <c r="AS6" s="36"/>
      <c r="AT6" s="36"/>
      <c r="AU6" s="36"/>
      <c r="AV6" s="36"/>
      <c r="AW6" s="36"/>
      <c r="AX6" s="36"/>
      <c r="AY6" s="36"/>
      <c r="AZ6" s="36"/>
      <c r="BA6" s="36"/>
      <c r="BB6" s="36"/>
      <c r="BC6" s="36"/>
      <c r="BD6" s="36"/>
      <c r="BE6" s="36"/>
      <c r="BF6" s="273"/>
      <c r="BG6" s="278">
        <v>8039340</v>
      </c>
      <c r="BH6" s="219"/>
      <c r="BI6" s="219"/>
      <c r="BJ6" s="219"/>
      <c r="BK6" s="219"/>
      <c r="BL6" s="219"/>
      <c r="BM6" s="219"/>
      <c r="BN6" s="283"/>
      <c r="BO6" s="286">
        <v>100</v>
      </c>
      <c r="BP6" s="286"/>
      <c r="BQ6" s="286"/>
      <c r="BR6" s="286"/>
      <c r="BS6" s="291">
        <v>659024</v>
      </c>
      <c r="BT6" s="291"/>
      <c r="BU6" s="291"/>
      <c r="BV6" s="291"/>
      <c r="BW6" s="291"/>
      <c r="BX6" s="291"/>
      <c r="BY6" s="291"/>
      <c r="BZ6" s="291"/>
      <c r="CA6" s="291"/>
      <c r="CB6" s="332"/>
      <c r="CD6" s="262" t="s">
        <v>330</v>
      </c>
      <c r="CE6" s="269"/>
      <c r="CF6" s="269"/>
      <c r="CG6" s="269"/>
      <c r="CH6" s="269"/>
      <c r="CI6" s="269"/>
      <c r="CJ6" s="269"/>
      <c r="CK6" s="269"/>
      <c r="CL6" s="269"/>
      <c r="CM6" s="269"/>
      <c r="CN6" s="269"/>
      <c r="CO6" s="269"/>
      <c r="CP6" s="269"/>
      <c r="CQ6" s="272"/>
      <c r="CR6" s="278">
        <v>205066</v>
      </c>
      <c r="CS6" s="219"/>
      <c r="CT6" s="219"/>
      <c r="CU6" s="219"/>
      <c r="CV6" s="219"/>
      <c r="CW6" s="219"/>
      <c r="CX6" s="219"/>
      <c r="CY6" s="283"/>
      <c r="CZ6" s="295">
        <v>0.5</v>
      </c>
      <c r="DA6" s="297"/>
      <c r="DB6" s="297"/>
      <c r="DC6" s="343"/>
      <c r="DD6" s="292" t="s">
        <v>204</v>
      </c>
      <c r="DE6" s="219"/>
      <c r="DF6" s="219"/>
      <c r="DG6" s="219"/>
      <c r="DH6" s="219"/>
      <c r="DI6" s="219"/>
      <c r="DJ6" s="219"/>
      <c r="DK6" s="219"/>
      <c r="DL6" s="219"/>
      <c r="DM6" s="219"/>
      <c r="DN6" s="219"/>
      <c r="DO6" s="219"/>
      <c r="DP6" s="283"/>
      <c r="DQ6" s="292">
        <v>205012</v>
      </c>
      <c r="DR6" s="219"/>
      <c r="DS6" s="219"/>
      <c r="DT6" s="219"/>
      <c r="DU6" s="219"/>
      <c r="DV6" s="219"/>
      <c r="DW6" s="219"/>
      <c r="DX6" s="219"/>
      <c r="DY6" s="219"/>
      <c r="DZ6" s="219"/>
      <c r="EA6" s="219"/>
      <c r="EB6" s="219"/>
      <c r="EC6" s="333"/>
    </row>
    <row r="7" spans="2:143" ht="11.25" customHeight="1">
      <c r="B7" s="263" t="s">
        <v>45</v>
      </c>
      <c r="C7" s="36"/>
      <c r="D7" s="36"/>
      <c r="E7" s="36"/>
      <c r="F7" s="36"/>
      <c r="G7" s="36"/>
      <c r="H7" s="36"/>
      <c r="I7" s="36"/>
      <c r="J7" s="36"/>
      <c r="K7" s="36"/>
      <c r="L7" s="36"/>
      <c r="M7" s="36"/>
      <c r="N7" s="36"/>
      <c r="O7" s="36"/>
      <c r="P7" s="36"/>
      <c r="Q7" s="273"/>
      <c r="R7" s="278">
        <v>3204</v>
      </c>
      <c r="S7" s="219"/>
      <c r="T7" s="219"/>
      <c r="U7" s="219"/>
      <c r="V7" s="219"/>
      <c r="W7" s="219"/>
      <c r="X7" s="219"/>
      <c r="Y7" s="283"/>
      <c r="Z7" s="286">
        <v>0</v>
      </c>
      <c r="AA7" s="286"/>
      <c r="AB7" s="286"/>
      <c r="AC7" s="286"/>
      <c r="AD7" s="291">
        <v>3204</v>
      </c>
      <c r="AE7" s="291"/>
      <c r="AF7" s="291"/>
      <c r="AG7" s="291"/>
      <c r="AH7" s="291"/>
      <c r="AI7" s="291"/>
      <c r="AJ7" s="291"/>
      <c r="AK7" s="291"/>
      <c r="AL7" s="287">
        <v>0</v>
      </c>
      <c r="AM7" s="240"/>
      <c r="AN7" s="240"/>
      <c r="AO7" s="300"/>
      <c r="AP7" s="263" t="s">
        <v>331</v>
      </c>
      <c r="AQ7" s="36"/>
      <c r="AR7" s="36"/>
      <c r="AS7" s="36"/>
      <c r="AT7" s="36"/>
      <c r="AU7" s="36"/>
      <c r="AV7" s="36"/>
      <c r="AW7" s="36"/>
      <c r="AX7" s="36"/>
      <c r="AY7" s="36"/>
      <c r="AZ7" s="36"/>
      <c r="BA7" s="36"/>
      <c r="BB7" s="36"/>
      <c r="BC7" s="36"/>
      <c r="BD7" s="36"/>
      <c r="BE7" s="36"/>
      <c r="BF7" s="273"/>
      <c r="BG7" s="278">
        <v>3059204</v>
      </c>
      <c r="BH7" s="219"/>
      <c r="BI7" s="219"/>
      <c r="BJ7" s="219"/>
      <c r="BK7" s="219"/>
      <c r="BL7" s="219"/>
      <c r="BM7" s="219"/>
      <c r="BN7" s="283"/>
      <c r="BO7" s="286">
        <v>38.1</v>
      </c>
      <c r="BP7" s="286"/>
      <c r="BQ7" s="286"/>
      <c r="BR7" s="286"/>
      <c r="BS7" s="291">
        <v>132169</v>
      </c>
      <c r="BT7" s="291"/>
      <c r="BU7" s="291"/>
      <c r="BV7" s="291"/>
      <c r="BW7" s="291"/>
      <c r="BX7" s="291"/>
      <c r="BY7" s="291"/>
      <c r="BZ7" s="291"/>
      <c r="CA7" s="291"/>
      <c r="CB7" s="332"/>
      <c r="CD7" s="263" t="s">
        <v>334</v>
      </c>
      <c r="CE7" s="36"/>
      <c r="CF7" s="36"/>
      <c r="CG7" s="36"/>
      <c r="CH7" s="36"/>
      <c r="CI7" s="36"/>
      <c r="CJ7" s="36"/>
      <c r="CK7" s="36"/>
      <c r="CL7" s="36"/>
      <c r="CM7" s="36"/>
      <c r="CN7" s="36"/>
      <c r="CO7" s="36"/>
      <c r="CP7" s="36"/>
      <c r="CQ7" s="273"/>
      <c r="CR7" s="278">
        <v>9677812</v>
      </c>
      <c r="CS7" s="219"/>
      <c r="CT7" s="219"/>
      <c r="CU7" s="219"/>
      <c r="CV7" s="219"/>
      <c r="CW7" s="219"/>
      <c r="CX7" s="219"/>
      <c r="CY7" s="283"/>
      <c r="CZ7" s="286">
        <v>24.8</v>
      </c>
      <c r="DA7" s="286"/>
      <c r="DB7" s="286"/>
      <c r="DC7" s="286"/>
      <c r="DD7" s="292">
        <v>10776</v>
      </c>
      <c r="DE7" s="219"/>
      <c r="DF7" s="219"/>
      <c r="DG7" s="219"/>
      <c r="DH7" s="219"/>
      <c r="DI7" s="219"/>
      <c r="DJ7" s="219"/>
      <c r="DK7" s="219"/>
      <c r="DL7" s="219"/>
      <c r="DM7" s="219"/>
      <c r="DN7" s="219"/>
      <c r="DO7" s="219"/>
      <c r="DP7" s="283"/>
      <c r="DQ7" s="292">
        <v>2796347</v>
      </c>
      <c r="DR7" s="219"/>
      <c r="DS7" s="219"/>
      <c r="DT7" s="219"/>
      <c r="DU7" s="219"/>
      <c r="DV7" s="219"/>
      <c r="DW7" s="219"/>
      <c r="DX7" s="219"/>
      <c r="DY7" s="219"/>
      <c r="DZ7" s="219"/>
      <c r="EA7" s="219"/>
      <c r="EB7" s="219"/>
      <c r="EC7" s="333"/>
    </row>
    <row r="8" spans="2:143" ht="11.25" customHeight="1">
      <c r="B8" s="263" t="s">
        <v>335</v>
      </c>
      <c r="C8" s="36"/>
      <c r="D8" s="36"/>
      <c r="E8" s="36"/>
      <c r="F8" s="36"/>
      <c r="G8" s="36"/>
      <c r="H8" s="36"/>
      <c r="I8" s="36"/>
      <c r="J8" s="36"/>
      <c r="K8" s="36"/>
      <c r="L8" s="36"/>
      <c r="M8" s="36"/>
      <c r="N8" s="36"/>
      <c r="O8" s="36"/>
      <c r="P8" s="36"/>
      <c r="Q8" s="273"/>
      <c r="R8" s="278">
        <v>12564</v>
      </c>
      <c r="S8" s="219"/>
      <c r="T8" s="219"/>
      <c r="U8" s="219"/>
      <c r="V8" s="219"/>
      <c r="W8" s="219"/>
      <c r="X8" s="219"/>
      <c r="Y8" s="283"/>
      <c r="Z8" s="286">
        <v>0</v>
      </c>
      <c r="AA8" s="286"/>
      <c r="AB8" s="286"/>
      <c r="AC8" s="286"/>
      <c r="AD8" s="291">
        <v>12564</v>
      </c>
      <c r="AE8" s="291"/>
      <c r="AF8" s="291"/>
      <c r="AG8" s="291"/>
      <c r="AH8" s="291"/>
      <c r="AI8" s="291"/>
      <c r="AJ8" s="291"/>
      <c r="AK8" s="291"/>
      <c r="AL8" s="287">
        <v>0.1</v>
      </c>
      <c r="AM8" s="240"/>
      <c r="AN8" s="240"/>
      <c r="AO8" s="300"/>
      <c r="AP8" s="263" t="s">
        <v>122</v>
      </c>
      <c r="AQ8" s="36"/>
      <c r="AR8" s="36"/>
      <c r="AS8" s="36"/>
      <c r="AT8" s="36"/>
      <c r="AU8" s="36"/>
      <c r="AV8" s="36"/>
      <c r="AW8" s="36"/>
      <c r="AX8" s="36"/>
      <c r="AY8" s="36"/>
      <c r="AZ8" s="36"/>
      <c r="BA8" s="36"/>
      <c r="BB8" s="36"/>
      <c r="BC8" s="36"/>
      <c r="BD8" s="36"/>
      <c r="BE8" s="36"/>
      <c r="BF8" s="273"/>
      <c r="BG8" s="278">
        <v>100771</v>
      </c>
      <c r="BH8" s="219"/>
      <c r="BI8" s="219"/>
      <c r="BJ8" s="219"/>
      <c r="BK8" s="219"/>
      <c r="BL8" s="219"/>
      <c r="BM8" s="219"/>
      <c r="BN8" s="283"/>
      <c r="BO8" s="286">
        <v>1.3</v>
      </c>
      <c r="BP8" s="286"/>
      <c r="BQ8" s="286"/>
      <c r="BR8" s="286"/>
      <c r="BS8" s="292" t="s">
        <v>204</v>
      </c>
      <c r="BT8" s="219"/>
      <c r="BU8" s="219"/>
      <c r="BV8" s="219"/>
      <c r="BW8" s="219"/>
      <c r="BX8" s="219"/>
      <c r="BY8" s="219"/>
      <c r="BZ8" s="219"/>
      <c r="CA8" s="219"/>
      <c r="CB8" s="333"/>
      <c r="CD8" s="263" t="s">
        <v>338</v>
      </c>
      <c r="CE8" s="36"/>
      <c r="CF8" s="36"/>
      <c r="CG8" s="36"/>
      <c r="CH8" s="36"/>
      <c r="CI8" s="36"/>
      <c r="CJ8" s="36"/>
      <c r="CK8" s="36"/>
      <c r="CL8" s="36"/>
      <c r="CM8" s="36"/>
      <c r="CN8" s="36"/>
      <c r="CO8" s="36"/>
      <c r="CP8" s="36"/>
      <c r="CQ8" s="273"/>
      <c r="CR8" s="278">
        <v>12061994</v>
      </c>
      <c r="CS8" s="219"/>
      <c r="CT8" s="219"/>
      <c r="CU8" s="219"/>
      <c r="CV8" s="219"/>
      <c r="CW8" s="219"/>
      <c r="CX8" s="219"/>
      <c r="CY8" s="283"/>
      <c r="CZ8" s="286">
        <v>31</v>
      </c>
      <c r="DA8" s="286"/>
      <c r="DB8" s="286"/>
      <c r="DC8" s="286"/>
      <c r="DD8" s="292">
        <v>152455</v>
      </c>
      <c r="DE8" s="219"/>
      <c r="DF8" s="219"/>
      <c r="DG8" s="219"/>
      <c r="DH8" s="219"/>
      <c r="DI8" s="219"/>
      <c r="DJ8" s="219"/>
      <c r="DK8" s="219"/>
      <c r="DL8" s="219"/>
      <c r="DM8" s="219"/>
      <c r="DN8" s="219"/>
      <c r="DO8" s="219"/>
      <c r="DP8" s="283"/>
      <c r="DQ8" s="292">
        <v>5311283</v>
      </c>
      <c r="DR8" s="219"/>
      <c r="DS8" s="219"/>
      <c r="DT8" s="219"/>
      <c r="DU8" s="219"/>
      <c r="DV8" s="219"/>
      <c r="DW8" s="219"/>
      <c r="DX8" s="219"/>
      <c r="DY8" s="219"/>
      <c r="DZ8" s="219"/>
      <c r="EA8" s="219"/>
      <c r="EB8" s="219"/>
      <c r="EC8" s="333"/>
    </row>
    <row r="9" spans="2:143" ht="11.25" customHeight="1">
      <c r="B9" s="263" t="s">
        <v>337</v>
      </c>
      <c r="C9" s="36"/>
      <c r="D9" s="36"/>
      <c r="E9" s="36"/>
      <c r="F9" s="36"/>
      <c r="G9" s="36"/>
      <c r="H9" s="36"/>
      <c r="I9" s="36"/>
      <c r="J9" s="36"/>
      <c r="K9" s="36"/>
      <c r="L9" s="36"/>
      <c r="M9" s="36"/>
      <c r="N9" s="36"/>
      <c r="O9" s="36"/>
      <c r="P9" s="36"/>
      <c r="Q9" s="273"/>
      <c r="R9" s="278">
        <v>15131</v>
      </c>
      <c r="S9" s="219"/>
      <c r="T9" s="219"/>
      <c r="U9" s="219"/>
      <c r="V9" s="219"/>
      <c r="W9" s="219"/>
      <c r="X9" s="219"/>
      <c r="Y9" s="283"/>
      <c r="Z9" s="286">
        <v>0</v>
      </c>
      <c r="AA9" s="286"/>
      <c r="AB9" s="286"/>
      <c r="AC9" s="286"/>
      <c r="AD9" s="291">
        <v>15131</v>
      </c>
      <c r="AE9" s="291"/>
      <c r="AF9" s="291"/>
      <c r="AG9" s="291"/>
      <c r="AH9" s="291"/>
      <c r="AI9" s="291"/>
      <c r="AJ9" s="291"/>
      <c r="AK9" s="291"/>
      <c r="AL9" s="287">
        <v>0.1</v>
      </c>
      <c r="AM9" s="240"/>
      <c r="AN9" s="240"/>
      <c r="AO9" s="300"/>
      <c r="AP9" s="263" t="s">
        <v>339</v>
      </c>
      <c r="AQ9" s="36"/>
      <c r="AR9" s="36"/>
      <c r="AS9" s="36"/>
      <c r="AT9" s="36"/>
      <c r="AU9" s="36"/>
      <c r="AV9" s="36"/>
      <c r="AW9" s="36"/>
      <c r="AX9" s="36"/>
      <c r="AY9" s="36"/>
      <c r="AZ9" s="36"/>
      <c r="BA9" s="36"/>
      <c r="BB9" s="36"/>
      <c r="BC9" s="36"/>
      <c r="BD9" s="36"/>
      <c r="BE9" s="36"/>
      <c r="BF9" s="273"/>
      <c r="BG9" s="278">
        <v>2410921</v>
      </c>
      <c r="BH9" s="219"/>
      <c r="BI9" s="219"/>
      <c r="BJ9" s="219"/>
      <c r="BK9" s="219"/>
      <c r="BL9" s="219"/>
      <c r="BM9" s="219"/>
      <c r="BN9" s="283"/>
      <c r="BO9" s="286">
        <v>30</v>
      </c>
      <c r="BP9" s="286"/>
      <c r="BQ9" s="286"/>
      <c r="BR9" s="286"/>
      <c r="BS9" s="292" t="s">
        <v>204</v>
      </c>
      <c r="BT9" s="219"/>
      <c r="BU9" s="219"/>
      <c r="BV9" s="219"/>
      <c r="BW9" s="219"/>
      <c r="BX9" s="219"/>
      <c r="BY9" s="219"/>
      <c r="BZ9" s="219"/>
      <c r="CA9" s="219"/>
      <c r="CB9" s="333"/>
      <c r="CD9" s="263" t="s">
        <v>342</v>
      </c>
      <c r="CE9" s="36"/>
      <c r="CF9" s="36"/>
      <c r="CG9" s="36"/>
      <c r="CH9" s="36"/>
      <c r="CI9" s="36"/>
      <c r="CJ9" s="36"/>
      <c r="CK9" s="36"/>
      <c r="CL9" s="36"/>
      <c r="CM9" s="36"/>
      <c r="CN9" s="36"/>
      <c r="CO9" s="36"/>
      <c r="CP9" s="36"/>
      <c r="CQ9" s="273"/>
      <c r="CR9" s="278">
        <v>1999132</v>
      </c>
      <c r="CS9" s="219"/>
      <c r="CT9" s="219"/>
      <c r="CU9" s="219"/>
      <c r="CV9" s="219"/>
      <c r="CW9" s="219"/>
      <c r="CX9" s="219"/>
      <c r="CY9" s="283"/>
      <c r="CZ9" s="286">
        <v>5.0999999999999996</v>
      </c>
      <c r="DA9" s="286"/>
      <c r="DB9" s="286"/>
      <c r="DC9" s="286"/>
      <c r="DD9" s="292">
        <v>7282</v>
      </c>
      <c r="DE9" s="219"/>
      <c r="DF9" s="219"/>
      <c r="DG9" s="219"/>
      <c r="DH9" s="219"/>
      <c r="DI9" s="219"/>
      <c r="DJ9" s="219"/>
      <c r="DK9" s="219"/>
      <c r="DL9" s="219"/>
      <c r="DM9" s="219"/>
      <c r="DN9" s="219"/>
      <c r="DO9" s="219"/>
      <c r="DP9" s="283"/>
      <c r="DQ9" s="292">
        <v>1815974</v>
      </c>
      <c r="DR9" s="219"/>
      <c r="DS9" s="219"/>
      <c r="DT9" s="219"/>
      <c r="DU9" s="219"/>
      <c r="DV9" s="219"/>
      <c r="DW9" s="219"/>
      <c r="DX9" s="219"/>
      <c r="DY9" s="219"/>
      <c r="DZ9" s="219"/>
      <c r="EA9" s="219"/>
      <c r="EB9" s="219"/>
      <c r="EC9" s="333"/>
    </row>
    <row r="10" spans="2:143" ht="11.25" customHeight="1">
      <c r="B10" s="263" t="s">
        <v>128</v>
      </c>
      <c r="C10" s="36"/>
      <c r="D10" s="36"/>
      <c r="E10" s="36"/>
      <c r="F10" s="36"/>
      <c r="G10" s="36"/>
      <c r="H10" s="36"/>
      <c r="I10" s="36"/>
      <c r="J10" s="36"/>
      <c r="K10" s="36"/>
      <c r="L10" s="36"/>
      <c r="M10" s="36"/>
      <c r="N10" s="36"/>
      <c r="O10" s="36"/>
      <c r="P10" s="36"/>
      <c r="Q10" s="273"/>
      <c r="R10" s="278" t="s">
        <v>204</v>
      </c>
      <c r="S10" s="219"/>
      <c r="T10" s="219"/>
      <c r="U10" s="219"/>
      <c r="V10" s="219"/>
      <c r="W10" s="219"/>
      <c r="X10" s="219"/>
      <c r="Y10" s="283"/>
      <c r="Z10" s="286" t="s">
        <v>204</v>
      </c>
      <c r="AA10" s="286"/>
      <c r="AB10" s="286"/>
      <c r="AC10" s="286"/>
      <c r="AD10" s="291" t="s">
        <v>204</v>
      </c>
      <c r="AE10" s="291"/>
      <c r="AF10" s="291"/>
      <c r="AG10" s="291"/>
      <c r="AH10" s="291"/>
      <c r="AI10" s="291"/>
      <c r="AJ10" s="291"/>
      <c r="AK10" s="291"/>
      <c r="AL10" s="287" t="s">
        <v>204</v>
      </c>
      <c r="AM10" s="240"/>
      <c r="AN10" s="240"/>
      <c r="AO10" s="300"/>
      <c r="AP10" s="263" t="s">
        <v>195</v>
      </c>
      <c r="AQ10" s="36"/>
      <c r="AR10" s="36"/>
      <c r="AS10" s="36"/>
      <c r="AT10" s="36"/>
      <c r="AU10" s="36"/>
      <c r="AV10" s="36"/>
      <c r="AW10" s="36"/>
      <c r="AX10" s="36"/>
      <c r="AY10" s="36"/>
      <c r="AZ10" s="36"/>
      <c r="BA10" s="36"/>
      <c r="BB10" s="36"/>
      <c r="BC10" s="36"/>
      <c r="BD10" s="36"/>
      <c r="BE10" s="36"/>
      <c r="BF10" s="273"/>
      <c r="BG10" s="278">
        <v>200669</v>
      </c>
      <c r="BH10" s="219"/>
      <c r="BI10" s="219"/>
      <c r="BJ10" s="219"/>
      <c r="BK10" s="219"/>
      <c r="BL10" s="219"/>
      <c r="BM10" s="219"/>
      <c r="BN10" s="283"/>
      <c r="BO10" s="286">
        <v>2.5</v>
      </c>
      <c r="BP10" s="286"/>
      <c r="BQ10" s="286"/>
      <c r="BR10" s="286"/>
      <c r="BS10" s="292">
        <v>33219</v>
      </c>
      <c r="BT10" s="219"/>
      <c r="BU10" s="219"/>
      <c r="BV10" s="219"/>
      <c r="BW10" s="219"/>
      <c r="BX10" s="219"/>
      <c r="BY10" s="219"/>
      <c r="BZ10" s="219"/>
      <c r="CA10" s="219"/>
      <c r="CB10" s="333"/>
      <c r="CD10" s="263" t="s">
        <v>46</v>
      </c>
      <c r="CE10" s="36"/>
      <c r="CF10" s="36"/>
      <c r="CG10" s="36"/>
      <c r="CH10" s="36"/>
      <c r="CI10" s="36"/>
      <c r="CJ10" s="36"/>
      <c r="CK10" s="36"/>
      <c r="CL10" s="36"/>
      <c r="CM10" s="36"/>
      <c r="CN10" s="36"/>
      <c r="CO10" s="36"/>
      <c r="CP10" s="36"/>
      <c r="CQ10" s="273"/>
      <c r="CR10" s="278">
        <v>10812</v>
      </c>
      <c r="CS10" s="219"/>
      <c r="CT10" s="219"/>
      <c r="CU10" s="219"/>
      <c r="CV10" s="219"/>
      <c r="CW10" s="219"/>
      <c r="CX10" s="219"/>
      <c r="CY10" s="283"/>
      <c r="CZ10" s="286">
        <v>0</v>
      </c>
      <c r="DA10" s="286"/>
      <c r="DB10" s="286"/>
      <c r="DC10" s="286"/>
      <c r="DD10" s="292" t="s">
        <v>204</v>
      </c>
      <c r="DE10" s="219"/>
      <c r="DF10" s="219"/>
      <c r="DG10" s="219"/>
      <c r="DH10" s="219"/>
      <c r="DI10" s="219"/>
      <c r="DJ10" s="219"/>
      <c r="DK10" s="219"/>
      <c r="DL10" s="219"/>
      <c r="DM10" s="219"/>
      <c r="DN10" s="219"/>
      <c r="DO10" s="219"/>
      <c r="DP10" s="283"/>
      <c r="DQ10" s="292">
        <v>1817</v>
      </c>
      <c r="DR10" s="219"/>
      <c r="DS10" s="219"/>
      <c r="DT10" s="219"/>
      <c r="DU10" s="219"/>
      <c r="DV10" s="219"/>
      <c r="DW10" s="219"/>
      <c r="DX10" s="219"/>
      <c r="DY10" s="219"/>
      <c r="DZ10" s="219"/>
      <c r="EA10" s="219"/>
      <c r="EB10" s="219"/>
      <c r="EC10" s="333"/>
    </row>
    <row r="11" spans="2:143" ht="11.25" customHeight="1">
      <c r="B11" s="263" t="s">
        <v>103</v>
      </c>
      <c r="C11" s="36"/>
      <c r="D11" s="36"/>
      <c r="E11" s="36"/>
      <c r="F11" s="36"/>
      <c r="G11" s="36"/>
      <c r="H11" s="36"/>
      <c r="I11" s="36"/>
      <c r="J11" s="36"/>
      <c r="K11" s="36"/>
      <c r="L11" s="36"/>
      <c r="M11" s="36"/>
      <c r="N11" s="36"/>
      <c r="O11" s="36"/>
      <c r="P11" s="36"/>
      <c r="Q11" s="273"/>
      <c r="R11" s="278">
        <v>1385697</v>
      </c>
      <c r="S11" s="219"/>
      <c r="T11" s="219"/>
      <c r="U11" s="219"/>
      <c r="V11" s="219"/>
      <c r="W11" s="219"/>
      <c r="X11" s="219"/>
      <c r="Y11" s="283"/>
      <c r="Z11" s="287">
        <v>3.5</v>
      </c>
      <c r="AA11" s="240"/>
      <c r="AB11" s="240"/>
      <c r="AC11" s="289"/>
      <c r="AD11" s="292">
        <v>1385697</v>
      </c>
      <c r="AE11" s="219"/>
      <c r="AF11" s="219"/>
      <c r="AG11" s="219"/>
      <c r="AH11" s="219"/>
      <c r="AI11" s="219"/>
      <c r="AJ11" s="219"/>
      <c r="AK11" s="283"/>
      <c r="AL11" s="287">
        <v>8.6999999999999993</v>
      </c>
      <c r="AM11" s="240"/>
      <c r="AN11" s="240"/>
      <c r="AO11" s="300"/>
      <c r="AP11" s="263" t="s">
        <v>344</v>
      </c>
      <c r="AQ11" s="36"/>
      <c r="AR11" s="36"/>
      <c r="AS11" s="36"/>
      <c r="AT11" s="36"/>
      <c r="AU11" s="36"/>
      <c r="AV11" s="36"/>
      <c r="AW11" s="36"/>
      <c r="AX11" s="36"/>
      <c r="AY11" s="36"/>
      <c r="AZ11" s="36"/>
      <c r="BA11" s="36"/>
      <c r="BB11" s="36"/>
      <c r="BC11" s="36"/>
      <c r="BD11" s="36"/>
      <c r="BE11" s="36"/>
      <c r="BF11" s="273"/>
      <c r="BG11" s="278">
        <v>346843</v>
      </c>
      <c r="BH11" s="219"/>
      <c r="BI11" s="219"/>
      <c r="BJ11" s="219"/>
      <c r="BK11" s="219"/>
      <c r="BL11" s="219"/>
      <c r="BM11" s="219"/>
      <c r="BN11" s="283"/>
      <c r="BO11" s="286">
        <v>4.3</v>
      </c>
      <c r="BP11" s="286"/>
      <c r="BQ11" s="286"/>
      <c r="BR11" s="286"/>
      <c r="BS11" s="292">
        <v>98950</v>
      </c>
      <c r="BT11" s="219"/>
      <c r="BU11" s="219"/>
      <c r="BV11" s="219"/>
      <c r="BW11" s="219"/>
      <c r="BX11" s="219"/>
      <c r="BY11" s="219"/>
      <c r="BZ11" s="219"/>
      <c r="CA11" s="219"/>
      <c r="CB11" s="333"/>
      <c r="CD11" s="263" t="s">
        <v>347</v>
      </c>
      <c r="CE11" s="36"/>
      <c r="CF11" s="36"/>
      <c r="CG11" s="36"/>
      <c r="CH11" s="36"/>
      <c r="CI11" s="36"/>
      <c r="CJ11" s="36"/>
      <c r="CK11" s="36"/>
      <c r="CL11" s="36"/>
      <c r="CM11" s="36"/>
      <c r="CN11" s="36"/>
      <c r="CO11" s="36"/>
      <c r="CP11" s="36"/>
      <c r="CQ11" s="273"/>
      <c r="CR11" s="278">
        <v>1366599</v>
      </c>
      <c r="CS11" s="219"/>
      <c r="CT11" s="219"/>
      <c r="CU11" s="219"/>
      <c r="CV11" s="219"/>
      <c r="CW11" s="219"/>
      <c r="CX11" s="219"/>
      <c r="CY11" s="283"/>
      <c r="CZ11" s="286">
        <v>3.5</v>
      </c>
      <c r="DA11" s="286"/>
      <c r="DB11" s="286"/>
      <c r="DC11" s="286"/>
      <c r="DD11" s="292">
        <v>672082</v>
      </c>
      <c r="DE11" s="219"/>
      <c r="DF11" s="219"/>
      <c r="DG11" s="219"/>
      <c r="DH11" s="219"/>
      <c r="DI11" s="219"/>
      <c r="DJ11" s="219"/>
      <c r="DK11" s="219"/>
      <c r="DL11" s="219"/>
      <c r="DM11" s="219"/>
      <c r="DN11" s="219"/>
      <c r="DO11" s="219"/>
      <c r="DP11" s="283"/>
      <c r="DQ11" s="292">
        <v>536493</v>
      </c>
      <c r="DR11" s="219"/>
      <c r="DS11" s="219"/>
      <c r="DT11" s="219"/>
      <c r="DU11" s="219"/>
      <c r="DV11" s="219"/>
      <c r="DW11" s="219"/>
      <c r="DX11" s="219"/>
      <c r="DY11" s="219"/>
      <c r="DZ11" s="219"/>
      <c r="EA11" s="219"/>
      <c r="EB11" s="219"/>
      <c r="EC11" s="333"/>
    </row>
    <row r="12" spans="2:143" ht="11.25" customHeight="1">
      <c r="B12" s="263" t="s">
        <v>144</v>
      </c>
      <c r="C12" s="36"/>
      <c r="D12" s="36"/>
      <c r="E12" s="36"/>
      <c r="F12" s="36"/>
      <c r="G12" s="36"/>
      <c r="H12" s="36"/>
      <c r="I12" s="36"/>
      <c r="J12" s="36"/>
      <c r="K12" s="36"/>
      <c r="L12" s="36"/>
      <c r="M12" s="36"/>
      <c r="N12" s="36"/>
      <c r="O12" s="36"/>
      <c r="P12" s="36"/>
      <c r="Q12" s="273"/>
      <c r="R12" s="278">
        <v>7188</v>
      </c>
      <c r="S12" s="219"/>
      <c r="T12" s="219"/>
      <c r="U12" s="219"/>
      <c r="V12" s="219"/>
      <c r="W12" s="219"/>
      <c r="X12" s="219"/>
      <c r="Y12" s="283"/>
      <c r="Z12" s="286">
        <v>0</v>
      </c>
      <c r="AA12" s="286"/>
      <c r="AB12" s="286"/>
      <c r="AC12" s="286"/>
      <c r="AD12" s="291">
        <v>7188</v>
      </c>
      <c r="AE12" s="291"/>
      <c r="AF12" s="291"/>
      <c r="AG12" s="291"/>
      <c r="AH12" s="291"/>
      <c r="AI12" s="291"/>
      <c r="AJ12" s="291"/>
      <c r="AK12" s="291"/>
      <c r="AL12" s="287">
        <v>0</v>
      </c>
      <c r="AM12" s="240"/>
      <c r="AN12" s="240"/>
      <c r="AO12" s="300"/>
      <c r="AP12" s="263" t="s">
        <v>348</v>
      </c>
      <c r="AQ12" s="36"/>
      <c r="AR12" s="36"/>
      <c r="AS12" s="36"/>
      <c r="AT12" s="36"/>
      <c r="AU12" s="36"/>
      <c r="AV12" s="36"/>
      <c r="AW12" s="36"/>
      <c r="AX12" s="36"/>
      <c r="AY12" s="36"/>
      <c r="AZ12" s="36"/>
      <c r="BA12" s="36"/>
      <c r="BB12" s="36"/>
      <c r="BC12" s="36"/>
      <c r="BD12" s="36"/>
      <c r="BE12" s="36"/>
      <c r="BF12" s="273"/>
      <c r="BG12" s="278">
        <v>4287241</v>
      </c>
      <c r="BH12" s="219"/>
      <c r="BI12" s="219"/>
      <c r="BJ12" s="219"/>
      <c r="BK12" s="219"/>
      <c r="BL12" s="219"/>
      <c r="BM12" s="219"/>
      <c r="BN12" s="283"/>
      <c r="BO12" s="286">
        <v>53.3</v>
      </c>
      <c r="BP12" s="286"/>
      <c r="BQ12" s="286"/>
      <c r="BR12" s="286"/>
      <c r="BS12" s="292">
        <v>526855</v>
      </c>
      <c r="BT12" s="219"/>
      <c r="BU12" s="219"/>
      <c r="BV12" s="219"/>
      <c r="BW12" s="219"/>
      <c r="BX12" s="219"/>
      <c r="BY12" s="219"/>
      <c r="BZ12" s="219"/>
      <c r="CA12" s="219"/>
      <c r="CB12" s="333"/>
      <c r="CD12" s="263" t="s">
        <v>89</v>
      </c>
      <c r="CE12" s="36"/>
      <c r="CF12" s="36"/>
      <c r="CG12" s="36"/>
      <c r="CH12" s="36"/>
      <c r="CI12" s="36"/>
      <c r="CJ12" s="36"/>
      <c r="CK12" s="36"/>
      <c r="CL12" s="36"/>
      <c r="CM12" s="36"/>
      <c r="CN12" s="36"/>
      <c r="CO12" s="36"/>
      <c r="CP12" s="36"/>
      <c r="CQ12" s="273"/>
      <c r="CR12" s="278">
        <v>2448923</v>
      </c>
      <c r="CS12" s="219"/>
      <c r="CT12" s="219"/>
      <c r="CU12" s="219"/>
      <c r="CV12" s="219"/>
      <c r="CW12" s="219"/>
      <c r="CX12" s="219"/>
      <c r="CY12" s="283"/>
      <c r="CZ12" s="286">
        <v>6.3</v>
      </c>
      <c r="DA12" s="286"/>
      <c r="DB12" s="286"/>
      <c r="DC12" s="286"/>
      <c r="DD12" s="292">
        <v>257285</v>
      </c>
      <c r="DE12" s="219"/>
      <c r="DF12" s="219"/>
      <c r="DG12" s="219"/>
      <c r="DH12" s="219"/>
      <c r="DI12" s="219"/>
      <c r="DJ12" s="219"/>
      <c r="DK12" s="219"/>
      <c r="DL12" s="219"/>
      <c r="DM12" s="219"/>
      <c r="DN12" s="219"/>
      <c r="DO12" s="219"/>
      <c r="DP12" s="283"/>
      <c r="DQ12" s="292">
        <v>1129220</v>
      </c>
      <c r="DR12" s="219"/>
      <c r="DS12" s="219"/>
      <c r="DT12" s="219"/>
      <c r="DU12" s="219"/>
      <c r="DV12" s="219"/>
      <c r="DW12" s="219"/>
      <c r="DX12" s="219"/>
      <c r="DY12" s="219"/>
      <c r="DZ12" s="219"/>
      <c r="EA12" s="219"/>
      <c r="EB12" s="219"/>
      <c r="EC12" s="333"/>
    </row>
    <row r="13" spans="2:143" ht="11.25" customHeight="1">
      <c r="B13" s="263" t="s">
        <v>349</v>
      </c>
      <c r="C13" s="36"/>
      <c r="D13" s="36"/>
      <c r="E13" s="36"/>
      <c r="F13" s="36"/>
      <c r="G13" s="36"/>
      <c r="H13" s="36"/>
      <c r="I13" s="36"/>
      <c r="J13" s="36"/>
      <c r="K13" s="36"/>
      <c r="L13" s="36"/>
      <c r="M13" s="36"/>
      <c r="N13" s="36"/>
      <c r="O13" s="36"/>
      <c r="P13" s="36"/>
      <c r="Q13" s="273"/>
      <c r="R13" s="278" t="s">
        <v>204</v>
      </c>
      <c r="S13" s="219"/>
      <c r="T13" s="219"/>
      <c r="U13" s="219"/>
      <c r="V13" s="219"/>
      <c r="W13" s="219"/>
      <c r="X13" s="219"/>
      <c r="Y13" s="283"/>
      <c r="Z13" s="286" t="s">
        <v>204</v>
      </c>
      <c r="AA13" s="286"/>
      <c r="AB13" s="286"/>
      <c r="AC13" s="286"/>
      <c r="AD13" s="291" t="s">
        <v>204</v>
      </c>
      <c r="AE13" s="291"/>
      <c r="AF13" s="291"/>
      <c r="AG13" s="291"/>
      <c r="AH13" s="291"/>
      <c r="AI13" s="291"/>
      <c r="AJ13" s="291"/>
      <c r="AK13" s="291"/>
      <c r="AL13" s="287" t="s">
        <v>204</v>
      </c>
      <c r="AM13" s="240"/>
      <c r="AN13" s="240"/>
      <c r="AO13" s="300"/>
      <c r="AP13" s="263" t="s">
        <v>351</v>
      </c>
      <c r="AQ13" s="36"/>
      <c r="AR13" s="36"/>
      <c r="AS13" s="36"/>
      <c r="AT13" s="36"/>
      <c r="AU13" s="36"/>
      <c r="AV13" s="36"/>
      <c r="AW13" s="36"/>
      <c r="AX13" s="36"/>
      <c r="AY13" s="36"/>
      <c r="AZ13" s="36"/>
      <c r="BA13" s="36"/>
      <c r="BB13" s="36"/>
      <c r="BC13" s="36"/>
      <c r="BD13" s="36"/>
      <c r="BE13" s="36"/>
      <c r="BF13" s="273"/>
      <c r="BG13" s="278">
        <v>4252455</v>
      </c>
      <c r="BH13" s="219"/>
      <c r="BI13" s="219"/>
      <c r="BJ13" s="219"/>
      <c r="BK13" s="219"/>
      <c r="BL13" s="219"/>
      <c r="BM13" s="219"/>
      <c r="BN13" s="283"/>
      <c r="BO13" s="286">
        <v>52.9</v>
      </c>
      <c r="BP13" s="286"/>
      <c r="BQ13" s="286"/>
      <c r="BR13" s="286"/>
      <c r="BS13" s="292">
        <v>526855</v>
      </c>
      <c r="BT13" s="219"/>
      <c r="BU13" s="219"/>
      <c r="BV13" s="219"/>
      <c r="BW13" s="219"/>
      <c r="BX13" s="219"/>
      <c r="BY13" s="219"/>
      <c r="BZ13" s="219"/>
      <c r="CA13" s="219"/>
      <c r="CB13" s="333"/>
      <c r="CD13" s="263" t="s">
        <v>352</v>
      </c>
      <c r="CE13" s="36"/>
      <c r="CF13" s="36"/>
      <c r="CG13" s="36"/>
      <c r="CH13" s="36"/>
      <c r="CI13" s="36"/>
      <c r="CJ13" s="36"/>
      <c r="CK13" s="36"/>
      <c r="CL13" s="36"/>
      <c r="CM13" s="36"/>
      <c r="CN13" s="36"/>
      <c r="CO13" s="36"/>
      <c r="CP13" s="36"/>
      <c r="CQ13" s="273"/>
      <c r="CR13" s="278">
        <v>3857332</v>
      </c>
      <c r="CS13" s="219"/>
      <c r="CT13" s="219"/>
      <c r="CU13" s="219"/>
      <c r="CV13" s="219"/>
      <c r="CW13" s="219"/>
      <c r="CX13" s="219"/>
      <c r="CY13" s="283"/>
      <c r="CZ13" s="286">
        <v>9.9</v>
      </c>
      <c r="DA13" s="286"/>
      <c r="DB13" s="286"/>
      <c r="DC13" s="286"/>
      <c r="DD13" s="292">
        <v>2465651</v>
      </c>
      <c r="DE13" s="219"/>
      <c r="DF13" s="219"/>
      <c r="DG13" s="219"/>
      <c r="DH13" s="219"/>
      <c r="DI13" s="219"/>
      <c r="DJ13" s="219"/>
      <c r="DK13" s="219"/>
      <c r="DL13" s="219"/>
      <c r="DM13" s="219"/>
      <c r="DN13" s="219"/>
      <c r="DO13" s="219"/>
      <c r="DP13" s="283"/>
      <c r="DQ13" s="292">
        <v>1537230</v>
      </c>
      <c r="DR13" s="219"/>
      <c r="DS13" s="219"/>
      <c r="DT13" s="219"/>
      <c r="DU13" s="219"/>
      <c r="DV13" s="219"/>
      <c r="DW13" s="219"/>
      <c r="DX13" s="219"/>
      <c r="DY13" s="219"/>
      <c r="DZ13" s="219"/>
      <c r="EA13" s="219"/>
      <c r="EB13" s="219"/>
      <c r="EC13" s="333"/>
    </row>
    <row r="14" spans="2:143" ht="11.25" customHeight="1">
      <c r="B14" s="263" t="s">
        <v>354</v>
      </c>
      <c r="C14" s="36"/>
      <c r="D14" s="36"/>
      <c r="E14" s="36"/>
      <c r="F14" s="36"/>
      <c r="G14" s="36"/>
      <c r="H14" s="36"/>
      <c r="I14" s="36"/>
      <c r="J14" s="36"/>
      <c r="K14" s="36"/>
      <c r="L14" s="36"/>
      <c r="M14" s="36"/>
      <c r="N14" s="36"/>
      <c r="O14" s="36"/>
      <c r="P14" s="36"/>
      <c r="Q14" s="273"/>
      <c r="R14" s="278" t="s">
        <v>204</v>
      </c>
      <c r="S14" s="219"/>
      <c r="T14" s="219"/>
      <c r="U14" s="219"/>
      <c r="V14" s="219"/>
      <c r="W14" s="219"/>
      <c r="X14" s="219"/>
      <c r="Y14" s="283"/>
      <c r="Z14" s="286" t="s">
        <v>204</v>
      </c>
      <c r="AA14" s="286"/>
      <c r="AB14" s="286"/>
      <c r="AC14" s="286"/>
      <c r="AD14" s="291" t="s">
        <v>204</v>
      </c>
      <c r="AE14" s="291"/>
      <c r="AF14" s="291"/>
      <c r="AG14" s="291"/>
      <c r="AH14" s="291"/>
      <c r="AI14" s="291"/>
      <c r="AJ14" s="291"/>
      <c r="AK14" s="291"/>
      <c r="AL14" s="287" t="s">
        <v>204</v>
      </c>
      <c r="AM14" s="240"/>
      <c r="AN14" s="240"/>
      <c r="AO14" s="300"/>
      <c r="AP14" s="263" t="s">
        <v>222</v>
      </c>
      <c r="AQ14" s="36"/>
      <c r="AR14" s="36"/>
      <c r="AS14" s="36"/>
      <c r="AT14" s="36"/>
      <c r="AU14" s="36"/>
      <c r="AV14" s="36"/>
      <c r="AW14" s="36"/>
      <c r="AX14" s="36"/>
      <c r="AY14" s="36"/>
      <c r="AZ14" s="36"/>
      <c r="BA14" s="36"/>
      <c r="BB14" s="36"/>
      <c r="BC14" s="36"/>
      <c r="BD14" s="36"/>
      <c r="BE14" s="36"/>
      <c r="BF14" s="273"/>
      <c r="BG14" s="278">
        <v>222091</v>
      </c>
      <c r="BH14" s="219"/>
      <c r="BI14" s="219"/>
      <c r="BJ14" s="219"/>
      <c r="BK14" s="219"/>
      <c r="BL14" s="219"/>
      <c r="BM14" s="219"/>
      <c r="BN14" s="283"/>
      <c r="BO14" s="286">
        <v>2.8</v>
      </c>
      <c r="BP14" s="286"/>
      <c r="BQ14" s="286"/>
      <c r="BR14" s="286"/>
      <c r="BS14" s="292" t="s">
        <v>204</v>
      </c>
      <c r="BT14" s="219"/>
      <c r="BU14" s="219"/>
      <c r="BV14" s="219"/>
      <c r="BW14" s="219"/>
      <c r="BX14" s="219"/>
      <c r="BY14" s="219"/>
      <c r="BZ14" s="219"/>
      <c r="CA14" s="219"/>
      <c r="CB14" s="333"/>
      <c r="CD14" s="263" t="s">
        <v>355</v>
      </c>
      <c r="CE14" s="36"/>
      <c r="CF14" s="36"/>
      <c r="CG14" s="36"/>
      <c r="CH14" s="36"/>
      <c r="CI14" s="36"/>
      <c r="CJ14" s="36"/>
      <c r="CK14" s="36"/>
      <c r="CL14" s="36"/>
      <c r="CM14" s="36"/>
      <c r="CN14" s="36"/>
      <c r="CO14" s="36"/>
      <c r="CP14" s="36"/>
      <c r="CQ14" s="273"/>
      <c r="CR14" s="278">
        <v>991706</v>
      </c>
      <c r="CS14" s="219"/>
      <c r="CT14" s="219"/>
      <c r="CU14" s="219"/>
      <c r="CV14" s="219"/>
      <c r="CW14" s="219"/>
      <c r="CX14" s="219"/>
      <c r="CY14" s="283"/>
      <c r="CZ14" s="286">
        <v>2.5</v>
      </c>
      <c r="DA14" s="286"/>
      <c r="DB14" s="286"/>
      <c r="DC14" s="286"/>
      <c r="DD14" s="292">
        <v>84423</v>
      </c>
      <c r="DE14" s="219"/>
      <c r="DF14" s="219"/>
      <c r="DG14" s="219"/>
      <c r="DH14" s="219"/>
      <c r="DI14" s="219"/>
      <c r="DJ14" s="219"/>
      <c r="DK14" s="219"/>
      <c r="DL14" s="219"/>
      <c r="DM14" s="219"/>
      <c r="DN14" s="219"/>
      <c r="DO14" s="219"/>
      <c r="DP14" s="283"/>
      <c r="DQ14" s="292">
        <v>722776</v>
      </c>
      <c r="DR14" s="219"/>
      <c r="DS14" s="219"/>
      <c r="DT14" s="219"/>
      <c r="DU14" s="219"/>
      <c r="DV14" s="219"/>
      <c r="DW14" s="219"/>
      <c r="DX14" s="219"/>
      <c r="DY14" s="219"/>
      <c r="DZ14" s="219"/>
      <c r="EA14" s="219"/>
      <c r="EB14" s="219"/>
      <c r="EC14" s="333"/>
    </row>
    <row r="15" spans="2:143" ht="11.25" customHeight="1">
      <c r="B15" s="263" t="s">
        <v>323</v>
      </c>
      <c r="C15" s="36"/>
      <c r="D15" s="36"/>
      <c r="E15" s="36"/>
      <c r="F15" s="36"/>
      <c r="G15" s="36"/>
      <c r="H15" s="36"/>
      <c r="I15" s="36"/>
      <c r="J15" s="36"/>
      <c r="K15" s="36"/>
      <c r="L15" s="36"/>
      <c r="M15" s="36"/>
      <c r="N15" s="36"/>
      <c r="O15" s="36"/>
      <c r="P15" s="36"/>
      <c r="Q15" s="273"/>
      <c r="R15" s="278" t="s">
        <v>204</v>
      </c>
      <c r="S15" s="219"/>
      <c r="T15" s="219"/>
      <c r="U15" s="219"/>
      <c r="V15" s="219"/>
      <c r="W15" s="219"/>
      <c r="X15" s="219"/>
      <c r="Y15" s="283"/>
      <c r="Z15" s="286" t="s">
        <v>204</v>
      </c>
      <c r="AA15" s="286"/>
      <c r="AB15" s="286"/>
      <c r="AC15" s="286"/>
      <c r="AD15" s="291" t="s">
        <v>204</v>
      </c>
      <c r="AE15" s="291"/>
      <c r="AF15" s="291"/>
      <c r="AG15" s="291"/>
      <c r="AH15" s="291"/>
      <c r="AI15" s="291"/>
      <c r="AJ15" s="291"/>
      <c r="AK15" s="291"/>
      <c r="AL15" s="287" t="s">
        <v>204</v>
      </c>
      <c r="AM15" s="240"/>
      <c r="AN15" s="240"/>
      <c r="AO15" s="300"/>
      <c r="AP15" s="263" t="s">
        <v>356</v>
      </c>
      <c r="AQ15" s="36"/>
      <c r="AR15" s="36"/>
      <c r="AS15" s="36"/>
      <c r="AT15" s="36"/>
      <c r="AU15" s="36"/>
      <c r="AV15" s="36"/>
      <c r="AW15" s="36"/>
      <c r="AX15" s="36"/>
      <c r="AY15" s="36"/>
      <c r="AZ15" s="36"/>
      <c r="BA15" s="36"/>
      <c r="BB15" s="36"/>
      <c r="BC15" s="36"/>
      <c r="BD15" s="36"/>
      <c r="BE15" s="36"/>
      <c r="BF15" s="273"/>
      <c r="BG15" s="278">
        <v>470804</v>
      </c>
      <c r="BH15" s="219"/>
      <c r="BI15" s="219"/>
      <c r="BJ15" s="219"/>
      <c r="BK15" s="219"/>
      <c r="BL15" s="219"/>
      <c r="BM15" s="219"/>
      <c r="BN15" s="283"/>
      <c r="BO15" s="286">
        <v>5.9</v>
      </c>
      <c r="BP15" s="286"/>
      <c r="BQ15" s="286"/>
      <c r="BR15" s="286"/>
      <c r="BS15" s="292" t="s">
        <v>204</v>
      </c>
      <c r="BT15" s="219"/>
      <c r="BU15" s="219"/>
      <c r="BV15" s="219"/>
      <c r="BW15" s="219"/>
      <c r="BX15" s="219"/>
      <c r="BY15" s="219"/>
      <c r="BZ15" s="219"/>
      <c r="CA15" s="219"/>
      <c r="CB15" s="333"/>
      <c r="CD15" s="263" t="s">
        <v>357</v>
      </c>
      <c r="CE15" s="36"/>
      <c r="CF15" s="36"/>
      <c r="CG15" s="36"/>
      <c r="CH15" s="36"/>
      <c r="CI15" s="36"/>
      <c r="CJ15" s="36"/>
      <c r="CK15" s="36"/>
      <c r="CL15" s="36"/>
      <c r="CM15" s="36"/>
      <c r="CN15" s="36"/>
      <c r="CO15" s="36"/>
      <c r="CP15" s="36"/>
      <c r="CQ15" s="273"/>
      <c r="CR15" s="278">
        <v>2758180</v>
      </c>
      <c r="CS15" s="219"/>
      <c r="CT15" s="219"/>
      <c r="CU15" s="219"/>
      <c r="CV15" s="219"/>
      <c r="CW15" s="219"/>
      <c r="CX15" s="219"/>
      <c r="CY15" s="283"/>
      <c r="CZ15" s="286">
        <v>7.1</v>
      </c>
      <c r="DA15" s="286"/>
      <c r="DB15" s="286"/>
      <c r="DC15" s="286"/>
      <c r="DD15" s="292">
        <v>554342</v>
      </c>
      <c r="DE15" s="219"/>
      <c r="DF15" s="219"/>
      <c r="DG15" s="219"/>
      <c r="DH15" s="219"/>
      <c r="DI15" s="219"/>
      <c r="DJ15" s="219"/>
      <c r="DK15" s="219"/>
      <c r="DL15" s="219"/>
      <c r="DM15" s="219"/>
      <c r="DN15" s="219"/>
      <c r="DO15" s="219"/>
      <c r="DP15" s="283"/>
      <c r="DQ15" s="292">
        <v>1734352</v>
      </c>
      <c r="DR15" s="219"/>
      <c r="DS15" s="219"/>
      <c r="DT15" s="219"/>
      <c r="DU15" s="219"/>
      <c r="DV15" s="219"/>
      <c r="DW15" s="219"/>
      <c r="DX15" s="219"/>
      <c r="DY15" s="219"/>
      <c r="DZ15" s="219"/>
      <c r="EA15" s="219"/>
      <c r="EB15" s="219"/>
      <c r="EC15" s="333"/>
    </row>
    <row r="16" spans="2:143" ht="11.25" customHeight="1">
      <c r="B16" s="263" t="s">
        <v>358</v>
      </c>
      <c r="C16" s="36"/>
      <c r="D16" s="36"/>
      <c r="E16" s="36"/>
      <c r="F16" s="36"/>
      <c r="G16" s="36"/>
      <c r="H16" s="36"/>
      <c r="I16" s="36"/>
      <c r="J16" s="36"/>
      <c r="K16" s="36"/>
      <c r="L16" s="36"/>
      <c r="M16" s="36"/>
      <c r="N16" s="36"/>
      <c r="O16" s="36"/>
      <c r="P16" s="36"/>
      <c r="Q16" s="273"/>
      <c r="R16" s="278">
        <v>12697</v>
      </c>
      <c r="S16" s="219"/>
      <c r="T16" s="219"/>
      <c r="U16" s="219"/>
      <c r="V16" s="219"/>
      <c r="W16" s="219"/>
      <c r="X16" s="219"/>
      <c r="Y16" s="283"/>
      <c r="Z16" s="286">
        <v>0</v>
      </c>
      <c r="AA16" s="286"/>
      <c r="AB16" s="286"/>
      <c r="AC16" s="286"/>
      <c r="AD16" s="291">
        <v>12697</v>
      </c>
      <c r="AE16" s="291"/>
      <c r="AF16" s="291"/>
      <c r="AG16" s="291"/>
      <c r="AH16" s="291"/>
      <c r="AI16" s="291"/>
      <c r="AJ16" s="291"/>
      <c r="AK16" s="291"/>
      <c r="AL16" s="287">
        <v>0.1</v>
      </c>
      <c r="AM16" s="240"/>
      <c r="AN16" s="240"/>
      <c r="AO16" s="300"/>
      <c r="AP16" s="263" t="s">
        <v>359</v>
      </c>
      <c r="AQ16" s="36"/>
      <c r="AR16" s="36"/>
      <c r="AS16" s="36"/>
      <c r="AT16" s="36"/>
      <c r="AU16" s="36"/>
      <c r="AV16" s="36"/>
      <c r="AW16" s="36"/>
      <c r="AX16" s="36"/>
      <c r="AY16" s="36"/>
      <c r="AZ16" s="36"/>
      <c r="BA16" s="36"/>
      <c r="BB16" s="36"/>
      <c r="BC16" s="36"/>
      <c r="BD16" s="36"/>
      <c r="BE16" s="36"/>
      <c r="BF16" s="273"/>
      <c r="BG16" s="278" t="s">
        <v>204</v>
      </c>
      <c r="BH16" s="219"/>
      <c r="BI16" s="219"/>
      <c r="BJ16" s="219"/>
      <c r="BK16" s="219"/>
      <c r="BL16" s="219"/>
      <c r="BM16" s="219"/>
      <c r="BN16" s="283"/>
      <c r="BO16" s="286" t="s">
        <v>204</v>
      </c>
      <c r="BP16" s="286"/>
      <c r="BQ16" s="286"/>
      <c r="BR16" s="286"/>
      <c r="BS16" s="292" t="s">
        <v>204</v>
      </c>
      <c r="BT16" s="219"/>
      <c r="BU16" s="219"/>
      <c r="BV16" s="219"/>
      <c r="BW16" s="219"/>
      <c r="BX16" s="219"/>
      <c r="BY16" s="219"/>
      <c r="BZ16" s="219"/>
      <c r="CA16" s="219"/>
      <c r="CB16" s="333"/>
      <c r="CD16" s="263" t="s">
        <v>360</v>
      </c>
      <c r="CE16" s="36"/>
      <c r="CF16" s="36"/>
      <c r="CG16" s="36"/>
      <c r="CH16" s="36"/>
      <c r="CI16" s="36"/>
      <c r="CJ16" s="36"/>
      <c r="CK16" s="36"/>
      <c r="CL16" s="36"/>
      <c r="CM16" s="36"/>
      <c r="CN16" s="36"/>
      <c r="CO16" s="36"/>
      <c r="CP16" s="36"/>
      <c r="CQ16" s="273"/>
      <c r="CR16" s="278">
        <v>43246</v>
      </c>
      <c r="CS16" s="219"/>
      <c r="CT16" s="219"/>
      <c r="CU16" s="219"/>
      <c r="CV16" s="219"/>
      <c r="CW16" s="219"/>
      <c r="CX16" s="219"/>
      <c r="CY16" s="283"/>
      <c r="CZ16" s="286">
        <v>0.1</v>
      </c>
      <c r="DA16" s="286"/>
      <c r="DB16" s="286"/>
      <c r="DC16" s="286"/>
      <c r="DD16" s="292" t="s">
        <v>204</v>
      </c>
      <c r="DE16" s="219"/>
      <c r="DF16" s="219"/>
      <c r="DG16" s="219"/>
      <c r="DH16" s="219"/>
      <c r="DI16" s="219"/>
      <c r="DJ16" s="219"/>
      <c r="DK16" s="219"/>
      <c r="DL16" s="219"/>
      <c r="DM16" s="219"/>
      <c r="DN16" s="219"/>
      <c r="DO16" s="219"/>
      <c r="DP16" s="283"/>
      <c r="DQ16" s="292">
        <v>8973</v>
      </c>
      <c r="DR16" s="219"/>
      <c r="DS16" s="219"/>
      <c r="DT16" s="219"/>
      <c r="DU16" s="219"/>
      <c r="DV16" s="219"/>
      <c r="DW16" s="219"/>
      <c r="DX16" s="219"/>
      <c r="DY16" s="219"/>
      <c r="DZ16" s="219"/>
      <c r="EA16" s="219"/>
      <c r="EB16" s="219"/>
      <c r="EC16" s="333"/>
    </row>
    <row r="17" spans="2:133" ht="11.25" customHeight="1">
      <c r="B17" s="263" t="s">
        <v>361</v>
      </c>
      <c r="C17" s="36"/>
      <c r="D17" s="36"/>
      <c r="E17" s="36"/>
      <c r="F17" s="36"/>
      <c r="G17" s="36"/>
      <c r="H17" s="36"/>
      <c r="I17" s="36"/>
      <c r="J17" s="36"/>
      <c r="K17" s="36"/>
      <c r="L17" s="36"/>
      <c r="M17" s="36"/>
      <c r="N17" s="36"/>
      <c r="O17" s="36"/>
      <c r="P17" s="36"/>
      <c r="Q17" s="273"/>
      <c r="R17" s="278">
        <v>55190</v>
      </c>
      <c r="S17" s="219"/>
      <c r="T17" s="219"/>
      <c r="U17" s="219"/>
      <c r="V17" s="219"/>
      <c r="W17" s="219"/>
      <c r="X17" s="219"/>
      <c r="Y17" s="283"/>
      <c r="Z17" s="286">
        <v>0.1</v>
      </c>
      <c r="AA17" s="286"/>
      <c r="AB17" s="286"/>
      <c r="AC17" s="286"/>
      <c r="AD17" s="291">
        <v>55190</v>
      </c>
      <c r="AE17" s="291"/>
      <c r="AF17" s="291"/>
      <c r="AG17" s="291"/>
      <c r="AH17" s="291"/>
      <c r="AI17" s="291"/>
      <c r="AJ17" s="291"/>
      <c r="AK17" s="291"/>
      <c r="AL17" s="287">
        <v>0.3</v>
      </c>
      <c r="AM17" s="240"/>
      <c r="AN17" s="240"/>
      <c r="AO17" s="300"/>
      <c r="AP17" s="263" t="s">
        <v>362</v>
      </c>
      <c r="AQ17" s="36"/>
      <c r="AR17" s="36"/>
      <c r="AS17" s="36"/>
      <c r="AT17" s="36"/>
      <c r="AU17" s="36"/>
      <c r="AV17" s="36"/>
      <c r="AW17" s="36"/>
      <c r="AX17" s="36"/>
      <c r="AY17" s="36"/>
      <c r="AZ17" s="36"/>
      <c r="BA17" s="36"/>
      <c r="BB17" s="36"/>
      <c r="BC17" s="36"/>
      <c r="BD17" s="36"/>
      <c r="BE17" s="36"/>
      <c r="BF17" s="273"/>
      <c r="BG17" s="278" t="s">
        <v>204</v>
      </c>
      <c r="BH17" s="219"/>
      <c r="BI17" s="219"/>
      <c r="BJ17" s="219"/>
      <c r="BK17" s="219"/>
      <c r="BL17" s="219"/>
      <c r="BM17" s="219"/>
      <c r="BN17" s="283"/>
      <c r="BO17" s="286" t="s">
        <v>204</v>
      </c>
      <c r="BP17" s="286"/>
      <c r="BQ17" s="286"/>
      <c r="BR17" s="286"/>
      <c r="BS17" s="292" t="s">
        <v>204</v>
      </c>
      <c r="BT17" s="219"/>
      <c r="BU17" s="219"/>
      <c r="BV17" s="219"/>
      <c r="BW17" s="219"/>
      <c r="BX17" s="219"/>
      <c r="BY17" s="219"/>
      <c r="BZ17" s="219"/>
      <c r="CA17" s="219"/>
      <c r="CB17" s="333"/>
      <c r="CD17" s="263" t="s">
        <v>364</v>
      </c>
      <c r="CE17" s="36"/>
      <c r="CF17" s="36"/>
      <c r="CG17" s="36"/>
      <c r="CH17" s="36"/>
      <c r="CI17" s="36"/>
      <c r="CJ17" s="36"/>
      <c r="CK17" s="36"/>
      <c r="CL17" s="36"/>
      <c r="CM17" s="36"/>
      <c r="CN17" s="36"/>
      <c r="CO17" s="36"/>
      <c r="CP17" s="36"/>
      <c r="CQ17" s="273"/>
      <c r="CR17" s="278">
        <v>3544924</v>
      </c>
      <c r="CS17" s="219"/>
      <c r="CT17" s="219"/>
      <c r="CU17" s="219"/>
      <c r="CV17" s="219"/>
      <c r="CW17" s="219"/>
      <c r="CX17" s="219"/>
      <c r="CY17" s="283"/>
      <c r="CZ17" s="286">
        <v>9.1</v>
      </c>
      <c r="DA17" s="286"/>
      <c r="DB17" s="286"/>
      <c r="DC17" s="286"/>
      <c r="DD17" s="292" t="s">
        <v>204</v>
      </c>
      <c r="DE17" s="219"/>
      <c r="DF17" s="219"/>
      <c r="DG17" s="219"/>
      <c r="DH17" s="219"/>
      <c r="DI17" s="219"/>
      <c r="DJ17" s="219"/>
      <c r="DK17" s="219"/>
      <c r="DL17" s="219"/>
      <c r="DM17" s="219"/>
      <c r="DN17" s="219"/>
      <c r="DO17" s="219"/>
      <c r="DP17" s="283"/>
      <c r="DQ17" s="292">
        <v>3369938</v>
      </c>
      <c r="DR17" s="219"/>
      <c r="DS17" s="219"/>
      <c r="DT17" s="219"/>
      <c r="DU17" s="219"/>
      <c r="DV17" s="219"/>
      <c r="DW17" s="219"/>
      <c r="DX17" s="219"/>
      <c r="DY17" s="219"/>
      <c r="DZ17" s="219"/>
      <c r="EA17" s="219"/>
      <c r="EB17" s="219"/>
      <c r="EC17" s="333"/>
    </row>
    <row r="18" spans="2:133" ht="11.25" customHeight="1">
      <c r="B18" s="263" t="s">
        <v>165</v>
      </c>
      <c r="C18" s="36"/>
      <c r="D18" s="36"/>
      <c r="E18" s="36"/>
      <c r="F18" s="36"/>
      <c r="G18" s="36"/>
      <c r="H18" s="36"/>
      <c r="I18" s="36"/>
      <c r="J18" s="36"/>
      <c r="K18" s="36"/>
      <c r="L18" s="36"/>
      <c r="M18" s="36"/>
      <c r="N18" s="36"/>
      <c r="O18" s="36"/>
      <c r="P18" s="36"/>
      <c r="Q18" s="273"/>
      <c r="R18" s="278">
        <v>61346</v>
      </c>
      <c r="S18" s="219"/>
      <c r="T18" s="219"/>
      <c r="U18" s="219"/>
      <c r="V18" s="219"/>
      <c r="W18" s="219"/>
      <c r="X18" s="219"/>
      <c r="Y18" s="283"/>
      <c r="Z18" s="286">
        <v>0.2</v>
      </c>
      <c r="AA18" s="286"/>
      <c r="AB18" s="286"/>
      <c r="AC18" s="286"/>
      <c r="AD18" s="291">
        <v>61346</v>
      </c>
      <c r="AE18" s="291"/>
      <c r="AF18" s="291"/>
      <c r="AG18" s="291"/>
      <c r="AH18" s="291"/>
      <c r="AI18" s="291"/>
      <c r="AJ18" s="291"/>
      <c r="AK18" s="291"/>
      <c r="AL18" s="287">
        <v>0.4</v>
      </c>
      <c r="AM18" s="240"/>
      <c r="AN18" s="240"/>
      <c r="AO18" s="300"/>
      <c r="AP18" s="263" t="s">
        <v>100</v>
      </c>
      <c r="AQ18" s="36"/>
      <c r="AR18" s="36"/>
      <c r="AS18" s="36"/>
      <c r="AT18" s="36"/>
      <c r="AU18" s="36"/>
      <c r="AV18" s="36"/>
      <c r="AW18" s="36"/>
      <c r="AX18" s="36"/>
      <c r="AY18" s="36"/>
      <c r="AZ18" s="36"/>
      <c r="BA18" s="36"/>
      <c r="BB18" s="36"/>
      <c r="BC18" s="36"/>
      <c r="BD18" s="36"/>
      <c r="BE18" s="36"/>
      <c r="BF18" s="273"/>
      <c r="BG18" s="278" t="s">
        <v>204</v>
      </c>
      <c r="BH18" s="219"/>
      <c r="BI18" s="219"/>
      <c r="BJ18" s="219"/>
      <c r="BK18" s="219"/>
      <c r="BL18" s="219"/>
      <c r="BM18" s="219"/>
      <c r="BN18" s="283"/>
      <c r="BO18" s="286" t="s">
        <v>204</v>
      </c>
      <c r="BP18" s="286"/>
      <c r="BQ18" s="286"/>
      <c r="BR18" s="286"/>
      <c r="BS18" s="292" t="s">
        <v>204</v>
      </c>
      <c r="BT18" s="219"/>
      <c r="BU18" s="219"/>
      <c r="BV18" s="219"/>
      <c r="BW18" s="219"/>
      <c r="BX18" s="219"/>
      <c r="BY18" s="219"/>
      <c r="BZ18" s="219"/>
      <c r="CA18" s="219"/>
      <c r="CB18" s="333"/>
      <c r="CD18" s="263" t="s">
        <v>365</v>
      </c>
      <c r="CE18" s="36"/>
      <c r="CF18" s="36"/>
      <c r="CG18" s="36"/>
      <c r="CH18" s="36"/>
      <c r="CI18" s="36"/>
      <c r="CJ18" s="36"/>
      <c r="CK18" s="36"/>
      <c r="CL18" s="36"/>
      <c r="CM18" s="36"/>
      <c r="CN18" s="36"/>
      <c r="CO18" s="36"/>
      <c r="CP18" s="36"/>
      <c r="CQ18" s="273"/>
      <c r="CR18" s="278" t="s">
        <v>204</v>
      </c>
      <c r="CS18" s="219"/>
      <c r="CT18" s="219"/>
      <c r="CU18" s="219"/>
      <c r="CV18" s="219"/>
      <c r="CW18" s="219"/>
      <c r="CX18" s="219"/>
      <c r="CY18" s="283"/>
      <c r="CZ18" s="286" t="s">
        <v>204</v>
      </c>
      <c r="DA18" s="286"/>
      <c r="DB18" s="286"/>
      <c r="DC18" s="286"/>
      <c r="DD18" s="292" t="s">
        <v>204</v>
      </c>
      <c r="DE18" s="219"/>
      <c r="DF18" s="219"/>
      <c r="DG18" s="219"/>
      <c r="DH18" s="219"/>
      <c r="DI18" s="219"/>
      <c r="DJ18" s="219"/>
      <c r="DK18" s="219"/>
      <c r="DL18" s="219"/>
      <c r="DM18" s="219"/>
      <c r="DN18" s="219"/>
      <c r="DO18" s="219"/>
      <c r="DP18" s="283"/>
      <c r="DQ18" s="292" t="s">
        <v>204</v>
      </c>
      <c r="DR18" s="219"/>
      <c r="DS18" s="219"/>
      <c r="DT18" s="219"/>
      <c r="DU18" s="219"/>
      <c r="DV18" s="219"/>
      <c r="DW18" s="219"/>
      <c r="DX18" s="219"/>
      <c r="DY18" s="219"/>
      <c r="DZ18" s="219"/>
      <c r="EA18" s="219"/>
      <c r="EB18" s="219"/>
      <c r="EC18" s="333"/>
    </row>
    <row r="19" spans="2:133" ht="11.25" customHeight="1">
      <c r="B19" s="263" t="s">
        <v>366</v>
      </c>
      <c r="C19" s="36"/>
      <c r="D19" s="36"/>
      <c r="E19" s="36"/>
      <c r="F19" s="36"/>
      <c r="G19" s="36"/>
      <c r="H19" s="36"/>
      <c r="I19" s="36"/>
      <c r="J19" s="36"/>
      <c r="K19" s="36"/>
      <c r="L19" s="36"/>
      <c r="M19" s="36"/>
      <c r="N19" s="36"/>
      <c r="O19" s="36"/>
      <c r="P19" s="36"/>
      <c r="Q19" s="273"/>
      <c r="R19" s="278">
        <v>52463</v>
      </c>
      <c r="S19" s="219"/>
      <c r="T19" s="219"/>
      <c r="U19" s="219"/>
      <c r="V19" s="219"/>
      <c r="W19" s="219"/>
      <c r="X19" s="219"/>
      <c r="Y19" s="283"/>
      <c r="Z19" s="286">
        <v>0.1</v>
      </c>
      <c r="AA19" s="286"/>
      <c r="AB19" s="286"/>
      <c r="AC19" s="286"/>
      <c r="AD19" s="291">
        <v>52463</v>
      </c>
      <c r="AE19" s="291"/>
      <c r="AF19" s="291"/>
      <c r="AG19" s="291"/>
      <c r="AH19" s="291"/>
      <c r="AI19" s="291"/>
      <c r="AJ19" s="291"/>
      <c r="AK19" s="291"/>
      <c r="AL19" s="287">
        <v>0.3</v>
      </c>
      <c r="AM19" s="240"/>
      <c r="AN19" s="240"/>
      <c r="AO19" s="300"/>
      <c r="AP19" s="263" t="s">
        <v>367</v>
      </c>
      <c r="AQ19" s="36"/>
      <c r="AR19" s="36"/>
      <c r="AS19" s="36"/>
      <c r="AT19" s="36"/>
      <c r="AU19" s="36"/>
      <c r="AV19" s="36"/>
      <c r="AW19" s="36"/>
      <c r="AX19" s="36"/>
      <c r="AY19" s="36"/>
      <c r="AZ19" s="36"/>
      <c r="BA19" s="36"/>
      <c r="BB19" s="36"/>
      <c r="BC19" s="36"/>
      <c r="BD19" s="36"/>
      <c r="BE19" s="36"/>
      <c r="BF19" s="273"/>
      <c r="BG19" s="278" t="s">
        <v>204</v>
      </c>
      <c r="BH19" s="219"/>
      <c r="BI19" s="219"/>
      <c r="BJ19" s="219"/>
      <c r="BK19" s="219"/>
      <c r="BL19" s="219"/>
      <c r="BM19" s="219"/>
      <c r="BN19" s="283"/>
      <c r="BO19" s="286" t="s">
        <v>204</v>
      </c>
      <c r="BP19" s="286"/>
      <c r="BQ19" s="286"/>
      <c r="BR19" s="286"/>
      <c r="BS19" s="292" t="s">
        <v>204</v>
      </c>
      <c r="BT19" s="219"/>
      <c r="BU19" s="219"/>
      <c r="BV19" s="219"/>
      <c r="BW19" s="219"/>
      <c r="BX19" s="219"/>
      <c r="BY19" s="219"/>
      <c r="BZ19" s="219"/>
      <c r="CA19" s="219"/>
      <c r="CB19" s="333"/>
      <c r="CD19" s="263" t="s">
        <v>368</v>
      </c>
      <c r="CE19" s="36"/>
      <c r="CF19" s="36"/>
      <c r="CG19" s="36"/>
      <c r="CH19" s="36"/>
      <c r="CI19" s="36"/>
      <c r="CJ19" s="36"/>
      <c r="CK19" s="36"/>
      <c r="CL19" s="36"/>
      <c r="CM19" s="36"/>
      <c r="CN19" s="36"/>
      <c r="CO19" s="36"/>
      <c r="CP19" s="36"/>
      <c r="CQ19" s="273"/>
      <c r="CR19" s="278" t="s">
        <v>204</v>
      </c>
      <c r="CS19" s="219"/>
      <c r="CT19" s="219"/>
      <c r="CU19" s="219"/>
      <c r="CV19" s="219"/>
      <c r="CW19" s="219"/>
      <c r="CX19" s="219"/>
      <c r="CY19" s="283"/>
      <c r="CZ19" s="286" t="s">
        <v>204</v>
      </c>
      <c r="DA19" s="286"/>
      <c r="DB19" s="286"/>
      <c r="DC19" s="286"/>
      <c r="DD19" s="292" t="s">
        <v>204</v>
      </c>
      <c r="DE19" s="219"/>
      <c r="DF19" s="219"/>
      <c r="DG19" s="219"/>
      <c r="DH19" s="219"/>
      <c r="DI19" s="219"/>
      <c r="DJ19" s="219"/>
      <c r="DK19" s="219"/>
      <c r="DL19" s="219"/>
      <c r="DM19" s="219"/>
      <c r="DN19" s="219"/>
      <c r="DO19" s="219"/>
      <c r="DP19" s="283"/>
      <c r="DQ19" s="292" t="s">
        <v>204</v>
      </c>
      <c r="DR19" s="219"/>
      <c r="DS19" s="219"/>
      <c r="DT19" s="219"/>
      <c r="DU19" s="219"/>
      <c r="DV19" s="219"/>
      <c r="DW19" s="219"/>
      <c r="DX19" s="219"/>
      <c r="DY19" s="219"/>
      <c r="DZ19" s="219"/>
      <c r="EA19" s="219"/>
      <c r="EB19" s="219"/>
      <c r="EC19" s="333"/>
    </row>
    <row r="20" spans="2:133" ht="11.25" customHeight="1">
      <c r="B20" s="263" t="s">
        <v>75</v>
      </c>
      <c r="C20" s="36"/>
      <c r="D20" s="36"/>
      <c r="E20" s="36"/>
      <c r="F20" s="36"/>
      <c r="G20" s="36"/>
      <c r="H20" s="36"/>
      <c r="I20" s="36"/>
      <c r="J20" s="36"/>
      <c r="K20" s="36"/>
      <c r="L20" s="36"/>
      <c r="M20" s="36"/>
      <c r="N20" s="36"/>
      <c r="O20" s="36"/>
      <c r="P20" s="36"/>
      <c r="Q20" s="273"/>
      <c r="R20" s="278">
        <v>5710</v>
      </c>
      <c r="S20" s="219"/>
      <c r="T20" s="219"/>
      <c r="U20" s="219"/>
      <c r="V20" s="219"/>
      <c r="W20" s="219"/>
      <c r="X20" s="219"/>
      <c r="Y20" s="283"/>
      <c r="Z20" s="286">
        <v>0</v>
      </c>
      <c r="AA20" s="286"/>
      <c r="AB20" s="286"/>
      <c r="AC20" s="286"/>
      <c r="AD20" s="291">
        <v>5710</v>
      </c>
      <c r="AE20" s="291"/>
      <c r="AF20" s="291"/>
      <c r="AG20" s="291"/>
      <c r="AH20" s="291"/>
      <c r="AI20" s="291"/>
      <c r="AJ20" s="291"/>
      <c r="AK20" s="291"/>
      <c r="AL20" s="287">
        <v>0</v>
      </c>
      <c r="AM20" s="240"/>
      <c r="AN20" s="240"/>
      <c r="AO20" s="300"/>
      <c r="AP20" s="263" t="s">
        <v>370</v>
      </c>
      <c r="AQ20" s="36"/>
      <c r="AR20" s="36"/>
      <c r="AS20" s="36"/>
      <c r="AT20" s="36"/>
      <c r="AU20" s="36"/>
      <c r="AV20" s="36"/>
      <c r="AW20" s="36"/>
      <c r="AX20" s="36"/>
      <c r="AY20" s="36"/>
      <c r="AZ20" s="36"/>
      <c r="BA20" s="36"/>
      <c r="BB20" s="36"/>
      <c r="BC20" s="36"/>
      <c r="BD20" s="36"/>
      <c r="BE20" s="36"/>
      <c r="BF20" s="273"/>
      <c r="BG20" s="278" t="s">
        <v>204</v>
      </c>
      <c r="BH20" s="219"/>
      <c r="BI20" s="219"/>
      <c r="BJ20" s="219"/>
      <c r="BK20" s="219"/>
      <c r="BL20" s="219"/>
      <c r="BM20" s="219"/>
      <c r="BN20" s="283"/>
      <c r="BO20" s="286" t="s">
        <v>204</v>
      </c>
      <c r="BP20" s="286"/>
      <c r="BQ20" s="286"/>
      <c r="BR20" s="286"/>
      <c r="BS20" s="292" t="s">
        <v>204</v>
      </c>
      <c r="BT20" s="219"/>
      <c r="BU20" s="219"/>
      <c r="BV20" s="219"/>
      <c r="BW20" s="219"/>
      <c r="BX20" s="219"/>
      <c r="BY20" s="219"/>
      <c r="BZ20" s="219"/>
      <c r="CA20" s="219"/>
      <c r="CB20" s="333"/>
      <c r="CD20" s="263" t="s">
        <v>196</v>
      </c>
      <c r="CE20" s="36"/>
      <c r="CF20" s="36"/>
      <c r="CG20" s="36"/>
      <c r="CH20" s="36"/>
      <c r="CI20" s="36"/>
      <c r="CJ20" s="36"/>
      <c r="CK20" s="36"/>
      <c r="CL20" s="36"/>
      <c r="CM20" s="36"/>
      <c r="CN20" s="36"/>
      <c r="CO20" s="36"/>
      <c r="CP20" s="36"/>
      <c r="CQ20" s="273"/>
      <c r="CR20" s="278">
        <v>38965726</v>
      </c>
      <c r="CS20" s="219"/>
      <c r="CT20" s="219"/>
      <c r="CU20" s="219"/>
      <c r="CV20" s="219"/>
      <c r="CW20" s="219"/>
      <c r="CX20" s="219"/>
      <c r="CY20" s="283"/>
      <c r="CZ20" s="286">
        <v>100</v>
      </c>
      <c r="DA20" s="286"/>
      <c r="DB20" s="286"/>
      <c r="DC20" s="286"/>
      <c r="DD20" s="292">
        <v>4204296</v>
      </c>
      <c r="DE20" s="219"/>
      <c r="DF20" s="219"/>
      <c r="DG20" s="219"/>
      <c r="DH20" s="219"/>
      <c r="DI20" s="219"/>
      <c r="DJ20" s="219"/>
      <c r="DK20" s="219"/>
      <c r="DL20" s="219"/>
      <c r="DM20" s="219"/>
      <c r="DN20" s="219"/>
      <c r="DO20" s="219"/>
      <c r="DP20" s="283"/>
      <c r="DQ20" s="292">
        <v>19169415</v>
      </c>
      <c r="DR20" s="219"/>
      <c r="DS20" s="219"/>
      <c r="DT20" s="219"/>
      <c r="DU20" s="219"/>
      <c r="DV20" s="219"/>
      <c r="DW20" s="219"/>
      <c r="DX20" s="219"/>
      <c r="DY20" s="219"/>
      <c r="DZ20" s="219"/>
      <c r="EA20" s="219"/>
      <c r="EB20" s="219"/>
      <c r="EC20" s="333"/>
    </row>
    <row r="21" spans="2:133" ht="11.25" customHeight="1">
      <c r="B21" s="263" t="s">
        <v>372</v>
      </c>
      <c r="C21" s="36"/>
      <c r="D21" s="36"/>
      <c r="E21" s="36"/>
      <c r="F21" s="36"/>
      <c r="G21" s="36"/>
      <c r="H21" s="36"/>
      <c r="I21" s="36"/>
      <c r="J21" s="36"/>
      <c r="K21" s="36"/>
      <c r="L21" s="36"/>
      <c r="M21" s="36"/>
      <c r="N21" s="36"/>
      <c r="O21" s="36"/>
      <c r="P21" s="36"/>
      <c r="Q21" s="273"/>
      <c r="R21" s="278">
        <v>3173</v>
      </c>
      <c r="S21" s="219"/>
      <c r="T21" s="219"/>
      <c r="U21" s="219"/>
      <c r="V21" s="219"/>
      <c r="W21" s="219"/>
      <c r="X21" s="219"/>
      <c r="Y21" s="283"/>
      <c r="Z21" s="286">
        <v>0</v>
      </c>
      <c r="AA21" s="286"/>
      <c r="AB21" s="286"/>
      <c r="AC21" s="286"/>
      <c r="AD21" s="291">
        <v>3173</v>
      </c>
      <c r="AE21" s="291"/>
      <c r="AF21" s="291"/>
      <c r="AG21" s="291"/>
      <c r="AH21" s="291"/>
      <c r="AI21" s="291"/>
      <c r="AJ21" s="291"/>
      <c r="AK21" s="291"/>
      <c r="AL21" s="287">
        <v>0</v>
      </c>
      <c r="AM21" s="240"/>
      <c r="AN21" s="240"/>
      <c r="AO21" s="300"/>
      <c r="AP21" s="303" t="s">
        <v>373</v>
      </c>
      <c r="AQ21" s="306"/>
      <c r="AR21" s="306"/>
      <c r="AS21" s="306"/>
      <c r="AT21" s="306"/>
      <c r="AU21" s="306"/>
      <c r="AV21" s="306"/>
      <c r="AW21" s="306"/>
      <c r="AX21" s="306"/>
      <c r="AY21" s="306"/>
      <c r="AZ21" s="306"/>
      <c r="BA21" s="306"/>
      <c r="BB21" s="306"/>
      <c r="BC21" s="306"/>
      <c r="BD21" s="306"/>
      <c r="BE21" s="306"/>
      <c r="BF21" s="320"/>
      <c r="BG21" s="278" t="s">
        <v>204</v>
      </c>
      <c r="BH21" s="219"/>
      <c r="BI21" s="219"/>
      <c r="BJ21" s="219"/>
      <c r="BK21" s="219"/>
      <c r="BL21" s="219"/>
      <c r="BM21" s="219"/>
      <c r="BN21" s="283"/>
      <c r="BO21" s="286" t="s">
        <v>204</v>
      </c>
      <c r="BP21" s="286"/>
      <c r="BQ21" s="286"/>
      <c r="BR21" s="286"/>
      <c r="BS21" s="292" t="s">
        <v>204</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345</v>
      </c>
      <c r="C22" s="36"/>
      <c r="D22" s="36"/>
      <c r="E22" s="36"/>
      <c r="F22" s="36"/>
      <c r="G22" s="36"/>
      <c r="H22" s="36"/>
      <c r="I22" s="36"/>
      <c r="J22" s="36"/>
      <c r="K22" s="36"/>
      <c r="L22" s="36"/>
      <c r="M22" s="36"/>
      <c r="N22" s="36"/>
      <c r="O22" s="36"/>
      <c r="P22" s="36"/>
      <c r="Q22" s="273"/>
      <c r="R22" s="278">
        <v>6631206</v>
      </c>
      <c r="S22" s="219"/>
      <c r="T22" s="219"/>
      <c r="U22" s="219"/>
      <c r="V22" s="219"/>
      <c r="W22" s="219"/>
      <c r="X22" s="219"/>
      <c r="Y22" s="283"/>
      <c r="Z22" s="286">
        <v>16.7</v>
      </c>
      <c r="AA22" s="286"/>
      <c r="AB22" s="286"/>
      <c r="AC22" s="286"/>
      <c r="AD22" s="291">
        <v>5974864</v>
      </c>
      <c r="AE22" s="291"/>
      <c r="AF22" s="291"/>
      <c r="AG22" s="291"/>
      <c r="AH22" s="291"/>
      <c r="AI22" s="291"/>
      <c r="AJ22" s="291"/>
      <c r="AK22" s="291"/>
      <c r="AL22" s="287">
        <v>37.5</v>
      </c>
      <c r="AM22" s="240"/>
      <c r="AN22" s="240"/>
      <c r="AO22" s="300"/>
      <c r="AP22" s="303" t="s">
        <v>375</v>
      </c>
      <c r="AQ22" s="306"/>
      <c r="AR22" s="306"/>
      <c r="AS22" s="306"/>
      <c r="AT22" s="306"/>
      <c r="AU22" s="306"/>
      <c r="AV22" s="306"/>
      <c r="AW22" s="306"/>
      <c r="AX22" s="306"/>
      <c r="AY22" s="306"/>
      <c r="AZ22" s="306"/>
      <c r="BA22" s="306"/>
      <c r="BB22" s="306"/>
      <c r="BC22" s="306"/>
      <c r="BD22" s="306"/>
      <c r="BE22" s="306"/>
      <c r="BF22" s="320"/>
      <c r="BG22" s="278" t="s">
        <v>204</v>
      </c>
      <c r="BH22" s="219"/>
      <c r="BI22" s="219"/>
      <c r="BJ22" s="219"/>
      <c r="BK22" s="219"/>
      <c r="BL22" s="219"/>
      <c r="BM22" s="219"/>
      <c r="BN22" s="283"/>
      <c r="BO22" s="286" t="s">
        <v>204</v>
      </c>
      <c r="BP22" s="286"/>
      <c r="BQ22" s="286"/>
      <c r="BR22" s="286"/>
      <c r="BS22" s="292" t="s">
        <v>204</v>
      </c>
      <c r="BT22" s="219"/>
      <c r="BU22" s="219"/>
      <c r="BV22" s="219"/>
      <c r="BW22" s="219"/>
      <c r="BX22" s="219"/>
      <c r="BY22" s="219"/>
      <c r="BZ22" s="219"/>
      <c r="CA22" s="219"/>
      <c r="CB22" s="333"/>
      <c r="CD22" s="183" t="s">
        <v>376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301</v>
      </c>
      <c r="C23" s="36"/>
      <c r="D23" s="36"/>
      <c r="E23" s="36"/>
      <c r="F23" s="36"/>
      <c r="G23" s="36"/>
      <c r="H23" s="36"/>
      <c r="I23" s="36"/>
      <c r="J23" s="36"/>
      <c r="K23" s="36"/>
      <c r="L23" s="36"/>
      <c r="M23" s="36"/>
      <c r="N23" s="36"/>
      <c r="O23" s="36"/>
      <c r="P23" s="36"/>
      <c r="Q23" s="273"/>
      <c r="R23" s="278">
        <v>5974864</v>
      </c>
      <c r="S23" s="219"/>
      <c r="T23" s="219"/>
      <c r="U23" s="219"/>
      <c r="V23" s="219"/>
      <c r="W23" s="219"/>
      <c r="X23" s="219"/>
      <c r="Y23" s="283"/>
      <c r="Z23" s="286">
        <v>15</v>
      </c>
      <c r="AA23" s="286"/>
      <c r="AB23" s="286"/>
      <c r="AC23" s="286"/>
      <c r="AD23" s="291">
        <v>5974864</v>
      </c>
      <c r="AE23" s="291"/>
      <c r="AF23" s="291"/>
      <c r="AG23" s="291"/>
      <c r="AH23" s="291"/>
      <c r="AI23" s="291"/>
      <c r="AJ23" s="291"/>
      <c r="AK23" s="291"/>
      <c r="AL23" s="287">
        <v>37.5</v>
      </c>
      <c r="AM23" s="240"/>
      <c r="AN23" s="240"/>
      <c r="AO23" s="300"/>
      <c r="AP23" s="303" t="s">
        <v>120</v>
      </c>
      <c r="AQ23" s="306"/>
      <c r="AR23" s="306"/>
      <c r="AS23" s="306"/>
      <c r="AT23" s="306"/>
      <c r="AU23" s="306"/>
      <c r="AV23" s="306"/>
      <c r="AW23" s="306"/>
      <c r="AX23" s="306"/>
      <c r="AY23" s="306"/>
      <c r="AZ23" s="306"/>
      <c r="BA23" s="306"/>
      <c r="BB23" s="306"/>
      <c r="BC23" s="306"/>
      <c r="BD23" s="306"/>
      <c r="BE23" s="306"/>
      <c r="BF23" s="320"/>
      <c r="BG23" s="278" t="s">
        <v>204</v>
      </c>
      <c r="BH23" s="219"/>
      <c r="BI23" s="219"/>
      <c r="BJ23" s="219"/>
      <c r="BK23" s="219"/>
      <c r="BL23" s="219"/>
      <c r="BM23" s="219"/>
      <c r="BN23" s="283"/>
      <c r="BO23" s="286" t="s">
        <v>204</v>
      </c>
      <c r="BP23" s="286"/>
      <c r="BQ23" s="286"/>
      <c r="BR23" s="286"/>
      <c r="BS23" s="292" t="s">
        <v>204</v>
      </c>
      <c r="BT23" s="219"/>
      <c r="BU23" s="219"/>
      <c r="BV23" s="219"/>
      <c r="BW23" s="219"/>
      <c r="BX23" s="219"/>
      <c r="BY23" s="219"/>
      <c r="BZ23" s="219"/>
      <c r="CA23" s="219"/>
      <c r="CB23" s="333"/>
      <c r="CD23" s="183" t="s">
        <v>319</v>
      </c>
      <c r="CE23" s="139"/>
      <c r="CF23" s="139"/>
      <c r="CG23" s="139"/>
      <c r="CH23" s="139"/>
      <c r="CI23" s="139"/>
      <c r="CJ23" s="139"/>
      <c r="CK23" s="139"/>
      <c r="CL23" s="139"/>
      <c r="CM23" s="139"/>
      <c r="CN23" s="139"/>
      <c r="CO23" s="139"/>
      <c r="CP23" s="139"/>
      <c r="CQ23" s="144"/>
      <c r="CR23" s="183" t="s">
        <v>377</v>
      </c>
      <c r="CS23" s="139"/>
      <c r="CT23" s="139"/>
      <c r="CU23" s="139"/>
      <c r="CV23" s="139"/>
      <c r="CW23" s="139"/>
      <c r="CX23" s="139"/>
      <c r="CY23" s="144"/>
      <c r="CZ23" s="183" t="s">
        <v>381</v>
      </c>
      <c r="DA23" s="139"/>
      <c r="DB23" s="139"/>
      <c r="DC23" s="144"/>
      <c r="DD23" s="183" t="s">
        <v>152</v>
      </c>
      <c r="DE23" s="139"/>
      <c r="DF23" s="139"/>
      <c r="DG23" s="139"/>
      <c r="DH23" s="139"/>
      <c r="DI23" s="139"/>
      <c r="DJ23" s="139"/>
      <c r="DK23" s="144"/>
      <c r="DL23" s="351" t="s">
        <v>383</v>
      </c>
      <c r="DM23" s="354"/>
      <c r="DN23" s="354"/>
      <c r="DO23" s="354"/>
      <c r="DP23" s="354"/>
      <c r="DQ23" s="354"/>
      <c r="DR23" s="354"/>
      <c r="DS23" s="354"/>
      <c r="DT23" s="354"/>
      <c r="DU23" s="354"/>
      <c r="DV23" s="358"/>
      <c r="DW23" s="183" t="s">
        <v>384</v>
      </c>
      <c r="DX23" s="139"/>
      <c r="DY23" s="139"/>
      <c r="DZ23" s="139"/>
      <c r="EA23" s="139"/>
      <c r="EB23" s="139"/>
      <c r="EC23" s="144"/>
    </row>
    <row r="24" spans="2:133" ht="11.25" customHeight="1">
      <c r="B24" s="263" t="s">
        <v>298</v>
      </c>
      <c r="C24" s="36"/>
      <c r="D24" s="36"/>
      <c r="E24" s="36"/>
      <c r="F24" s="36"/>
      <c r="G24" s="36"/>
      <c r="H24" s="36"/>
      <c r="I24" s="36"/>
      <c r="J24" s="36"/>
      <c r="K24" s="36"/>
      <c r="L24" s="36"/>
      <c r="M24" s="36"/>
      <c r="N24" s="36"/>
      <c r="O24" s="36"/>
      <c r="P24" s="36"/>
      <c r="Q24" s="273"/>
      <c r="R24" s="278">
        <v>656342</v>
      </c>
      <c r="S24" s="219"/>
      <c r="T24" s="219"/>
      <c r="U24" s="219"/>
      <c r="V24" s="219"/>
      <c r="W24" s="219"/>
      <c r="X24" s="219"/>
      <c r="Y24" s="283"/>
      <c r="Z24" s="286">
        <v>1.6</v>
      </c>
      <c r="AA24" s="286"/>
      <c r="AB24" s="286"/>
      <c r="AC24" s="286"/>
      <c r="AD24" s="291" t="s">
        <v>204</v>
      </c>
      <c r="AE24" s="291"/>
      <c r="AF24" s="291"/>
      <c r="AG24" s="291"/>
      <c r="AH24" s="291"/>
      <c r="AI24" s="291"/>
      <c r="AJ24" s="291"/>
      <c r="AK24" s="291"/>
      <c r="AL24" s="287" t="s">
        <v>204</v>
      </c>
      <c r="AM24" s="240"/>
      <c r="AN24" s="240"/>
      <c r="AO24" s="300"/>
      <c r="AP24" s="303" t="s">
        <v>385</v>
      </c>
      <c r="AQ24" s="306"/>
      <c r="AR24" s="306"/>
      <c r="AS24" s="306"/>
      <c r="AT24" s="306"/>
      <c r="AU24" s="306"/>
      <c r="AV24" s="306"/>
      <c r="AW24" s="306"/>
      <c r="AX24" s="306"/>
      <c r="AY24" s="306"/>
      <c r="AZ24" s="306"/>
      <c r="BA24" s="306"/>
      <c r="BB24" s="306"/>
      <c r="BC24" s="306"/>
      <c r="BD24" s="306"/>
      <c r="BE24" s="306"/>
      <c r="BF24" s="320"/>
      <c r="BG24" s="278" t="s">
        <v>204</v>
      </c>
      <c r="BH24" s="219"/>
      <c r="BI24" s="219"/>
      <c r="BJ24" s="219"/>
      <c r="BK24" s="219"/>
      <c r="BL24" s="219"/>
      <c r="BM24" s="219"/>
      <c r="BN24" s="283"/>
      <c r="BO24" s="286" t="s">
        <v>204</v>
      </c>
      <c r="BP24" s="286"/>
      <c r="BQ24" s="286"/>
      <c r="BR24" s="286"/>
      <c r="BS24" s="292" t="s">
        <v>204</v>
      </c>
      <c r="BT24" s="219"/>
      <c r="BU24" s="219"/>
      <c r="BV24" s="219"/>
      <c r="BW24" s="219"/>
      <c r="BX24" s="219"/>
      <c r="BY24" s="219"/>
      <c r="BZ24" s="219"/>
      <c r="CA24" s="219"/>
      <c r="CB24" s="333"/>
      <c r="CD24" s="262" t="s">
        <v>386</v>
      </c>
      <c r="CE24" s="269"/>
      <c r="CF24" s="269"/>
      <c r="CG24" s="269"/>
      <c r="CH24" s="269"/>
      <c r="CI24" s="269"/>
      <c r="CJ24" s="269"/>
      <c r="CK24" s="269"/>
      <c r="CL24" s="269"/>
      <c r="CM24" s="269"/>
      <c r="CN24" s="269"/>
      <c r="CO24" s="269"/>
      <c r="CP24" s="269"/>
      <c r="CQ24" s="272"/>
      <c r="CR24" s="277">
        <v>17162526</v>
      </c>
      <c r="CS24" s="280"/>
      <c r="CT24" s="280"/>
      <c r="CU24" s="280"/>
      <c r="CV24" s="280"/>
      <c r="CW24" s="280"/>
      <c r="CX24" s="280"/>
      <c r="CY24" s="282"/>
      <c r="CZ24" s="295">
        <v>44</v>
      </c>
      <c r="DA24" s="297"/>
      <c r="DB24" s="297"/>
      <c r="DC24" s="343"/>
      <c r="DD24" s="347">
        <v>10435975</v>
      </c>
      <c r="DE24" s="280"/>
      <c r="DF24" s="280"/>
      <c r="DG24" s="280"/>
      <c r="DH24" s="280"/>
      <c r="DI24" s="280"/>
      <c r="DJ24" s="280"/>
      <c r="DK24" s="282"/>
      <c r="DL24" s="347">
        <v>10365195</v>
      </c>
      <c r="DM24" s="280"/>
      <c r="DN24" s="280"/>
      <c r="DO24" s="280"/>
      <c r="DP24" s="280"/>
      <c r="DQ24" s="280"/>
      <c r="DR24" s="280"/>
      <c r="DS24" s="280"/>
      <c r="DT24" s="280"/>
      <c r="DU24" s="280"/>
      <c r="DV24" s="282"/>
      <c r="DW24" s="295">
        <v>62.4</v>
      </c>
      <c r="DX24" s="297"/>
      <c r="DY24" s="297"/>
      <c r="DZ24" s="297"/>
      <c r="EA24" s="297"/>
      <c r="EB24" s="297"/>
      <c r="EC24" s="299"/>
    </row>
    <row r="25" spans="2:133" ht="11.25" customHeight="1">
      <c r="B25" s="263" t="s">
        <v>389</v>
      </c>
      <c r="C25" s="36"/>
      <c r="D25" s="36"/>
      <c r="E25" s="36"/>
      <c r="F25" s="36"/>
      <c r="G25" s="36"/>
      <c r="H25" s="36"/>
      <c r="I25" s="36"/>
      <c r="J25" s="36"/>
      <c r="K25" s="36"/>
      <c r="L25" s="36"/>
      <c r="M25" s="36"/>
      <c r="N25" s="36"/>
      <c r="O25" s="36"/>
      <c r="P25" s="36"/>
      <c r="Q25" s="273"/>
      <c r="R25" s="278" t="s">
        <v>204</v>
      </c>
      <c r="S25" s="219"/>
      <c r="T25" s="219"/>
      <c r="U25" s="219"/>
      <c r="V25" s="219"/>
      <c r="W25" s="219"/>
      <c r="X25" s="219"/>
      <c r="Y25" s="283"/>
      <c r="Z25" s="286" t="s">
        <v>204</v>
      </c>
      <c r="AA25" s="286"/>
      <c r="AB25" s="286"/>
      <c r="AC25" s="286"/>
      <c r="AD25" s="291" t="s">
        <v>204</v>
      </c>
      <c r="AE25" s="291"/>
      <c r="AF25" s="291"/>
      <c r="AG25" s="291"/>
      <c r="AH25" s="291"/>
      <c r="AI25" s="291"/>
      <c r="AJ25" s="291"/>
      <c r="AK25" s="291"/>
      <c r="AL25" s="287" t="s">
        <v>204</v>
      </c>
      <c r="AM25" s="240"/>
      <c r="AN25" s="240"/>
      <c r="AO25" s="300"/>
      <c r="AP25" s="303" t="s">
        <v>279</v>
      </c>
      <c r="AQ25" s="306"/>
      <c r="AR25" s="306"/>
      <c r="AS25" s="306"/>
      <c r="AT25" s="306"/>
      <c r="AU25" s="306"/>
      <c r="AV25" s="306"/>
      <c r="AW25" s="306"/>
      <c r="AX25" s="306"/>
      <c r="AY25" s="306"/>
      <c r="AZ25" s="306"/>
      <c r="BA25" s="306"/>
      <c r="BB25" s="306"/>
      <c r="BC25" s="306"/>
      <c r="BD25" s="306"/>
      <c r="BE25" s="306"/>
      <c r="BF25" s="320"/>
      <c r="BG25" s="278" t="s">
        <v>204</v>
      </c>
      <c r="BH25" s="219"/>
      <c r="BI25" s="219"/>
      <c r="BJ25" s="219"/>
      <c r="BK25" s="219"/>
      <c r="BL25" s="219"/>
      <c r="BM25" s="219"/>
      <c r="BN25" s="283"/>
      <c r="BO25" s="286" t="s">
        <v>204</v>
      </c>
      <c r="BP25" s="286"/>
      <c r="BQ25" s="286"/>
      <c r="BR25" s="286"/>
      <c r="BS25" s="292" t="s">
        <v>204</v>
      </c>
      <c r="BT25" s="219"/>
      <c r="BU25" s="219"/>
      <c r="BV25" s="219"/>
      <c r="BW25" s="219"/>
      <c r="BX25" s="219"/>
      <c r="BY25" s="219"/>
      <c r="BZ25" s="219"/>
      <c r="CA25" s="219"/>
      <c r="CB25" s="333"/>
      <c r="CD25" s="263" t="s">
        <v>202</v>
      </c>
      <c r="CE25" s="36"/>
      <c r="CF25" s="36"/>
      <c r="CG25" s="36"/>
      <c r="CH25" s="36"/>
      <c r="CI25" s="36"/>
      <c r="CJ25" s="36"/>
      <c r="CK25" s="36"/>
      <c r="CL25" s="36"/>
      <c r="CM25" s="36"/>
      <c r="CN25" s="36"/>
      <c r="CO25" s="36"/>
      <c r="CP25" s="36"/>
      <c r="CQ25" s="273"/>
      <c r="CR25" s="278">
        <v>5072892</v>
      </c>
      <c r="CS25" s="319"/>
      <c r="CT25" s="319"/>
      <c r="CU25" s="319"/>
      <c r="CV25" s="319"/>
      <c r="CW25" s="319"/>
      <c r="CX25" s="319"/>
      <c r="CY25" s="338"/>
      <c r="CZ25" s="287">
        <v>13</v>
      </c>
      <c r="DA25" s="341"/>
      <c r="DB25" s="341"/>
      <c r="DC25" s="344"/>
      <c r="DD25" s="292">
        <v>4540920</v>
      </c>
      <c r="DE25" s="319"/>
      <c r="DF25" s="319"/>
      <c r="DG25" s="319"/>
      <c r="DH25" s="319"/>
      <c r="DI25" s="319"/>
      <c r="DJ25" s="319"/>
      <c r="DK25" s="338"/>
      <c r="DL25" s="292">
        <v>4484496</v>
      </c>
      <c r="DM25" s="319"/>
      <c r="DN25" s="319"/>
      <c r="DO25" s="319"/>
      <c r="DP25" s="319"/>
      <c r="DQ25" s="319"/>
      <c r="DR25" s="319"/>
      <c r="DS25" s="319"/>
      <c r="DT25" s="319"/>
      <c r="DU25" s="319"/>
      <c r="DV25" s="338"/>
      <c r="DW25" s="287">
        <v>27</v>
      </c>
      <c r="DX25" s="341"/>
      <c r="DY25" s="341"/>
      <c r="DZ25" s="341"/>
      <c r="EA25" s="341"/>
      <c r="EB25" s="341"/>
      <c r="EC25" s="366"/>
    </row>
    <row r="26" spans="2:133" ht="11.25" customHeight="1">
      <c r="B26" s="263" t="s">
        <v>81</v>
      </c>
      <c r="C26" s="36"/>
      <c r="D26" s="36"/>
      <c r="E26" s="36"/>
      <c r="F26" s="36"/>
      <c r="G26" s="36"/>
      <c r="H26" s="36"/>
      <c r="I26" s="36"/>
      <c r="J26" s="36"/>
      <c r="K26" s="36"/>
      <c r="L26" s="36"/>
      <c r="M26" s="36"/>
      <c r="N26" s="36"/>
      <c r="O26" s="36"/>
      <c r="P26" s="36"/>
      <c r="Q26" s="273"/>
      <c r="R26" s="278">
        <v>16521150</v>
      </c>
      <c r="S26" s="219"/>
      <c r="T26" s="219"/>
      <c r="U26" s="219"/>
      <c r="V26" s="219"/>
      <c r="W26" s="219"/>
      <c r="X26" s="219"/>
      <c r="Y26" s="283"/>
      <c r="Z26" s="286">
        <v>41.5</v>
      </c>
      <c r="AA26" s="286"/>
      <c r="AB26" s="286"/>
      <c r="AC26" s="286"/>
      <c r="AD26" s="291">
        <v>15864808</v>
      </c>
      <c r="AE26" s="291"/>
      <c r="AF26" s="291"/>
      <c r="AG26" s="291"/>
      <c r="AH26" s="291"/>
      <c r="AI26" s="291"/>
      <c r="AJ26" s="291"/>
      <c r="AK26" s="291"/>
      <c r="AL26" s="287">
        <v>99.7</v>
      </c>
      <c r="AM26" s="240"/>
      <c r="AN26" s="240"/>
      <c r="AO26" s="300"/>
      <c r="AP26" s="303" t="s">
        <v>391</v>
      </c>
      <c r="AQ26" s="305"/>
      <c r="AR26" s="305"/>
      <c r="AS26" s="305"/>
      <c r="AT26" s="305"/>
      <c r="AU26" s="305"/>
      <c r="AV26" s="305"/>
      <c r="AW26" s="305"/>
      <c r="AX26" s="305"/>
      <c r="AY26" s="305"/>
      <c r="AZ26" s="305"/>
      <c r="BA26" s="305"/>
      <c r="BB26" s="305"/>
      <c r="BC26" s="305"/>
      <c r="BD26" s="305"/>
      <c r="BE26" s="305"/>
      <c r="BF26" s="320"/>
      <c r="BG26" s="278" t="s">
        <v>204</v>
      </c>
      <c r="BH26" s="219"/>
      <c r="BI26" s="219"/>
      <c r="BJ26" s="219"/>
      <c r="BK26" s="219"/>
      <c r="BL26" s="219"/>
      <c r="BM26" s="219"/>
      <c r="BN26" s="283"/>
      <c r="BO26" s="286" t="s">
        <v>204</v>
      </c>
      <c r="BP26" s="286"/>
      <c r="BQ26" s="286"/>
      <c r="BR26" s="286"/>
      <c r="BS26" s="292" t="s">
        <v>204</v>
      </c>
      <c r="BT26" s="219"/>
      <c r="BU26" s="219"/>
      <c r="BV26" s="219"/>
      <c r="BW26" s="219"/>
      <c r="BX26" s="219"/>
      <c r="BY26" s="219"/>
      <c r="BZ26" s="219"/>
      <c r="CA26" s="219"/>
      <c r="CB26" s="333"/>
      <c r="CD26" s="263" t="s">
        <v>123</v>
      </c>
      <c r="CE26" s="36"/>
      <c r="CF26" s="36"/>
      <c r="CG26" s="36"/>
      <c r="CH26" s="36"/>
      <c r="CI26" s="36"/>
      <c r="CJ26" s="36"/>
      <c r="CK26" s="36"/>
      <c r="CL26" s="36"/>
      <c r="CM26" s="36"/>
      <c r="CN26" s="36"/>
      <c r="CO26" s="36"/>
      <c r="CP26" s="36"/>
      <c r="CQ26" s="273"/>
      <c r="CR26" s="278">
        <v>3219993</v>
      </c>
      <c r="CS26" s="219"/>
      <c r="CT26" s="219"/>
      <c r="CU26" s="219"/>
      <c r="CV26" s="219"/>
      <c r="CW26" s="219"/>
      <c r="CX26" s="219"/>
      <c r="CY26" s="283"/>
      <c r="CZ26" s="287">
        <v>8.3000000000000007</v>
      </c>
      <c r="DA26" s="341"/>
      <c r="DB26" s="341"/>
      <c r="DC26" s="344"/>
      <c r="DD26" s="292">
        <v>2998060</v>
      </c>
      <c r="DE26" s="219"/>
      <c r="DF26" s="219"/>
      <c r="DG26" s="219"/>
      <c r="DH26" s="219"/>
      <c r="DI26" s="219"/>
      <c r="DJ26" s="219"/>
      <c r="DK26" s="283"/>
      <c r="DL26" s="292" t="s">
        <v>204</v>
      </c>
      <c r="DM26" s="219"/>
      <c r="DN26" s="219"/>
      <c r="DO26" s="219"/>
      <c r="DP26" s="219"/>
      <c r="DQ26" s="219"/>
      <c r="DR26" s="219"/>
      <c r="DS26" s="219"/>
      <c r="DT26" s="219"/>
      <c r="DU26" s="219"/>
      <c r="DV26" s="283"/>
      <c r="DW26" s="287" t="s">
        <v>204</v>
      </c>
      <c r="DX26" s="341"/>
      <c r="DY26" s="341"/>
      <c r="DZ26" s="341"/>
      <c r="EA26" s="341"/>
      <c r="EB26" s="341"/>
      <c r="EC26" s="366"/>
    </row>
    <row r="27" spans="2:133" ht="11.25" customHeight="1">
      <c r="B27" s="263" t="s">
        <v>392</v>
      </c>
      <c r="C27" s="36"/>
      <c r="D27" s="36"/>
      <c r="E27" s="36"/>
      <c r="F27" s="36"/>
      <c r="G27" s="36"/>
      <c r="H27" s="36"/>
      <c r="I27" s="36"/>
      <c r="J27" s="36"/>
      <c r="K27" s="36"/>
      <c r="L27" s="36"/>
      <c r="M27" s="36"/>
      <c r="N27" s="36"/>
      <c r="O27" s="36"/>
      <c r="P27" s="36"/>
      <c r="Q27" s="273"/>
      <c r="R27" s="278">
        <v>14470</v>
      </c>
      <c r="S27" s="219"/>
      <c r="T27" s="219"/>
      <c r="U27" s="219"/>
      <c r="V27" s="219"/>
      <c r="W27" s="219"/>
      <c r="X27" s="219"/>
      <c r="Y27" s="283"/>
      <c r="Z27" s="286">
        <v>0</v>
      </c>
      <c r="AA27" s="286"/>
      <c r="AB27" s="286"/>
      <c r="AC27" s="286"/>
      <c r="AD27" s="291">
        <v>14470</v>
      </c>
      <c r="AE27" s="291"/>
      <c r="AF27" s="291"/>
      <c r="AG27" s="291"/>
      <c r="AH27" s="291"/>
      <c r="AI27" s="291"/>
      <c r="AJ27" s="291"/>
      <c r="AK27" s="291"/>
      <c r="AL27" s="287">
        <v>0.1</v>
      </c>
      <c r="AM27" s="240"/>
      <c r="AN27" s="240"/>
      <c r="AO27" s="300"/>
      <c r="AP27" s="263" t="s">
        <v>394</v>
      </c>
      <c r="AQ27" s="36"/>
      <c r="AR27" s="36"/>
      <c r="AS27" s="36"/>
      <c r="AT27" s="36"/>
      <c r="AU27" s="36"/>
      <c r="AV27" s="36"/>
      <c r="AW27" s="36"/>
      <c r="AX27" s="36"/>
      <c r="AY27" s="36"/>
      <c r="AZ27" s="36"/>
      <c r="BA27" s="36"/>
      <c r="BB27" s="36"/>
      <c r="BC27" s="36"/>
      <c r="BD27" s="36"/>
      <c r="BE27" s="36"/>
      <c r="BF27" s="273"/>
      <c r="BG27" s="278">
        <v>8039340</v>
      </c>
      <c r="BH27" s="219"/>
      <c r="BI27" s="219"/>
      <c r="BJ27" s="219"/>
      <c r="BK27" s="219"/>
      <c r="BL27" s="219"/>
      <c r="BM27" s="219"/>
      <c r="BN27" s="283"/>
      <c r="BO27" s="286">
        <v>100</v>
      </c>
      <c r="BP27" s="286"/>
      <c r="BQ27" s="286"/>
      <c r="BR27" s="286"/>
      <c r="BS27" s="292">
        <v>659024</v>
      </c>
      <c r="BT27" s="219"/>
      <c r="BU27" s="219"/>
      <c r="BV27" s="219"/>
      <c r="BW27" s="219"/>
      <c r="BX27" s="219"/>
      <c r="BY27" s="219"/>
      <c r="BZ27" s="219"/>
      <c r="CA27" s="219"/>
      <c r="CB27" s="333"/>
      <c r="CD27" s="263" t="s">
        <v>226</v>
      </c>
      <c r="CE27" s="36"/>
      <c r="CF27" s="36"/>
      <c r="CG27" s="36"/>
      <c r="CH27" s="36"/>
      <c r="CI27" s="36"/>
      <c r="CJ27" s="36"/>
      <c r="CK27" s="36"/>
      <c r="CL27" s="36"/>
      <c r="CM27" s="36"/>
      <c r="CN27" s="36"/>
      <c r="CO27" s="36"/>
      <c r="CP27" s="36"/>
      <c r="CQ27" s="273"/>
      <c r="CR27" s="278">
        <v>8544710</v>
      </c>
      <c r="CS27" s="319"/>
      <c r="CT27" s="319"/>
      <c r="CU27" s="319"/>
      <c r="CV27" s="319"/>
      <c r="CW27" s="319"/>
      <c r="CX27" s="319"/>
      <c r="CY27" s="338"/>
      <c r="CZ27" s="287">
        <v>21.9</v>
      </c>
      <c r="DA27" s="341"/>
      <c r="DB27" s="341"/>
      <c r="DC27" s="344"/>
      <c r="DD27" s="292">
        <v>2525117</v>
      </c>
      <c r="DE27" s="319"/>
      <c r="DF27" s="319"/>
      <c r="DG27" s="319"/>
      <c r="DH27" s="319"/>
      <c r="DI27" s="319"/>
      <c r="DJ27" s="319"/>
      <c r="DK27" s="338"/>
      <c r="DL27" s="292">
        <v>2510761</v>
      </c>
      <c r="DM27" s="319"/>
      <c r="DN27" s="319"/>
      <c r="DO27" s="319"/>
      <c r="DP27" s="319"/>
      <c r="DQ27" s="319"/>
      <c r="DR27" s="319"/>
      <c r="DS27" s="319"/>
      <c r="DT27" s="319"/>
      <c r="DU27" s="319"/>
      <c r="DV27" s="338"/>
      <c r="DW27" s="287">
        <v>15.1</v>
      </c>
      <c r="DX27" s="341"/>
      <c r="DY27" s="341"/>
      <c r="DZ27" s="341"/>
      <c r="EA27" s="341"/>
      <c r="EB27" s="341"/>
      <c r="EC27" s="366"/>
    </row>
    <row r="28" spans="2:133" ht="11.25" customHeight="1">
      <c r="B28" s="263" t="s">
        <v>159</v>
      </c>
      <c r="C28" s="36"/>
      <c r="D28" s="36"/>
      <c r="E28" s="36"/>
      <c r="F28" s="36"/>
      <c r="G28" s="36"/>
      <c r="H28" s="36"/>
      <c r="I28" s="36"/>
      <c r="J28" s="36"/>
      <c r="K28" s="36"/>
      <c r="L28" s="36"/>
      <c r="M28" s="36"/>
      <c r="N28" s="36"/>
      <c r="O28" s="36"/>
      <c r="P28" s="36"/>
      <c r="Q28" s="273"/>
      <c r="R28" s="278">
        <v>479953</v>
      </c>
      <c r="S28" s="219"/>
      <c r="T28" s="219"/>
      <c r="U28" s="219"/>
      <c r="V28" s="219"/>
      <c r="W28" s="219"/>
      <c r="X28" s="219"/>
      <c r="Y28" s="283"/>
      <c r="Z28" s="286">
        <v>1.2</v>
      </c>
      <c r="AA28" s="286"/>
      <c r="AB28" s="286"/>
      <c r="AC28" s="286"/>
      <c r="AD28" s="291">
        <v>4173</v>
      </c>
      <c r="AE28" s="291"/>
      <c r="AF28" s="291"/>
      <c r="AG28" s="291"/>
      <c r="AH28" s="291"/>
      <c r="AI28" s="291"/>
      <c r="AJ28" s="291"/>
      <c r="AK28" s="291"/>
      <c r="AL28" s="287">
        <v>0</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387</v>
      </c>
      <c r="CE28" s="36"/>
      <c r="CF28" s="36"/>
      <c r="CG28" s="36"/>
      <c r="CH28" s="36"/>
      <c r="CI28" s="36"/>
      <c r="CJ28" s="36"/>
      <c r="CK28" s="36"/>
      <c r="CL28" s="36"/>
      <c r="CM28" s="36"/>
      <c r="CN28" s="36"/>
      <c r="CO28" s="36"/>
      <c r="CP28" s="36"/>
      <c r="CQ28" s="273"/>
      <c r="CR28" s="278">
        <v>3544924</v>
      </c>
      <c r="CS28" s="219"/>
      <c r="CT28" s="219"/>
      <c r="CU28" s="219"/>
      <c r="CV28" s="219"/>
      <c r="CW28" s="219"/>
      <c r="CX28" s="219"/>
      <c r="CY28" s="283"/>
      <c r="CZ28" s="287">
        <v>9.1</v>
      </c>
      <c r="DA28" s="341"/>
      <c r="DB28" s="341"/>
      <c r="DC28" s="344"/>
      <c r="DD28" s="292">
        <v>3369938</v>
      </c>
      <c r="DE28" s="219"/>
      <c r="DF28" s="219"/>
      <c r="DG28" s="219"/>
      <c r="DH28" s="219"/>
      <c r="DI28" s="219"/>
      <c r="DJ28" s="219"/>
      <c r="DK28" s="283"/>
      <c r="DL28" s="292">
        <v>3369938</v>
      </c>
      <c r="DM28" s="219"/>
      <c r="DN28" s="219"/>
      <c r="DO28" s="219"/>
      <c r="DP28" s="219"/>
      <c r="DQ28" s="219"/>
      <c r="DR28" s="219"/>
      <c r="DS28" s="219"/>
      <c r="DT28" s="219"/>
      <c r="DU28" s="219"/>
      <c r="DV28" s="283"/>
      <c r="DW28" s="287">
        <v>20.3</v>
      </c>
      <c r="DX28" s="341"/>
      <c r="DY28" s="341"/>
      <c r="DZ28" s="341"/>
      <c r="EA28" s="341"/>
      <c r="EB28" s="341"/>
      <c r="EC28" s="366"/>
    </row>
    <row r="29" spans="2:133" ht="11.25" customHeight="1">
      <c r="B29" s="263" t="s">
        <v>317</v>
      </c>
      <c r="C29" s="36"/>
      <c r="D29" s="36"/>
      <c r="E29" s="36"/>
      <c r="F29" s="36"/>
      <c r="G29" s="36"/>
      <c r="H29" s="36"/>
      <c r="I29" s="36"/>
      <c r="J29" s="36"/>
      <c r="K29" s="36"/>
      <c r="L29" s="36"/>
      <c r="M29" s="36"/>
      <c r="N29" s="36"/>
      <c r="O29" s="36"/>
      <c r="P29" s="36"/>
      <c r="Q29" s="273"/>
      <c r="R29" s="278">
        <v>311283</v>
      </c>
      <c r="S29" s="219"/>
      <c r="T29" s="219"/>
      <c r="U29" s="219"/>
      <c r="V29" s="219"/>
      <c r="W29" s="219"/>
      <c r="X29" s="219"/>
      <c r="Y29" s="283"/>
      <c r="Z29" s="286">
        <v>0.8</v>
      </c>
      <c r="AA29" s="286"/>
      <c r="AB29" s="286"/>
      <c r="AC29" s="286"/>
      <c r="AD29" s="291">
        <v>20978</v>
      </c>
      <c r="AE29" s="291"/>
      <c r="AF29" s="291"/>
      <c r="AG29" s="291"/>
      <c r="AH29" s="291"/>
      <c r="AI29" s="291"/>
      <c r="AJ29" s="291"/>
      <c r="AK29" s="291"/>
      <c r="AL29" s="287">
        <v>0.1</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180</v>
      </c>
      <c r="CE29" s="42"/>
      <c r="CF29" s="263" t="s">
        <v>23</v>
      </c>
      <c r="CG29" s="36"/>
      <c r="CH29" s="36"/>
      <c r="CI29" s="36"/>
      <c r="CJ29" s="36"/>
      <c r="CK29" s="36"/>
      <c r="CL29" s="36"/>
      <c r="CM29" s="36"/>
      <c r="CN29" s="36"/>
      <c r="CO29" s="36"/>
      <c r="CP29" s="36"/>
      <c r="CQ29" s="273"/>
      <c r="CR29" s="278">
        <v>3544917</v>
      </c>
      <c r="CS29" s="319"/>
      <c r="CT29" s="319"/>
      <c r="CU29" s="319"/>
      <c r="CV29" s="319"/>
      <c r="CW29" s="319"/>
      <c r="CX29" s="319"/>
      <c r="CY29" s="338"/>
      <c r="CZ29" s="287">
        <v>9.1</v>
      </c>
      <c r="DA29" s="341"/>
      <c r="DB29" s="341"/>
      <c r="DC29" s="344"/>
      <c r="DD29" s="292">
        <v>3369931</v>
      </c>
      <c r="DE29" s="319"/>
      <c r="DF29" s="319"/>
      <c r="DG29" s="319"/>
      <c r="DH29" s="319"/>
      <c r="DI29" s="319"/>
      <c r="DJ29" s="319"/>
      <c r="DK29" s="338"/>
      <c r="DL29" s="292">
        <v>3369931</v>
      </c>
      <c r="DM29" s="319"/>
      <c r="DN29" s="319"/>
      <c r="DO29" s="319"/>
      <c r="DP29" s="319"/>
      <c r="DQ29" s="319"/>
      <c r="DR29" s="319"/>
      <c r="DS29" s="319"/>
      <c r="DT29" s="319"/>
      <c r="DU29" s="319"/>
      <c r="DV29" s="338"/>
      <c r="DW29" s="287">
        <v>20.3</v>
      </c>
      <c r="DX29" s="341"/>
      <c r="DY29" s="341"/>
      <c r="DZ29" s="341"/>
      <c r="EA29" s="341"/>
      <c r="EB29" s="341"/>
      <c r="EC29" s="366"/>
    </row>
    <row r="30" spans="2:133" ht="11.25" customHeight="1">
      <c r="B30" s="263" t="s">
        <v>20</v>
      </c>
      <c r="C30" s="36"/>
      <c r="D30" s="36"/>
      <c r="E30" s="36"/>
      <c r="F30" s="36"/>
      <c r="G30" s="36"/>
      <c r="H30" s="36"/>
      <c r="I30" s="36"/>
      <c r="J30" s="36"/>
      <c r="K30" s="36"/>
      <c r="L30" s="36"/>
      <c r="M30" s="36"/>
      <c r="N30" s="36"/>
      <c r="O30" s="36"/>
      <c r="P30" s="36"/>
      <c r="Q30" s="273"/>
      <c r="R30" s="278">
        <v>44534</v>
      </c>
      <c r="S30" s="219"/>
      <c r="T30" s="219"/>
      <c r="U30" s="219"/>
      <c r="V30" s="219"/>
      <c r="W30" s="219"/>
      <c r="X30" s="219"/>
      <c r="Y30" s="283"/>
      <c r="Z30" s="286">
        <v>0.1</v>
      </c>
      <c r="AA30" s="286"/>
      <c r="AB30" s="286"/>
      <c r="AC30" s="286"/>
      <c r="AD30" s="291" t="s">
        <v>204</v>
      </c>
      <c r="AE30" s="291"/>
      <c r="AF30" s="291"/>
      <c r="AG30" s="291"/>
      <c r="AH30" s="291"/>
      <c r="AI30" s="291"/>
      <c r="AJ30" s="291"/>
      <c r="AK30" s="291"/>
      <c r="AL30" s="287" t="s">
        <v>204</v>
      </c>
      <c r="AM30" s="240"/>
      <c r="AN30" s="240"/>
      <c r="AO30" s="300"/>
      <c r="AP30" s="183" t="s">
        <v>319</v>
      </c>
      <c r="AQ30" s="139"/>
      <c r="AR30" s="139"/>
      <c r="AS30" s="139"/>
      <c r="AT30" s="139"/>
      <c r="AU30" s="139"/>
      <c r="AV30" s="139"/>
      <c r="AW30" s="139"/>
      <c r="AX30" s="139"/>
      <c r="AY30" s="139"/>
      <c r="AZ30" s="139"/>
      <c r="BA30" s="139"/>
      <c r="BB30" s="139"/>
      <c r="BC30" s="139"/>
      <c r="BD30" s="139"/>
      <c r="BE30" s="139"/>
      <c r="BF30" s="144"/>
      <c r="BG30" s="183" t="s">
        <v>398</v>
      </c>
      <c r="BH30" s="327"/>
      <c r="BI30" s="327"/>
      <c r="BJ30" s="327"/>
      <c r="BK30" s="327"/>
      <c r="BL30" s="327"/>
      <c r="BM30" s="327"/>
      <c r="BN30" s="327"/>
      <c r="BO30" s="327"/>
      <c r="BP30" s="327"/>
      <c r="BQ30" s="330"/>
      <c r="BR30" s="183" t="s">
        <v>129</v>
      </c>
      <c r="BS30" s="327"/>
      <c r="BT30" s="327"/>
      <c r="BU30" s="327"/>
      <c r="BV30" s="327"/>
      <c r="BW30" s="327"/>
      <c r="BX30" s="327"/>
      <c r="BY30" s="327"/>
      <c r="BZ30" s="327"/>
      <c r="CA30" s="327"/>
      <c r="CB30" s="330"/>
      <c r="CD30" s="134"/>
      <c r="CE30" s="43"/>
      <c r="CF30" s="263" t="s">
        <v>399</v>
      </c>
      <c r="CG30" s="36"/>
      <c r="CH30" s="36"/>
      <c r="CI30" s="36"/>
      <c r="CJ30" s="36"/>
      <c r="CK30" s="36"/>
      <c r="CL30" s="36"/>
      <c r="CM30" s="36"/>
      <c r="CN30" s="36"/>
      <c r="CO30" s="36"/>
      <c r="CP30" s="36"/>
      <c r="CQ30" s="273"/>
      <c r="CR30" s="278">
        <v>3369704</v>
      </c>
      <c r="CS30" s="219"/>
      <c r="CT30" s="219"/>
      <c r="CU30" s="219"/>
      <c r="CV30" s="219"/>
      <c r="CW30" s="219"/>
      <c r="CX30" s="219"/>
      <c r="CY30" s="283"/>
      <c r="CZ30" s="287">
        <v>8.6</v>
      </c>
      <c r="DA30" s="341"/>
      <c r="DB30" s="341"/>
      <c r="DC30" s="344"/>
      <c r="DD30" s="292">
        <v>3203282</v>
      </c>
      <c r="DE30" s="219"/>
      <c r="DF30" s="219"/>
      <c r="DG30" s="219"/>
      <c r="DH30" s="219"/>
      <c r="DI30" s="219"/>
      <c r="DJ30" s="219"/>
      <c r="DK30" s="283"/>
      <c r="DL30" s="292">
        <v>3203282</v>
      </c>
      <c r="DM30" s="219"/>
      <c r="DN30" s="219"/>
      <c r="DO30" s="219"/>
      <c r="DP30" s="219"/>
      <c r="DQ30" s="219"/>
      <c r="DR30" s="219"/>
      <c r="DS30" s="219"/>
      <c r="DT30" s="219"/>
      <c r="DU30" s="219"/>
      <c r="DV30" s="283"/>
      <c r="DW30" s="287">
        <v>19.3</v>
      </c>
      <c r="DX30" s="341"/>
      <c r="DY30" s="341"/>
      <c r="DZ30" s="341"/>
      <c r="EA30" s="341"/>
      <c r="EB30" s="341"/>
      <c r="EC30" s="366"/>
    </row>
    <row r="31" spans="2:133" ht="11.25" customHeight="1">
      <c r="B31" s="263" t="s">
        <v>346</v>
      </c>
      <c r="C31" s="36"/>
      <c r="D31" s="36"/>
      <c r="E31" s="36"/>
      <c r="F31" s="36"/>
      <c r="G31" s="36"/>
      <c r="H31" s="36"/>
      <c r="I31" s="36"/>
      <c r="J31" s="36"/>
      <c r="K31" s="36"/>
      <c r="L31" s="36"/>
      <c r="M31" s="36"/>
      <c r="N31" s="36"/>
      <c r="O31" s="36"/>
      <c r="P31" s="36"/>
      <c r="Q31" s="273"/>
      <c r="R31" s="278">
        <v>13463506</v>
      </c>
      <c r="S31" s="219"/>
      <c r="T31" s="219"/>
      <c r="U31" s="219"/>
      <c r="V31" s="219"/>
      <c r="W31" s="219"/>
      <c r="X31" s="219"/>
      <c r="Y31" s="283"/>
      <c r="Z31" s="286">
        <v>33.799999999999997</v>
      </c>
      <c r="AA31" s="286"/>
      <c r="AB31" s="286"/>
      <c r="AC31" s="286"/>
      <c r="AD31" s="291" t="s">
        <v>204</v>
      </c>
      <c r="AE31" s="291"/>
      <c r="AF31" s="291"/>
      <c r="AG31" s="291"/>
      <c r="AH31" s="291"/>
      <c r="AI31" s="291"/>
      <c r="AJ31" s="291"/>
      <c r="AK31" s="291"/>
      <c r="AL31" s="287" t="s">
        <v>204</v>
      </c>
      <c r="AM31" s="240"/>
      <c r="AN31" s="240"/>
      <c r="AO31" s="300"/>
      <c r="AP31" s="163" t="s">
        <v>4</v>
      </c>
      <c r="AQ31" s="179"/>
      <c r="AR31" s="179"/>
      <c r="AS31" s="179"/>
      <c r="AT31" s="312" t="s">
        <v>400</v>
      </c>
      <c r="AU31" s="269"/>
      <c r="AV31" s="269"/>
      <c r="AW31" s="269"/>
      <c r="AX31" s="262" t="s">
        <v>280</v>
      </c>
      <c r="AY31" s="269"/>
      <c r="AZ31" s="269"/>
      <c r="BA31" s="269"/>
      <c r="BB31" s="269"/>
      <c r="BC31" s="269"/>
      <c r="BD31" s="269"/>
      <c r="BE31" s="269"/>
      <c r="BF31" s="272"/>
      <c r="BG31" s="324">
        <v>98.8</v>
      </c>
      <c r="BH31" s="328"/>
      <c r="BI31" s="328"/>
      <c r="BJ31" s="328"/>
      <c r="BK31" s="328"/>
      <c r="BL31" s="328"/>
      <c r="BM31" s="297">
        <v>97</v>
      </c>
      <c r="BN31" s="328"/>
      <c r="BO31" s="328"/>
      <c r="BP31" s="328"/>
      <c r="BQ31" s="331"/>
      <c r="BR31" s="324">
        <v>99.2</v>
      </c>
      <c r="BS31" s="328"/>
      <c r="BT31" s="328"/>
      <c r="BU31" s="328"/>
      <c r="BV31" s="328"/>
      <c r="BW31" s="328"/>
      <c r="BX31" s="297">
        <v>97.1</v>
      </c>
      <c r="BY31" s="328"/>
      <c r="BZ31" s="328"/>
      <c r="CA31" s="328"/>
      <c r="CB31" s="331"/>
      <c r="CD31" s="134"/>
      <c r="CE31" s="43"/>
      <c r="CF31" s="263" t="s">
        <v>318</v>
      </c>
      <c r="CG31" s="36"/>
      <c r="CH31" s="36"/>
      <c r="CI31" s="36"/>
      <c r="CJ31" s="36"/>
      <c r="CK31" s="36"/>
      <c r="CL31" s="36"/>
      <c r="CM31" s="36"/>
      <c r="CN31" s="36"/>
      <c r="CO31" s="36"/>
      <c r="CP31" s="36"/>
      <c r="CQ31" s="273"/>
      <c r="CR31" s="278">
        <v>175213</v>
      </c>
      <c r="CS31" s="319"/>
      <c r="CT31" s="319"/>
      <c r="CU31" s="319"/>
      <c r="CV31" s="319"/>
      <c r="CW31" s="319"/>
      <c r="CX31" s="319"/>
      <c r="CY31" s="338"/>
      <c r="CZ31" s="287">
        <v>0.4</v>
      </c>
      <c r="DA31" s="341"/>
      <c r="DB31" s="341"/>
      <c r="DC31" s="344"/>
      <c r="DD31" s="292">
        <v>166649</v>
      </c>
      <c r="DE31" s="319"/>
      <c r="DF31" s="319"/>
      <c r="DG31" s="319"/>
      <c r="DH31" s="319"/>
      <c r="DI31" s="319"/>
      <c r="DJ31" s="319"/>
      <c r="DK31" s="338"/>
      <c r="DL31" s="292">
        <v>166649</v>
      </c>
      <c r="DM31" s="319"/>
      <c r="DN31" s="319"/>
      <c r="DO31" s="319"/>
      <c r="DP31" s="319"/>
      <c r="DQ31" s="319"/>
      <c r="DR31" s="319"/>
      <c r="DS31" s="319"/>
      <c r="DT31" s="319"/>
      <c r="DU31" s="319"/>
      <c r="DV31" s="338"/>
      <c r="DW31" s="287">
        <v>1</v>
      </c>
      <c r="DX31" s="341"/>
      <c r="DY31" s="341"/>
      <c r="DZ31" s="341"/>
      <c r="EA31" s="341"/>
      <c r="EB31" s="341"/>
      <c r="EC31" s="366"/>
    </row>
    <row r="32" spans="2:133" ht="11.25" customHeight="1">
      <c r="B32" s="264" t="s">
        <v>57</v>
      </c>
      <c r="C32" s="270"/>
      <c r="D32" s="270"/>
      <c r="E32" s="270"/>
      <c r="F32" s="270"/>
      <c r="G32" s="270"/>
      <c r="H32" s="270"/>
      <c r="I32" s="270"/>
      <c r="J32" s="270"/>
      <c r="K32" s="270"/>
      <c r="L32" s="270"/>
      <c r="M32" s="270"/>
      <c r="N32" s="270"/>
      <c r="O32" s="270"/>
      <c r="P32" s="270"/>
      <c r="Q32" s="274"/>
      <c r="R32" s="278" t="s">
        <v>204</v>
      </c>
      <c r="S32" s="219"/>
      <c r="T32" s="219"/>
      <c r="U32" s="219"/>
      <c r="V32" s="219"/>
      <c r="W32" s="219"/>
      <c r="X32" s="219"/>
      <c r="Y32" s="283"/>
      <c r="Z32" s="286" t="s">
        <v>204</v>
      </c>
      <c r="AA32" s="286"/>
      <c r="AB32" s="286"/>
      <c r="AC32" s="286"/>
      <c r="AD32" s="291" t="s">
        <v>204</v>
      </c>
      <c r="AE32" s="291"/>
      <c r="AF32" s="291"/>
      <c r="AG32" s="291"/>
      <c r="AH32" s="291"/>
      <c r="AI32" s="291"/>
      <c r="AJ32" s="291"/>
      <c r="AK32" s="291"/>
      <c r="AL32" s="287" t="s">
        <v>204</v>
      </c>
      <c r="AM32" s="240"/>
      <c r="AN32" s="240"/>
      <c r="AO32" s="300"/>
      <c r="AP32" s="304"/>
      <c r="AQ32" s="29"/>
      <c r="AR32" s="29"/>
      <c r="AS32" s="29"/>
      <c r="AT32" s="313"/>
      <c r="AU32" s="36" t="s">
        <v>258</v>
      </c>
      <c r="AV32" s="36"/>
      <c r="AW32" s="36"/>
      <c r="AX32" s="263" t="s">
        <v>378</v>
      </c>
      <c r="AY32" s="36"/>
      <c r="AZ32" s="36"/>
      <c r="BA32" s="36"/>
      <c r="BB32" s="36"/>
      <c r="BC32" s="36"/>
      <c r="BD32" s="36"/>
      <c r="BE32" s="36"/>
      <c r="BF32" s="273"/>
      <c r="BG32" s="325">
        <v>99.3</v>
      </c>
      <c r="BH32" s="319"/>
      <c r="BI32" s="319"/>
      <c r="BJ32" s="319"/>
      <c r="BK32" s="319"/>
      <c r="BL32" s="319"/>
      <c r="BM32" s="240">
        <v>98</v>
      </c>
      <c r="BN32" s="329"/>
      <c r="BO32" s="329"/>
      <c r="BP32" s="329"/>
      <c r="BQ32" s="322"/>
      <c r="BR32" s="325">
        <v>99.2</v>
      </c>
      <c r="BS32" s="319"/>
      <c r="BT32" s="319"/>
      <c r="BU32" s="319"/>
      <c r="BV32" s="319"/>
      <c r="BW32" s="319"/>
      <c r="BX32" s="240">
        <v>97.5</v>
      </c>
      <c r="BY32" s="329"/>
      <c r="BZ32" s="329"/>
      <c r="CA32" s="329"/>
      <c r="CB32" s="322"/>
      <c r="CD32" s="135"/>
      <c r="CE32" s="142"/>
      <c r="CF32" s="263" t="s">
        <v>212</v>
      </c>
      <c r="CG32" s="36"/>
      <c r="CH32" s="36"/>
      <c r="CI32" s="36"/>
      <c r="CJ32" s="36"/>
      <c r="CK32" s="36"/>
      <c r="CL32" s="36"/>
      <c r="CM32" s="36"/>
      <c r="CN32" s="36"/>
      <c r="CO32" s="36"/>
      <c r="CP32" s="36"/>
      <c r="CQ32" s="273"/>
      <c r="CR32" s="278">
        <v>7</v>
      </c>
      <c r="CS32" s="219"/>
      <c r="CT32" s="219"/>
      <c r="CU32" s="219"/>
      <c r="CV32" s="219"/>
      <c r="CW32" s="219"/>
      <c r="CX32" s="219"/>
      <c r="CY32" s="283"/>
      <c r="CZ32" s="287">
        <v>0</v>
      </c>
      <c r="DA32" s="341"/>
      <c r="DB32" s="341"/>
      <c r="DC32" s="344"/>
      <c r="DD32" s="292">
        <v>7</v>
      </c>
      <c r="DE32" s="219"/>
      <c r="DF32" s="219"/>
      <c r="DG32" s="219"/>
      <c r="DH32" s="219"/>
      <c r="DI32" s="219"/>
      <c r="DJ32" s="219"/>
      <c r="DK32" s="283"/>
      <c r="DL32" s="292">
        <v>7</v>
      </c>
      <c r="DM32" s="219"/>
      <c r="DN32" s="219"/>
      <c r="DO32" s="219"/>
      <c r="DP32" s="219"/>
      <c r="DQ32" s="219"/>
      <c r="DR32" s="219"/>
      <c r="DS32" s="219"/>
      <c r="DT32" s="219"/>
      <c r="DU32" s="219"/>
      <c r="DV32" s="283"/>
      <c r="DW32" s="287">
        <v>0</v>
      </c>
      <c r="DX32" s="341"/>
      <c r="DY32" s="341"/>
      <c r="DZ32" s="341"/>
      <c r="EA32" s="341"/>
      <c r="EB32" s="341"/>
      <c r="EC32" s="366"/>
    </row>
    <row r="33" spans="2:133" ht="11.25" customHeight="1">
      <c r="B33" s="263" t="s">
        <v>401</v>
      </c>
      <c r="C33" s="36"/>
      <c r="D33" s="36"/>
      <c r="E33" s="36"/>
      <c r="F33" s="36"/>
      <c r="G33" s="36"/>
      <c r="H33" s="36"/>
      <c r="I33" s="36"/>
      <c r="J33" s="36"/>
      <c r="K33" s="36"/>
      <c r="L33" s="36"/>
      <c r="M33" s="36"/>
      <c r="N33" s="36"/>
      <c r="O33" s="36"/>
      <c r="P33" s="36"/>
      <c r="Q33" s="273"/>
      <c r="R33" s="278">
        <v>3563512</v>
      </c>
      <c r="S33" s="219"/>
      <c r="T33" s="219"/>
      <c r="U33" s="219"/>
      <c r="V33" s="219"/>
      <c r="W33" s="219"/>
      <c r="X33" s="219"/>
      <c r="Y33" s="283"/>
      <c r="Z33" s="286">
        <v>9</v>
      </c>
      <c r="AA33" s="286"/>
      <c r="AB33" s="286"/>
      <c r="AC33" s="286"/>
      <c r="AD33" s="291" t="s">
        <v>204</v>
      </c>
      <c r="AE33" s="291"/>
      <c r="AF33" s="291"/>
      <c r="AG33" s="291"/>
      <c r="AH33" s="291"/>
      <c r="AI33" s="291"/>
      <c r="AJ33" s="291"/>
      <c r="AK33" s="291"/>
      <c r="AL33" s="287" t="s">
        <v>204</v>
      </c>
      <c r="AM33" s="240"/>
      <c r="AN33" s="240"/>
      <c r="AO33" s="300"/>
      <c r="AP33" s="177"/>
      <c r="AQ33" s="180"/>
      <c r="AR33" s="180"/>
      <c r="AS33" s="180"/>
      <c r="AT33" s="314"/>
      <c r="AU33" s="271"/>
      <c r="AV33" s="271"/>
      <c r="AW33" s="271"/>
      <c r="AX33" s="265" t="s">
        <v>163</v>
      </c>
      <c r="AY33" s="271"/>
      <c r="AZ33" s="271"/>
      <c r="BA33" s="271"/>
      <c r="BB33" s="271"/>
      <c r="BC33" s="271"/>
      <c r="BD33" s="271"/>
      <c r="BE33" s="271"/>
      <c r="BF33" s="275"/>
      <c r="BG33" s="326">
        <v>98.3</v>
      </c>
      <c r="BH33" s="318"/>
      <c r="BI33" s="318"/>
      <c r="BJ33" s="318"/>
      <c r="BK33" s="318"/>
      <c r="BL33" s="318"/>
      <c r="BM33" s="298">
        <v>96.1</v>
      </c>
      <c r="BN33" s="318"/>
      <c r="BO33" s="318"/>
      <c r="BP33" s="318"/>
      <c r="BQ33" s="323"/>
      <c r="BR33" s="326">
        <v>99.1</v>
      </c>
      <c r="BS33" s="318"/>
      <c r="BT33" s="318"/>
      <c r="BU33" s="318"/>
      <c r="BV33" s="318"/>
      <c r="BW33" s="318"/>
      <c r="BX33" s="298">
        <v>96.7</v>
      </c>
      <c r="BY33" s="318"/>
      <c r="BZ33" s="318"/>
      <c r="CA33" s="318"/>
      <c r="CB33" s="323"/>
      <c r="CD33" s="263" t="s">
        <v>402</v>
      </c>
      <c r="CE33" s="36"/>
      <c r="CF33" s="36"/>
      <c r="CG33" s="36"/>
      <c r="CH33" s="36"/>
      <c r="CI33" s="36"/>
      <c r="CJ33" s="36"/>
      <c r="CK33" s="36"/>
      <c r="CL33" s="36"/>
      <c r="CM33" s="36"/>
      <c r="CN33" s="36"/>
      <c r="CO33" s="36"/>
      <c r="CP33" s="36"/>
      <c r="CQ33" s="273"/>
      <c r="CR33" s="278">
        <v>17555658</v>
      </c>
      <c r="CS33" s="319"/>
      <c r="CT33" s="319"/>
      <c r="CU33" s="319"/>
      <c r="CV33" s="319"/>
      <c r="CW33" s="319"/>
      <c r="CX33" s="319"/>
      <c r="CY33" s="338"/>
      <c r="CZ33" s="287">
        <v>45.1</v>
      </c>
      <c r="DA33" s="341"/>
      <c r="DB33" s="341"/>
      <c r="DC33" s="344"/>
      <c r="DD33" s="292">
        <v>8281224</v>
      </c>
      <c r="DE33" s="319"/>
      <c r="DF33" s="319"/>
      <c r="DG33" s="319"/>
      <c r="DH33" s="319"/>
      <c r="DI33" s="319"/>
      <c r="DJ33" s="319"/>
      <c r="DK33" s="338"/>
      <c r="DL33" s="292">
        <v>5330433</v>
      </c>
      <c r="DM33" s="319"/>
      <c r="DN33" s="319"/>
      <c r="DO33" s="319"/>
      <c r="DP33" s="319"/>
      <c r="DQ33" s="319"/>
      <c r="DR33" s="319"/>
      <c r="DS33" s="319"/>
      <c r="DT33" s="319"/>
      <c r="DU33" s="319"/>
      <c r="DV33" s="338"/>
      <c r="DW33" s="287">
        <v>32.1</v>
      </c>
      <c r="DX33" s="341"/>
      <c r="DY33" s="341"/>
      <c r="DZ33" s="341"/>
      <c r="EA33" s="341"/>
      <c r="EB33" s="341"/>
      <c r="EC33" s="366"/>
    </row>
    <row r="34" spans="2:133" ht="11.25" customHeight="1">
      <c r="B34" s="263" t="s">
        <v>242</v>
      </c>
      <c r="C34" s="36"/>
      <c r="D34" s="36"/>
      <c r="E34" s="36"/>
      <c r="F34" s="36"/>
      <c r="G34" s="36"/>
      <c r="H34" s="36"/>
      <c r="I34" s="36"/>
      <c r="J34" s="36"/>
      <c r="K34" s="36"/>
      <c r="L34" s="36"/>
      <c r="M34" s="36"/>
      <c r="N34" s="36"/>
      <c r="O34" s="36"/>
      <c r="P34" s="36"/>
      <c r="Q34" s="273"/>
      <c r="R34" s="278">
        <v>397847</v>
      </c>
      <c r="S34" s="219"/>
      <c r="T34" s="219"/>
      <c r="U34" s="219"/>
      <c r="V34" s="219"/>
      <c r="W34" s="219"/>
      <c r="X34" s="219"/>
      <c r="Y34" s="283"/>
      <c r="Z34" s="286">
        <v>1</v>
      </c>
      <c r="AA34" s="286"/>
      <c r="AB34" s="286"/>
      <c r="AC34" s="286"/>
      <c r="AD34" s="291">
        <v>10699</v>
      </c>
      <c r="AE34" s="291"/>
      <c r="AF34" s="291"/>
      <c r="AG34" s="291"/>
      <c r="AH34" s="291"/>
      <c r="AI34" s="291"/>
      <c r="AJ34" s="291"/>
      <c r="AK34" s="291"/>
      <c r="AL34" s="287">
        <v>0.1</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405</v>
      </c>
      <c r="CE34" s="36"/>
      <c r="CF34" s="36"/>
      <c r="CG34" s="36"/>
      <c r="CH34" s="36"/>
      <c r="CI34" s="36"/>
      <c r="CJ34" s="36"/>
      <c r="CK34" s="36"/>
      <c r="CL34" s="36"/>
      <c r="CM34" s="36"/>
      <c r="CN34" s="36"/>
      <c r="CO34" s="36"/>
      <c r="CP34" s="36"/>
      <c r="CQ34" s="273"/>
      <c r="CR34" s="278">
        <v>3797768</v>
      </c>
      <c r="CS34" s="219"/>
      <c r="CT34" s="219"/>
      <c r="CU34" s="219"/>
      <c r="CV34" s="219"/>
      <c r="CW34" s="219"/>
      <c r="CX34" s="219"/>
      <c r="CY34" s="283"/>
      <c r="CZ34" s="287">
        <v>9.6999999999999993</v>
      </c>
      <c r="DA34" s="341"/>
      <c r="DB34" s="341"/>
      <c r="DC34" s="344"/>
      <c r="DD34" s="292">
        <v>2840909</v>
      </c>
      <c r="DE34" s="219"/>
      <c r="DF34" s="219"/>
      <c r="DG34" s="219"/>
      <c r="DH34" s="219"/>
      <c r="DI34" s="219"/>
      <c r="DJ34" s="219"/>
      <c r="DK34" s="283"/>
      <c r="DL34" s="292">
        <v>2290384</v>
      </c>
      <c r="DM34" s="219"/>
      <c r="DN34" s="219"/>
      <c r="DO34" s="219"/>
      <c r="DP34" s="219"/>
      <c r="DQ34" s="219"/>
      <c r="DR34" s="219"/>
      <c r="DS34" s="219"/>
      <c r="DT34" s="219"/>
      <c r="DU34" s="219"/>
      <c r="DV34" s="283"/>
      <c r="DW34" s="287">
        <v>13.8</v>
      </c>
      <c r="DX34" s="341"/>
      <c r="DY34" s="341"/>
      <c r="DZ34" s="341"/>
      <c r="EA34" s="341"/>
      <c r="EB34" s="341"/>
      <c r="EC34" s="366"/>
    </row>
    <row r="35" spans="2:133" ht="11.25" customHeight="1">
      <c r="B35" s="263" t="s">
        <v>145</v>
      </c>
      <c r="C35" s="36"/>
      <c r="D35" s="36"/>
      <c r="E35" s="36"/>
      <c r="F35" s="36"/>
      <c r="G35" s="36"/>
      <c r="H35" s="36"/>
      <c r="I35" s="36"/>
      <c r="J35" s="36"/>
      <c r="K35" s="36"/>
      <c r="L35" s="36"/>
      <c r="M35" s="36"/>
      <c r="N35" s="36"/>
      <c r="O35" s="36"/>
      <c r="P35" s="36"/>
      <c r="Q35" s="273"/>
      <c r="R35" s="278">
        <v>612164</v>
      </c>
      <c r="S35" s="219"/>
      <c r="T35" s="219"/>
      <c r="U35" s="219"/>
      <c r="V35" s="219"/>
      <c r="W35" s="219"/>
      <c r="X35" s="219"/>
      <c r="Y35" s="283"/>
      <c r="Z35" s="286">
        <v>1.5</v>
      </c>
      <c r="AA35" s="286"/>
      <c r="AB35" s="286"/>
      <c r="AC35" s="286"/>
      <c r="AD35" s="291" t="s">
        <v>204</v>
      </c>
      <c r="AE35" s="291"/>
      <c r="AF35" s="291"/>
      <c r="AG35" s="291"/>
      <c r="AH35" s="291"/>
      <c r="AI35" s="291"/>
      <c r="AJ35" s="291"/>
      <c r="AK35" s="291"/>
      <c r="AL35" s="287" t="s">
        <v>204</v>
      </c>
      <c r="AM35" s="240"/>
      <c r="AN35" s="240"/>
      <c r="AO35" s="300"/>
      <c r="AP35" s="96"/>
      <c r="AQ35" s="183" t="s">
        <v>407</v>
      </c>
      <c r="AR35" s="139"/>
      <c r="AS35" s="139"/>
      <c r="AT35" s="139"/>
      <c r="AU35" s="139"/>
      <c r="AV35" s="139"/>
      <c r="AW35" s="139"/>
      <c r="AX35" s="139"/>
      <c r="AY35" s="139"/>
      <c r="AZ35" s="139"/>
      <c r="BA35" s="139"/>
      <c r="BB35" s="139"/>
      <c r="BC35" s="139"/>
      <c r="BD35" s="139"/>
      <c r="BE35" s="139"/>
      <c r="BF35" s="144"/>
      <c r="BG35" s="183" t="s">
        <v>215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408</v>
      </c>
      <c r="CE35" s="36"/>
      <c r="CF35" s="36"/>
      <c r="CG35" s="36"/>
      <c r="CH35" s="36"/>
      <c r="CI35" s="36"/>
      <c r="CJ35" s="36"/>
      <c r="CK35" s="36"/>
      <c r="CL35" s="36"/>
      <c r="CM35" s="36"/>
      <c r="CN35" s="36"/>
      <c r="CO35" s="36"/>
      <c r="CP35" s="36"/>
      <c r="CQ35" s="273"/>
      <c r="CR35" s="278">
        <v>125651</v>
      </c>
      <c r="CS35" s="319"/>
      <c r="CT35" s="319"/>
      <c r="CU35" s="319"/>
      <c r="CV35" s="319"/>
      <c r="CW35" s="319"/>
      <c r="CX35" s="319"/>
      <c r="CY35" s="338"/>
      <c r="CZ35" s="287">
        <v>0.3</v>
      </c>
      <c r="DA35" s="341"/>
      <c r="DB35" s="341"/>
      <c r="DC35" s="344"/>
      <c r="DD35" s="292">
        <v>112024</v>
      </c>
      <c r="DE35" s="319"/>
      <c r="DF35" s="319"/>
      <c r="DG35" s="319"/>
      <c r="DH35" s="319"/>
      <c r="DI35" s="319"/>
      <c r="DJ35" s="319"/>
      <c r="DK35" s="338"/>
      <c r="DL35" s="292">
        <v>104411</v>
      </c>
      <c r="DM35" s="319"/>
      <c r="DN35" s="319"/>
      <c r="DO35" s="319"/>
      <c r="DP35" s="319"/>
      <c r="DQ35" s="319"/>
      <c r="DR35" s="319"/>
      <c r="DS35" s="319"/>
      <c r="DT35" s="319"/>
      <c r="DU35" s="319"/>
      <c r="DV35" s="338"/>
      <c r="DW35" s="287">
        <v>0.6</v>
      </c>
      <c r="DX35" s="341"/>
      <c r="DY35" s="341"/>
      <c r="DZ35" s="341"/>
      <c r="EA35" s="341"/>
      <c r="EB35" s="341"/>
      <c r="EC35" s="366"/>
    </row>
    <row r="36" spans="2:133" ht="11.25" customHeight="1">
      <c r="B36" s="263" t="s">
        <v>411</v>
      </c>
      <c r="C36" s="36"/>
      <c r="D36" s="36"/>
      <c r="E36" s="36"/>
      <c r="F36" s="36"/>
      <c r="G36" s="36"/>
      <c r="H36" s="36"/>
      <c r="I36" s="36"/>
      <c r="J36" s="36"/>
      <c r="K36" s="36"/>
      <c r="L36" s="36"/>
      <c r="M36" s="36"/>
      <c r="N36" s="36"/>
      <c r="O36" s="36"/>
      <c r="P36" s="36"/>
      <c r="Q36" s="273"/>
      <c r="R36" s="278">
        <v>735063</v>
      </c>
      <c r="S36" s="219"/>
      <c r="T36" s="219"/>
      <c r="U36" s="219"/>
      <c r="V36" s="219"/>
      <c r="W36" s="219"/>
      <c r="X36" s="219"/>
      <c r="Y36" s="283"/>
      <c r="Z36" s="286">
        <v>1.8</v>
      </c>
      <c r="AA36" s="286"/>
      <c r="AB36" s="286"/>
      <c r="AC36" s="286"/>
      <c r="AD36" s="291" t="s">
        <v>204</v>
      </c>
      <c r="AE36" s="291"/>
      <c r="AF36" s="291"/>
      <c r="AG36" s="291"/>
      <c r="AH36" s="291"/>
      <c r="AI36" s="291"/>
      <c r="AJ36" s="291"/>
      <c r="AK36" s="291"/>
      <c r="AL36" s="287" t="s">
        <v>204</v>
      </c>
      <c r="AM36" s="240"/>
      <c r="AN36" s="240"/>
      <c r="AO36" s="300"/>
      <c r="AP36" s="96"/>
      <c r="AQ36" s="307" t="s">
        <v>394</v>
      </c>
      <c r="AR36" s="310"/>
      <c r="AS36" s="310"/>
      <c r="AT36" s="310"/>
      <c r="AU36" s="310"/>
      <c r="AV36" s="310"/>
      <c r="AW36" s="310"/>
      <c r="AX36" s="310"/>
      <c r="AY36" s="315"/>
      <c r="AZ36" s="277">
        <v>3552904</v>
      </c>
      <c r="BA36" s="280"/>
      <c r="BB36" s="280"/>
      <c r="BC36" s="280"/>
      <c r="BD36" s="280"/>
      <c r="BE36" s="280"/>
      <c r="BF36" s="321"/>
      <c r="BG36" s="262" t="s">
        <v>412</v>
      </c>
      <c r="BH36" s="269"/>
      <c r="BI36" s="269"/>
      <c r="BJ36" s="269"/>
      <c r="BK36" s="269"/>
      <c r="BL36" s="269"/>
      <c r="BM36" s="269"/>
      <c r="BN36" s="269"/>
      <c r="BO36" s="269"/>
      <c r="BP36" s="269"/>
      <c r="BQ36" s="269"/>
      <c r="BR36" s="269"/>
      <c r="BS36" s="269"/>
      <c r="BT36" s="269"/>
      <c r="BU36" s="272"/>
      <c r="BV36" s="277">
        <v>98180</v>
      </c>
      <c r="BW36" s="280"/>
      <c r="BX36" s="280"/>
      <c r="BY36" s="280"/>
      <c r="BZ36" s="280"/>
      <c r="CA36" s="280"/>
      <c r="CB36" s="321"/>
      <c r="CD36" s="263" t="s">
        <v>30</v>
      </c>
      <c r="CE36" s="36"/>
      <c r="CF36" s="36"/>
      <c r="CG36" s="36"/>
      <c r="CH36" s="36"/>
      <c r="CI36" s="36"/>
      <c r="CJ36" s="36"/>
      <c r="CK36" s="36"/>
      <c r="CL36" s="36"/>
      <c r="CM36" s="36"/>
      <c r="CN36" s="36"/>
      <c r="CO36" s="36"/>
      <c r="CP36" s="36"/>
      <c r="CQ36" s="273"/>
      <c r="CR36" s="278">
        <v>9850487</v>
      </c>
      <c r="CS36" s="219"/>
      <c r="CT36" s="219"/>
      <c r="CU36" s="219"/>
      <c r="CV36" s="219"/>
      <c r="CW36" s="219"/>
      <c r="CX36" s="219"/>
      <c r="CY36" s="283"/>
      <c r="CZ36" s="287">
        <v>25.3</v>
      </c>
      <c r="DA36" s="341"/>
      <c r="DB36" s="341"/>
      <c r="DC36" s="344"/>
      <c r="DD36" s="292">
        <v>2794930</v>
      </c>
      <c r="DE36" s="219"/>
      <c r="DF36" s="219"/>
      <c r="DG36" s="219"/>
      <c r="DH36" s="219"/>
      <c r="DI36" s="219"/>
      <c r="DJ36" s="219"/>
      <c r="DK36" s="283"/>
      <c r="DL36" s="292">
        <v>1170541</v>
      </c>
      <c r="DM36" s="219"/>
      <c r="DN36" s="219"/>
      <c r="DO36" s="219"/>
      <c r="DP36" s="219"/>
      <c r="DQ36" s="219"/>
      <c r="DR36" s="219"/>
      <c r="DS36" s="219"/>
      <c r="DT36" s="219"/>
      <c r="DU36" s="219"/>
      <c r="DV36" s="283"/>
      <c r="DW36" s="287">
        <v>7</v>
      </c>
      <c r="DX36" s="341"/>
      <c r="DY36" s="341"/>
      <c r="DZ36" s="341"/>
      <c r="EA36" s="341"/>
      <c r="EB36" s="341"/>
      <c r="EC36" s="366"/>
    </row>
    <row r="37" spans="2:133" ht="11.25" customHeight="1">
      <c r="B37" s="263" t="s">
        <v>379</v>
      </c>
      <c r="C37" s="36"/>
      <c r="D37" s="36"/>
      <c r="E37" s="36"/>
      <c r="F37" s="36"/>
      <c r="G37" s="36"/>
      <c r="H37" s="36"/>
      <c r="I37" s="36"/>
      <c r="J37" s="36"/>
      <c r="K37" s="36"/>
      <c r="L37" s="36"/>
      <c r="M37" s="36"/>
      <c r="N37" s="36"/>
      <c r="O37" s="36"/>
      <c r="P37" s="36"/>
      <c r="Q37" s="273"/>
      <c r="R37" s="278">
        <v>389340</v>
      </c>
      <c r="S37" s="219"/>
      <c r="T37" s="219"/>
      <c r="U37" s="219"/>
      <c r="V37" s="219"/>
      <c r="W37" s="219"/>
      <c r="X37" s="219"/>
      <c r="Y37" s="283"/>
      <c r="Z37" s="286">
        <v>1</v>
      </c>
      <c r="AA37" s="286"/>
      <c r="AB37" s="286"/>
      <c r="AC37" s="286"/>
      <c r="AD37" s="291" t="s">
        <v>204</v>
      </c>
      <c r="AE37" s="291"/>
      <c r="AF37" s="291"/>
      <c r="AG37" s="291"/>
      <c r="AH37" s="291"/>
      <c r="AI37" s="291"/>
      <c r="AJ37" s="291"/>
      <c r="AK37" s="291"/>
      <c r="AL37" s="287" t="s">
        <v>204</v>
      </c>
      <c r="AM37" s="240"/>
      <c r="AN37" s="240"/>
      <c r="AO37" s="300"/>
      <c r="AQ37" s="308" t="s">
        <v>413</v>
      </c>
      <c r="AR37" s="201"/>
      <c r="AS37" s="201"/>
      <c r="AT37" s="201"/>
      <c r="AU37" s="201"/>
      <c r="AV37" s="201"/>
      <c r="AW37" s="201"/>
      <c r="AX37" s="201"/>
      <c r="AY37" s="316"/>
      <c r="AZ37" s="278">
        <v>806000</v>
      </c>
      <c r="BA37" s="219"/>
      <c r="BB37" s="219"/>
      <c r="BC37" s="219"/>
      <c r="BD37" s="319"/>
      <c r="BE37" s="319"/>
      <c r="BF37" s="322"/>
      <c r="BG37" s="263" t="s">
        <v>416</v>
      </c>
      <c r="BH37" s="36"/>
      <c r="BI37" s="36"/>
      <c r="BJ37" s="36"/>
      <c r="BK37" s="36"/>
      <c r="BL37" s="36"/>
      <c r="BM37" s="36"/>
      <c r="BN37" s="36"/>
      <c r="BO37" s="36"/>
      <c r="BP37" s="36"/>
      <c r="BQ37" s="36"/>
      <c r="BR37" s="36"/>
      <c r="BS37" s="36"/>
      <c r="BT37" s="36"/>
      <c r="BU37" s="273"/>
      <c r="BV37" s="278">
        <v>3220</v>
      </c>
      <c r="BW37" s="219"/>
      <c r="BX37" s="219"/>
      <c r="BY37" s="219"/>
      <c r="BZ37" s="219"/>
      <c r="CA37" s="219"/>
      <c r="CB37" s="333"/>
      <c r="CD37" s="263" t="s">
        <v>162</v>
      </c>
      <c r="CE37" s="36"/>
      <c r="CF37" s="36"/>
      <c r="CG37" s="36"/>
      <c r="CH37" s="36"/>
      <c r="CI37" s="36"/>
      <c r="CJ37" s="36"/>
      <c r="CK37" s="36"/>
      <c r="CL37" s="36"/>
      <c r="CM37" s="36"/>
      <c r="CN37" s="36"/>
      <c r="CO37" s="36"/>
      <c r="CP37" s="36"/>
      <c r="CQ37" s="273"/>
      <c r="CR37" s="278">
        <v>352065</v>
      </c>
      <c r="CS37" s="319"/>
      <c r="CT37" s="319"/>
      <c r="CU37" s="319"/>
      <c r="CV37" s="319"/>
      <c r="CW37" s="319"/>
      <c r="CX37" s="319"/>
      <c r="CY37" s="338"/>
      <c r="CZ37" s="287">
        <v>0.9</v>
      </c>
      <c r="DA37" s="341"/>
      <c r="DB37" s="341"/>
      <c r="DC37" s="344"/>
      <c r="DD37" s="292">
        <v>352065</v>
      </c>
      <c r="DE37" s="319"/>
      <c r="DF37" s="319"/>
      <c r="DG37" s="319"/>
      <c r="DH37" s="319"/>
      <c r="DI37" s="319"/>
      <c r="DJ37" s="319"/>
      <c r="DK37" s="338"/>
      <c r="DL37" s="292">
        <v>289925</v>
      </c>
      <c r="DM37" s="319"/>
      <c r="DN37" s="319"/>
      <c r="DO37" s="319"/>
      <c r="DP37" s="319"/>
      <c r="DQ37" s="319"/>
      <c r="DR37" s="319"/>
      <c r="DS37" s="319"/>
      <c r="DT37" s="319"/>
      <c r="DU37" s="319"/>
      <c r="DV37" s="338"/>
      <c r="DW37" s="287">
        <v>1.7</v>
      </c>
      <c r="DX37" s="341"/>
      <c r="DY37" s="341"/>
      <c r="DZ37" s="341"/>
      <c r="EA37" s="341"/>
      <c r="EB37" s="341"/>
      <c r="EC37" s="366"/>
    </row>
    <row r="38" spans="2:133" ht="11.25" customHeight="1">
      <c r="B38" s="263" t="s">
        <v>403</v>
      </c>
      <c r="C38" s="36"/>
      <c r="D38" s="36"/>
      <c r="E38" s="36"/>
      <c r="F38" s="36"/>
      <c r="G38" s="36"/>
      <c r="H38" s="36"/>
      <c r="I38" s="36"/>
      <c r="J38" s="36"/>
      <c r="K38" s="36"/>
      <c r="L38" s="36"/>
      <c r="M38" s="36"/>
      <c r="N38" s="36"/>
      <c r="O38" s="36"/>
      <c r="P38" s="36"/>
      <c r="Q38" s="273"/>
      <c r="R38" s="278">
        <v>1004634</v>
      </c>
      <c r="S38" s="219"/>
      <c r="T38" s="219"/>
      <c r="U38" s="219"/>
      <c r="V38" s="219"/>
      <c r="W38" s="219"/>
      <c r="X38" s="219"/>
      <c r="Y38" s="283"/>
      <c r="Z38" s="286">
        <v>2.5</v>
      </c>
      <c r="AA38" s="286"/>
      <c r="AB38" s="286"/>
      <c r="AC38" s="286"/>
      <c r="AD38" s="291">
        <v>283</v>
      </c>
      <c r="AE38" s="291"/>
      <c r="AF38" s="291"/>
      <c r="AG38" s="291"/>
      <c r="AH38" s="291"/>
      <c r="AI38" s="291"/>
      <c r="AJ38" s="291"/>
      <c r="AK38" s="291"/>
      <c r="AL38" s="287">
        <v>0</v>
      </c>
      <c r="AM38" s="240"/>
      <c r="AN38" s="240"/>
      <c r="AO38" s="300"/>
      <c r="AQ38" s="308" t="s">
        <v>418</v>
      </c>
      <c r="AR38" s="201"/>
      <c r="AS38" s="201"/>
      <c r="AT38" s="201"/>
      <c r="AU38" s="201"/>
      <c r="AV38" s="201"/>
      <c r="AW38" s="201"/>
      <c r="AX38" s="201"/>
      <c r="AY38" s="316"/>
      <c r="AZ38" s="278">
        <v>207585</v>
      </c>
      <c r="BA38" s="219"/>
      <c r="BB38" s="219"/>
      <c r="BC38" s="219"/>
      <c r="BD38" s="319"/>
      <c r="BE38" s="319"/>
      <c r="BF38" s="322"/>
      <c r="BG38" s="263" t="s">
        <v>422</v>
      </c>
      <c r="BH38" s="36"/>
      <c r="BI38" s="36"/>
      <c r="BJ38" s="36"/>
      <c r="BK38" s="36"/>
      <c r="BL38" s="36"/>
      <c r="BM38" s="36"/>
      <c r="BN38" s="36"/>
      <c r="BO38" s="36"/>
      <c r="BP38" s="36"/>
      <c r="BQ38" s="36"/>
      <c r="BR38" s="36"/>
      <c r="BS38" s="36"/>
      <c r="BT38" s="36"/>
      <c r="BU38" s="273"/>
      <c r="BV38" s="278">
        <v>8944</v>
      </c>
      <c r="BW38" s="219"/>
      <c r="BX38" s="219"/>
      <c r="BY38" s="219"/>
      <c r="BZ38" s="219"/>
      <c r="CA38" s="219"/>
      <c r="CB38" s="333"/>
      <c r="CD38" s="263" t="s">
        <v>423</v>
      </c>
      <c r="CE38" s="36"/>
      <c r="CF38" s="36"/>
      <c r="CG38" s="36"/>
      <c r="CH38" s="36"/>
      <c r="CI38" s="36"/>
      <c r="CJ38" s="36"/>
      <c r="CK38" s="36"/>
      <c r="CL38" s="36"/>
      <c r="CM38" s="36"/>
      <c r="CN38" s="36"/>
      <c r="CO38" s="36"/>
      <c r="CP38" s="36"/>
      <c r="CQ38" s="273"/>
      <c r="CR38" s="278">
        <v>2458182</v>
      </c>
      <c r="CS38" s="219"/>
      <c r="CT38" s="219"/>
      <c r="CU38" s="219"/>
      <c r="CV38" s="219"/>
      <c r="CW38" s="219"/>
      <c r="CX38" s="219"/>
      <c r="CY38" s="283"/>
      <c r="CZ38" s="287">
        <v>6.3</v>
      </c>
      <c r="DA38" s="341"/>
      <c r="DB38" s="341"/>
      <c r="DC38" s="344"/>
      <c r="DD38" s="292">
        <v>1899248</v>
      </c>
      <c r="DE38" s="219"/>
      <c r="DF38" s="219"/>
      <c r="DG38" s="219"/>
      <c r="DH38" s="219"/>
      <c r="DI38" s="219"/>
      <c r="DJ38" s="219"/>
      <c r="DK38" s="283"/>
      <c r="DL38" s="292">
        <v>1765097</v>
      </c>
      <c r="DM38" s="219"/>
      <c r="DN38" s="219"/>
      <c r="DO38" s="219"/>
      <c r="DP38" s="219"/>
      <c r="DQ38" s="219"/>
      <c r="DR38" s="219"/>
      <c r="DS38" s="219"/>
      <c r="DT38" s="219"/>
      <c r="DU38" s="219"/>
      <c r="DV38" s="283"/>
      <c r="DW38" s="287">
        <v>10.6</v>
      </c>
      <c r="DX38" s="341"/>
      <c r="DY38" s="341"/>
      <c r="DZ38" s="341"/>
      <c r="EA38" s="341"/>
      <c r="EB38" s="341"/>
      <c r="EC38" s="366"/>
    </row>
    <row r="39" spans="2:133" ht="11.25" customHeight="1">
      <c r="B39" s="263" t="s">
        <v>424</v>
      </c>
      <c r="C39" s="36"/>
      <c r="D39" s="36"/>
      <c r="E39" s="36"/>
      <c r="F39" s="36"/>
      <c r="G39" s="36"/>
      <c r="H39" s="36"/>
      <c r="I39" s="36"/>
      <c r="J39" s="36"/>
      <c r="K39" s="36"/>
      <c r="L39" s="36"/>
      <c r="M39" s="36"/>
      <c r="N39" s="36"/>
      <c r="O39" s="36"/>
      <c r="P39" s="36"/>
      <c r="Q39" s="273"/>
      <c r="R39" s="278">
        <v>2247901</v>
      </c>
      <c r="S39" s="219"/>
      <c r="T39" s="219"/>
      <c r="U39" s="219"/>
      <c r="V39" s="219"/>
      <c r="W39" s="219"/>
      <c r="X39" s="219"/>
      <c r="Y39" s="283"/>
      <c r="Z39" s="286">
        <v>5.7</v>
      </c>
      <c r="AA39" s="286"/>
      <c r="AB39" s="286"/>
      <c r="AC39" s="286"/>
      <c r="AD39" s="291" t="s">
        <v>204</v>
      </c>
      <c r="AE39" s="291"/>
      <c r="AF39" s="291"/>
      <c r="AG39" s="291"/>
      <c r="AH39" s="291"/>
      <c r="AI39" s="291"/>
      <c r="AJ39" s="291"/>
      <c r="AK39" s="291"/>
      <c r="AL39" s="287" t="s">
        <v>204</v>
      </c>
      <c r="AM39" s="240"/>
      <c r="AN39" s="240"/>
      <c r="AO39" s="300"/>
      <c r="AQ39" s="308" t="s">
        <v>426</v>
      </c>
      <c r="AR39" s="201"/>
      <c r="AS39" s="201"/>
      <c r="AT39" s="201"/>
      <c r="AU39" s="201"/>
      <c r="AV39" s="201"/>
      <c r="AW39" s="201"/>
      <c r="AX39" s="201"/>
      <c r="AY39" s="316"/>
      <c r="AZ39" s="278">
        <v>57400</v>
      </c>
      <c r="BA39" s="219"/>
      <c r="BB39" s="219"/>
      <c r="BC39" s="219"/>
      <c r="BD39" s="319"/>
      <c r="BE39" s="319"/>
      <c r="BF39" s="322"/>
      <c r="BG39" s="263" t="s">
        <v>341</v>
      </c>
      <c r="BH39" s="36"/>
      <c r="BI39" s="36"/>
      <c r="BJ39" s="36"/>
      <c r="BK39" s="36"/>
      <c r="BL39" s="36"/>
      <c r="BM39" s="36"/>
      <c r="BN39" s="36"/>
      <c r="BO39" s="36"/>
      <c r="BP39" s="36"/>
      <c r="BQ39" s="36"/>
      <c r="BR39" s="36"/>
      <c r="BS39" s="36"/>
      <c r="BT39" s="36"/>
      <c r="BU39" s="273"/>
      <c r="BV39" s="278">
        <v>13532</v>
      </c>
      <c r="BW39" s="219"/>
      <c r="BX39" s="219"/>
      <c r="BY39" s="219"/>
      <c r="BZ39" s="219"/>
      <c r="CA39" s="219"/>
      <c r="CB39" s="333"/>
      <c r="CD39" s="263" t="s">
        <v>430</v>
      </c>
      <c r="CE39" s="36"/>
      <c r="CF39" s="36"/>
      <c r="CG39" s="36"/>
      <c r="CH39" s="36"/>
      <c r="CI39" s="36"/>
      <c r="CJ39" s="36"/>
      <c r="CK39" s="36"/>
      <c r="CL39" s="36"/>
      <c r="CM39" s="36"/>
      <c r="CN39" s="36"/>
      <c r="CO39" s="36"/>
      <c r="CP39" s="36"/>
      <c r="CQ39" s="273"/>
      <c r="CR39" s="278">
        <v>723368</v>
      </c>
      <c r="CS39" s="319"/>
      <c r="CT39" s="319"/>
      <c r="CU39" s="319"/>
      <c r="CV39" s="319"/>
      <c r="CW39" s="319"/>
      <c r="CX39" s="319"/>
      <c r="CY39" s="338"/>
      <c r="CZ39" s="287">
        <v>1.9</v>
      </c>
      <c r="DA39" s="341"/>
      <c r="DB39" s="341"/>
      <c r="DC39" s="344"/>
      <c r="DD39" s="292">
        <v>456411</v>
      </c>
      <c r="DE39" s="319"/>
      <c r="DF39" s="319"/>
      <c r="DG39" s="319"/>
      <c r="DH39" s="319"/>
      <c r="DI39" s="319"/>
      <c r="DJ39" s="319"/>
      <c r="DK39" s="338"/>
      <c r="DL39" s="292" t="s">
        <v>204</v>
      </c>
      <c r="DM39" s="319"/>
      <c r="DN39" s="319"/>
      <c r="DO39" s="319"/>
      <c r="DP39" s="319"/>
      <c r="DQ39" s="319"/>
      <c r="DR39" s="319"/>
      <c r="DS39" s="319"/>
      <c r="DT39" s="319"/>
      <c r="DU39" s="319"/>
      <c r="DV39" s="338"/>
      <c r="DW39" s="287" t="s">
        <v>204</v>
      </c>
      <c r="DX39" s="341"/>
      <c r="DY39" s="341"/>
      <c r="DZ39" s="341"/>
      <c r="EA39" s="341"/>
      <c r="EB39" s="341"/>
      <c r="EC39" s="366"/>
    </row>
    <row r="40" spans="2:133" ht="11.25" customHeight="1">
      <c r="B40" s="263" t="s">
        <v>431</v>
      </c>
      <c r="C40" s="36"/>
      <c r="D40" s="36"/>
      <c r="E40" s="36"/>
      <c r="F40" s="36"/>
      <c r="G40" s="36"/>
      <c r="H40" s="36"/>
      <c r="I40" s="36"/>
      <c r="J40" s="36"/>
      <c r="K40" s="36"/>
      <c r="L40" s="36"/>
      <c r="M40" s="36"/>
      <c r="N40" s="36"/>
      <c r="O40" s="36"/>
      <c r="P40" s="36"/>
      <c r="Q40" s="273"/>
      <c r="R40" s="278" t="s">
        <v>204</v>
      </c>
      <c r="S40" s="219"/>
      <c r="T40" s="219"/>
      <c r="U40" s="219"/>
      <c r="V40" s="219"/>
      <c r="W40" s="219"/>
      <c r="X40" s="219"/>
      <c r="Y40" s="283"/>
      <c r="Z40" s="286" t="s">
        <v>204</v>
      </c>
      <c r="AA40" s="286"/>
      <c r="AB40" s="286"/>
      <c r="AC40" s="286"/>
      <c r="AD40" s="291" t="s">
        <v>204</v>
      </c>
      <c r="AE40" s="291"/>
      <c r="AF40" s="291"/>
      <c r="AG40" s="291"/>
      <c r="AH40" s="291"/>
      <c r="AI40" s="291"/>
      <c r="AJ40" s="291"/>
      <c r="AK40" s="291"/>
      <c r="AL40" s="287" t="s">
        <v>204</v>
      </c>
      <c r="AM40" s="240"/>
      <c r="AN40" s="240"/>
      <c r="AO40" s="300"/>
      <c r="AQ40" s="308" t="s">
        <v>310</v>
      </c>
      <c r="AR40" s="201"/>
      <c r="AS40" s="201"/>
      <c r="AT40" s="201"/>
      <c r="AU40" s="201"/>
      <c r="AV40" s="201"/>
      <c r="AW40" s="201"/>
      <c r="AX40" s="201"/>
      <c r="AY40" s="316"/>
      <c r="AZ40" s="278">
        <v>23737</v>
      </c>
      <c r="BA40" s="219"/>
      <c r="BB40" s="219"/>
      <c r="BC40" s="219"/>
      <c r="BD40" s="319"/>
      <c r="BE40" s="319"/>
      <c r="BF40" s="322"/>
      <c r="BG40" s="304" t="s">
        <v>432</v>
      </c>
      <c r="BH40" s="29"/>
      <c r="BI40" s="29"/>
      <c r="BJ40" s="29"/>
      <c r="BK40" s="29"/>
      <c r="BL40" s="29"/>
      <c r="BM40" s="36" t="s">
        <v>433</v>
      </c>
      <c r="BN40" s="36"/>
      <c r="BO40" s="36"/>
      <c r="BP40" s="36"/>
      <c r="BQ40" s="36"/>
      <c r="BR40" s="36"/>
      <c r="BS40" s="36"/>
      <c r="BT40" s="36"/>
      <c r="BU40" s="273"/>
      <c r="BV40" s="278">
        <v>90</v>
      </c>
      <c r="BW40" s="219"/>
      <c r="BX40" s="219"/>
      <c r="BY40" s="219"/>
      <c r="BZ40" s="219"/>
      <c r="CA40" s="219"/>
      <c r="CB40" s="333"/>
      <c r="CD40" s="263" t="s">
        <v>374</v>
      </c>
      <c r="CE40" s="36"/>
      <c r="CF40" s="36"/>
      <c r="CG40" s="36"/>
      <c r="CH40" s="36"/>
      <c r="CI40" s="36"/>
      <c r="CJ40" s="36"/>
      <c r="CK40" s="36"/>
      <c r="CL40" s="36"/>
      <c r="CM40" s="36"/>
      <c r="CN40" s="36"/>
      <c r="CO40" s="36"/>
      <c r="CP40" s="36"/>
      <c r="CQ40" s="273"/>
      <c r="CR40" s="278">
        <v>600202</v>
      </c>
      <c r="CS40" s="219"/>
      <c r="CT40" s="219"/>
      <c r="CU40" s="219"/>
      <c r="CV40" s="219"/>
      <c r="CW40" s="219"/>
      <c r="CX40" s="219"/>
      <c r="CY40" s="283"/>
      <c r="CZ40" s="287">
        <v>1.5</v>
      </c>
      <c r="DA40" s="341"/>
      <c r="DB40" s="341"/>
      <c r="DC40" s="344"/>
      <c r="DD40" s="292">
        <v>177702</v>
      </c>
      <c r="DE40" s="219"/>
      <c r="DF40" s="219"/>
      <c r="DG40" s="219"/>
      <c r="DH40" s="219"/>
      <c r="DI40" s="219"/>
      <c r="DJ40" s="219"/>
      <c r="DK40" s="283"/>
      <c r="DL40" s="292" t="s">
        <v>204</v>
      </c>
      <c r="DM40" s="219"/>
      <c r="DN40" s="219"/>
      <c r="DO40" s="219"/>
      <c r="DP40" s="219"/>
      <c r="DQ40" s="219"/>
      <c r="DR40" s="219"/>
      <c r="DS40" s="219"/>
      <c r="DT40" s="219"/>
      <c r="DU40" s="219"/>
      <c r="DV40" s="283"/>
      <c r="DW40" s="287" t="s">
        <v>204</v>
      </c>
      <c r="DX40" s="341"/>
      <c r="DY40" s="341"/>
      <c r="DZ40" s="341"/>
      <c r="EA40" s="341"/>
      <c r="EB40" s="341"/>
      <c r="EC40" s="366"/>
    </row>
    <row r="41" spans="2:133" ht="11.25" customHeight="1">
      <c r="B41" s="263" t="s">
        <v>434</v>
      </c>
      <c r="C41" s="36"/>
      <c r="D41" s="36"/>
      <c r="E41" s="36"/>
      <c r="F41" s="36"/>
      <c r="G41" s="36"/>
      <c r="H41" s="36"/>
      <c r="I41" s="36"/>
      <c r="J41" s="36"/>
      <c r="K41" s="36"/>
      <c r="L41" s="36"/>
      <c r="M41" s="36"/>
      <c r="N41" s="36"/>
      <c r="O41" s="36"/>
      <c r="P41" s="36"/>
      <c r="Q41" s="273"/>
      <c r="R41" s="278" t="s">
        <v>204</v>
      </c>
      <c r="S41" s="219"/>
      <c r="T41" s="219"/>
      <c r="U41" s="219"/>
      <c r="V41" s="219"/>
      <c r="W41" s="219"/>
      <c r="X41" s="219"/>
      <c r="Y41" s="283"/>
      <c r="Z41" s="286" t="s">
        <v>204</v>
      </c>
      <c r="AA41" s="286"/>
      <c r="AB41" s="286"/>
      <c r="AC41" s="286"/>
      <c r="AD41" s="291" t="s">
        <v>204</v>
      </c>
      <c r="AE41" s="291"/>
      <c r="AF41" s="291"/>
      <c r="AG41" s="291"/>
      <c r="AH41" s="291"/>
      <c r="AI41" s="291"/>
      <c r="AJ41" s="291"/>
      <c r="AK41" s="291"/>
      <c r="AL41" s="287" t="s">
        <v>204</v>
      </c>
      <c r="AM41" s="240"/>
      <c r="AN41" s="240"/>
      <c r="AO41" s="300"/>
      <c r="AQ41" s="308" t="s">
        <v>435</v>
      </c>
      <c r="AR41" s="201"/>
      <c r="AS41" s="201"/>
      <c r="AT41" s="201"/>
      <c r="AU41" s="201"/>
      <c r="AV41" s="201"/>
      <c r="AW41" s="201"/>
      <c r="AX41" s="201"/>
      <c r="AY41" s="316"/>
      <c r="AZ41" s="278">
        <v>596168</v>
      </c>
      <c r="BA41" s="219"/>
      <c r="BB41" s="219"/>
      <c r="BC41" s="219"/>
      <c r="BD41" s="319"/>
      <c r="BE41" s="319"/>
      <c r="BF41" s="322"/>
      <c r="BG41" s="304"/>
      <c r="BH41" s="29"/>
      <c r="BI41" s="29"/>
      <c r="BJ41" s="29"/>
      <c r="BK41" s="29"/>
      <c r="BL41" s="29"/>
      <c r="BM41" s="36" t="s">
        <v>346</v>
      </c>
      <c r="BN41" s="36"/>
      <c r="BO41" s="36"/>
      <c r="BP41" s="36"/>
      <c r="BQ41" s="36"/>
      <c r="BR41" s="36"/>
      <c r="BS41" s="36"/>
      <c r="BT41" s="36"/>
      <c r="BU41" s="273"/>
      <c r="BV41" s="278">
        <v>1</v>
      </c>
      <c r="BW41" s="219"/>
      <c r="BX41" s="219"/>
      <c r="BY41" s="219"/>
      <c r="BZ41" s="219"/>
      <c r="CA41" s="219"/>
      <c r="CB41" s="333"/>
      <c r="CD41" s="263" t="s">
        <v>291</v>
      </c>
      <c r="CE41" s="36"/>
      <c r="CF41" s="36"/>
      <c r="CG41" s="36"/>
      <c r="CH41" s="36"/>
      <c r="CI41" s="36"/>
      <c r="CJ41" s="36"/>
      <c r="CK41" s="36"/>
      <c r="CL41" s="36"/>
      <c r="CM41" s="36"/>
      <c r="CN41" s="36"/>
      <c r="CO41" s="36"/>
      <c r="CP41" s="36"/>
      <c r="CQ41" s="273"/>
      <c r="CR41" s="278" t="s">
        <v>204</v>
      </c>
      <c r="CS41" s="319"/>
      <c r="CT41" s="319"/>
      <c r="CU41" s="319"/>
      <c r="CV41" s="319"/>
      <c r="CW41" s="319"/>
      <c r="CX41" s="319"/>
      <c r="CY41" s="338"/>
      <c r="CZ41" s="287" t="s">
        <v>204</v>
      </c>
      <c r="DA41" s="341"/>
      <c r="DB41" s="341"/>
      <c r="DC41" s="344"/>
      <c r="DD41" s="292" t="s">
        <v>204</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139</v>
      </c>
      <c r="C42" s="36"/>
      <c r="D42" s="36"/>
      <c r="E42" s="36"/>
      <c r="F42" s="36"/>
      <c r="G42" s="36"/>
      <c r="H42" s="36"/>
      <c r="I42" s="36"/>
      <c r="J42" s="36"/>
      <c r="K42" s="36"/>
      <c r="L42" s="36"/>
      <c r="M42" s="36"/>
      <c r="N42" s="36"/>
      <c r="O42" s="36"/>
      <c r="P42" s="36"/>
      <c r="Q42" s="273"/>
      <c r="R42" s="278">
        <v>701637</v>
      </c>
      <c r="S42" s="219"/>
      <c r="T42" s="219"/>
      <c r="U42" s="219"/>
      <c r="V42" s="219"/>
      <c r="W42" s="219"/>
      <c r="X42" s="219"/>
      <c r="Y42" s="283"/>
      <c r="Z42" s="286">
        <v>1.8</v>
      </c>
      <c r="AA42" s="286"/>
      <c r="AB42" s="286"/>
      <c r="AC42" s="286"/>
      <c r="AD42" s="291" t="s">
        <v>204</v>
      </c>
      <c r="AE42" s="291"/>
      <c r="AF42" s="291"/>
      <c r="AG42" s="291"/>
      <c r="AH42" s="291"/>
      <c r="AI42" s="291"/>
      <c r="AJ42" s="291"/>
      <c r="AK42" s="291"/>
      <c r="AL42" s="287" t="s">
        <v>204</v>
      </c>
      <c r="AM42" s="240"/>
      <c r="AN42" s="240"/>
      <c r="AO42" s="300"/>
      <c r="AQ42" s="309" t="s">
        <v>436</v>
      </c>
      <c r="AR42" s="311"/>
      <c r="AS42" s="311"/>
      <c r="AT42" s="311"/>
      <c r="AU42" s="311"/>
      <c r="AV42" s="311"/>
      <c r="AW42" s="311"/>
      <c r="AX42" s="311"/>
      <c r="AY42" s="317"/>
      <c r="AZ42" s="279">
        <v>1862014</v>
      </c>
      <c r="BA42" s="281"/>
      <c r="BB42" s="281"/>
      <c r="BC42" s="281"/>
      <c r="BD42" s="318"/>
      <c r="BE42" s="318"/>
      <c r="BF42" s="323"/>
      <c r="BG42" s="177"/>
      <c r="BH42" s="180"/>
      <c r="BI42" s="180"/>
      <c r="BJ42" s="180"/>
      <c r="BK42" s="180"/>
      <c r="BL42" s="180"/>
      <c r="BM42" s="271" t="s">
        <v>437</v>
      </c>
      <c r="BN42" s="271"/>
      <c r="BO42" s="271"/>
      <c r="BP42" s="271"/>
      <c r="BQ42" s="271"/>
      <c r="BR42" s="271"/>
      <c r="BS42" s="271"/>
      <c r="BT42" s="271"/>
      <c r="BU42" s="275"/>
      <c r="BV42" s="279">
        <v>363</v>
      </c>
      <c r="BW42" s="281"/>
      <c r="BX42" s="281"/>
      <c r="BY42" s="281"/>
      <c r="BZ42" s="281"/>
      <c r="CA42" s="281"/>
      <c r="CB42" s="334"/>
      <c r="CD42" s="263" t="s">
        <v>284</v>
      </c>
      <c r="CE42" s="36"/>
      <c r="CF42" s="36"/>
      <c r="CG42" s="36"/>
      <c r="CH42" s="36"/>
      <c r="CI42" s="36"/>
      <c r="CJ42" s="36"/>
      <c r="CK42" s="36"/>
      <c r="CL42" s="36"/>
      <c r="CM42" s="36"/>
      <c r="CN42" s="36"/>
      <c r="CO42" s="36"/>
      <c r="CP42" s="36"/>
      <c r="CQ42" s="273"/>
      <c r="CR42" s="278">
        <v>4247542</v>
      </c>
      <c r="CS42" s="219"/>
      <c r="CT42" s="219"/>
      <c r="CU42" s="219"/>
      <c r="CV42" s="219"/>
      <c r="CW42" s="219"/>
      <c r="CX42" s="219"/>
      <c r="CY42" s="283"/>
      <c r="CZ42" s="287">
        <v>10.9</v>
      </c>
      <c r="DA42" s="240"/>
      <c r="DB42" s="240"/>
      <c r="DC42" s="289"/>
      <c r="DD42" s="292">
        <v>452216</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140</v>
      </c>
      <c r="C43" s="271"/>
      <c r="D43" s="271"/>
      <c r="E43" s="271"/>
      <c r="F43" s="271"/>
      <c r="G43" s="271"/>
      <c r="H43" s="271"/>
      <c r="I43" s="271"/>
      <c r="J43" s="271"/>
      <c r="K43" s="271"/>
      <c r="L43" s="271"/>
      <c r="M43" s="271"/>
      <c r="N43" s="271"/>
      <c r="O43" s="271"/>
      <c r="P43" s="271"/>
      <c r="Q43" s="275"/>
      <c r="R43" s="279">
        <v>39785357</v>
      </c>
      <c r="S43" s="281"/>
      <c r="T43" s="281"/>
      <c r="U43" s="281"/>
      <c r="V43" s="281"/>
      <c r="W43" s="281"/>
      <c r="X43" s="281"/>
      <c r="Y43" s="284"/>
      <c r="Z43" s="288">
        <v>100</v>
      </c>
      <c r="AA43" s="288"/>
      <c r="AB43" s="288"/>
      <c r="AC43" s="288"/>
      <c r="AD43" s="293">
        <v>15915411</v>
      </c>
      <c r="AE43" s="293"/>
      <c r="AF43" s="293"/>
      <c r="AG43" s="293"/>
      <c r="AH43" s="293"/>
      <c r="AI43" s="293"/>
      <c r="AJ43" s="293"/>
      <c r="AK43" s="293"/>
      <c r="AL43" s="296">
        <v>100</v>
      </c>
      <c r="AM43" s="298"/>
      <c r="AN43" s="298"/>
      <c r="AO43" s="301"/>
      <c r="CD43" s="263" t="s">
        <v>84</v>
      </c>
      <c r="CE43" s="36"/>
      <c r="CF43" s="36"/>
      <c r="CG43" s="36"/>
      <c r="CH43" s="36"/>
      <c r="CI43" s="36"/>
      <c r="CJ43" s="36"/>
      <c r="CK43" s="36"/>
      <c r="CL43" s="36"/>
      <c r="CM43" s="36"/>
      <c r="CN43" s="36"/>
      <c r="CO43" s="36"/>
      <c r="CP43" s="36"/>
      <c r="CQ43" s="273"/>
      <c r="CR43" s="278">
        <v>94508</v>
      </c>
      <c r="CS43" s="319"/>
      <c r="CT43" s="319"/>
      <c r="CU43" s="319"/>
      <c r="CV43" s="319"/>
      <c r="CW43" s="319"/>
      <c r="CX43" s="319"/>
      <c r="CY43" s="338"/>
      <c r="CZ43" s="287">
        <v>0.2</v>
      </c>
      <c r="DA43" s="341"/>
      <c r="DB43" s="341"/>
      <c r="DC43" s="344"/>
      <c r="DD43" s="292">
        <v>94435</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180</v>
      </c>
      <c r="CE44" s="42"/>
      <c r="CF44" s="263" t="s">
        <v>438</v>
      </c>
      <c r="CG44" s="36"/>
      <c r="CH44" s="36"/>
      <c r="CI44" s="36"/>
      <c r="CJ44" s="36"/>
      <c r="CK44" s="36"/>
      <c r="CL44" s="36"/>
      <c r="CM44" s="36"/>
      <c r="CN44" s="36"/>
      <c r="CO44" s="36"/>
      <c r="CP44" s="36"/>
      <c r="CQ44" s="273"/>
      <c r="CR44" s="278">
        <v>4204296</v>
      </c>
      <c r="CS44" s="219"/>
      <c r="CT44" s="219"/>
      <c r="CU44" s="219"/>
      <c r="CV44" s="219"/>
      <c r="CW44" s="219"/>
      <c r="CX44" s="219"/>
      <c r="CY44" s="283"/>
      <c r="CZ44" s="287">
        <v>10.8</v>
      </c>
      <c r="DA44" s="240"/>
      <c r="DB44" s="240"/>
      <c r="DC44" s="289"/>
      <c r="DD44" s="292">
        <v>443243</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54</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439</v>
      </c>
      <c r="CG45" s="36"/>
      <c r="CH45" s="36"/>
      <c r="CI45" s="36"/>
      <c r="CJ45" s="36"/>
      <c r="CK45" s="36"/>
      <c r="CL45" s="36"/>
      <c r="CM45" s="36"/>
      <c r="CN45" s="36"/>
      <c r="CO45" s="36"/>
      <c r="CP45" s="36"/>
      <c r="CQ45" s="273"/>
      <c r="CR45" s="278">
        <v>3247741</v>
      </c>
      <c r="CS45" s="319"/>
      <c r="CT45" s="319"/>
      <c r="CU45" s="319"/>
      <c r="CV45" s="319"/>
      <c r="CW45" s="319"/>
      <c r="CX45" s="319"/>
      <c r="CY45" s="338"/>
      <c r="CZ45" s="287">
        <v>8.3000000000000007</v>
      </c>
      <c r="DA45" s="341"/>
      <c r="DB45" s="341"/>
      <c r="DC45" s="344"/>
      <c r="DD45" s="292">
        <v>48918</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410</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396</v>
      </c>
      <c r="CG46" s="36"/>
      <c r="CH46" s="36"/>
      <c r="CI46" s="36"/>
      <c r="CJ46" s="36"/>
      <c r="CK46" s="36"/>
      <c r="CL46" s="36"/>
      <c r="CM46" s="36"/>
      <c r="CN46" s="36"/>
      <c r="CO46" s="36"/>
      <c r="CP46" s="36"/>
      <c r="CQ46" s="273"/>
      <c r="CR46" s="278">
        <v>776207</v>
      </c>
      <c r="CS46" s="219"/>
      <c r="CT46" s="219"/>
      <c r="CU46" s="219"/>
      <c r="CV46" s="219"/>
      <c r="CW46" s="219"/>
      <c r="CX46" s="219"/>
      <c r="CY46" s="283"/>
      <c r="CZ46" s="287">
        <v>2</v>
      </c>
      <c r="DA46" s="240"/>
      <c r="DB46" s="240"/>
      <c r="DC46" s="289"/>
      <c r="DD46" s="292">
        <v>393088</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272</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441</v>
      </c>
      <c r="CG47" s="36"/>
      <c r="CH47" s="36"/>
      <c r="CI47" s="36"/>
      <c r="CJ47" s="36"/>
      <c r="CK47" s="36"/>
      <c r="CL47" s="36"/>
      <c r="CM47" s="36"/>
      <c r="CN47" s="36"/>
      <c r="CO47" s="36"/>
      <c r="CP47" s="36"/>
      <c r="CQ47" s="273"/>
      <c r="CR47" s="278">
        <v>43246</v>
      </c>
      <c r="CS47" s="319"/>
      <c r="CT47" s="319"/>
      <c r="CU47" s="319"/>
      <c r="CV47" s="319"/>
      <c r="CW47" s="319"/>
      <c r="CX47" s="319"/>
      <c r="CY47" s="338"/>
      <c r="CZ47" s="287">
        <v>0.1</v>
      </c>
      <c r="DA47" s="341"/>
      <c r="DB47" s="341"/>
      <c r="DC47" s="344"/>
      <c r="DD47" s="292">
        <v>8973</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442</v>
      </c>
      <c r="CG48" s="36"/>
      <c r="CH48" s="36"/>
      <c r="CI48" s="36"/>
      <c r="CJ48" s="36"/>
      <c r="CK48" s="36"/>
      <c r="CL48" s="36"/>
      <c r="CM48" s="36"/>
      <c r="CN48" s="36"/>
      <c r="CO48" s="36"/>
      <c r="CP48" s="36"/>
      <c r="CQ48" s="273"/>
      <c r="CR48" s="278" t="s">
        <v>204</v>
      </c>
      <c r="CS48" s="219"/>
      <c r="CT48" s="219"/>
      <c r="CU48" s="219"/>
      <c r="CV48" s="219"/>
      <c r="CW48" s="219"/>
      <c r="CX48" s="219"/>
      <c r="CY48" s="283"/>
      <c r="CZ48" s="287" t="s">
        <v>204</v>
      </c>
      <c r="DA48" s="240"/>
      <c r="DB48" s="240"/>
      <c r="DC48" s="289"/>
      <c r="DD48" s="292" t="s">
        <v>204</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196</v>
      </c>
      <c r="CE49" s="271"/>
      <c r="CF49" s="271"/>
      <c r="CG49" s="271"/>
      <c r="CH49" s="271"/>
      <c r="CI49" s="271"/>
      <c r="CJ49" s="271"/>
      <c r="CK49" s="271"/>
      <c r="CL49" s="271"/>
      <c r="CM49" s="271"/>
      <c r="CN49" s="271"/>
      <c r="CO49" s="271"/>
      <c r="CP49" s="271"/>
      <c r="CQ49" s="275"/>
      <c r="CR49" s="279">
        <v>38965726</v>
      </c>
      <c r="CS49" s="318"/>
      <c r="CT49" s="318"/>
      <c r="CU49" s="318"/>
      <c r="CV49" s="318"/>
      <c r="CW49" s="318"/>
      <c r="CX49" s="318"/>
      <c r="CY49" s="339"/>
      <c r="CZ49" s="296">
        <v>100</v>
      </c>
      <c r="DA49" s="342"/>
      <c r="DB49" s="342"/>
      <c r="DC49" s="345"/>
      <c r="DD49" s="348">
        <v>19169415</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PuP8MbcLJjUJmj+ZEKyd+6Osmr2xNQz9HPc5v0bmf4U5tDP9VfxMLIGMnBnh492C8C9Bm8x9cSS3v4HtadoVRQ==" saltValue="0HD3o8a0D8x/diaz3aku7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8" scale="98" fitToWidth="1" fitToHeight="1" orientation="landscape" usePrinterDefaults="1"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9" customWidth="1"/>
    <col min="131" max="131" width="1.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7"/>
      <c r="DQ1" s="738"/>
      <c r="DR1" s="738"/>
      <c r="DS1" s="738"/>
      <c r="DT1" s="738"/>
      <c r="DU1" s="738"/>
      <c r="DV1" s="738"/>
      <c r="DW1" s="738"/>
      <c r="DX1" s="738"/>
      <c r="DY1" s="738"/>
      <c r="DZ1" s="738"/>
      <c r="EA1" s="373"/>
    </row>
    <row r="2" spans="1:131" s="371" customFormat="1" ht="26.25" customHeight="1">
      <c r="A2" s="375" t="s">
        <v>302</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2" t="s">
        <v>294</v>
      </c>
      <c r="DK2" s="733"/>
      <c r="DL2" s="733"/>
      <c r="DM2" s="733"/>
      <c r="DN2" s="733"/>
      <c r="DO2" s="736"/>
      <c r="DP2" s="406"/>
      <c r="DQ2" s="732" t="s">
        <v>304</v>
      </c>
      <c r="DR2" s="733"/>
      <c r="DS2" s="733"/>
      <c r="DT2" s="733"/>
      <c r="DU2" s="733"/>
      <c r="DV2" s="733"/>
      <c r="DW2" s="733"/>
      <c r="DX2" s="733"/>
      <c r="DY2" s="733"/>
      <c r="DZ2" s="736"/>
      <c r="EA2" s="752"/>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208</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443</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444</v>
      </c>
      <c r="B5" s="407"/>
      <c r="C5" s="407"/>
      <c r="D5" s="407"/>
      <c r="E5" s="407"/>
      <c r="F5" s="407"/>
      <c r="G5" s="407"/>
      <c r="H5" s="407"/>
      <c r="I5" s="407"/>
      <c r="J5" s="407"/>
      <c r="K5" s="407"/>
      <c r="L5" s="407"/>
      <c r="M5" s="407"/>
      <c r="N5" s="407"/>
      <c r="O5" s="407"/>
      <c r="P5" s="443"/>
      <c r="Q5" s="449" t="s">
        <v>183</v>
      </c>
      <c r="R5" s="461"/>
      <c r="S5" s="461"/>
      <c r="T5" s="461"/>
      <c r="U5" s="472"/>
      <c r="V5" s="449" t="s">
        <v>445</v>
      </c>
      <c r="W5" s="461"/>
      <c r="X5" s="461"/>
      <c r="Y5" s="461"/>
      <c r="Z5" s="472"/>
      <c r="AA5" s="449" t="s">
        <v>446</v>
      </c>
      <c r="AB5" s="461"/>
      <c r="AC5" s="461"/>
      <c r="AD5" s="461"/>
      <c r="AE5" s="461"/>
      <c r="AF5" s="521" t="s">
        <v>181</v>
      </c>
      <c r="AG5" s="461"/>
      <c r="AH5" s="461"/>
      <c r="AI5" s="461"/>
      <c r="AJ5" s="539"/>
      <c r="AK5" s="461" t="s">
        <v>233</v>
      </c>
      <c r="AL5" s="461"/>
      <c r="AM5" s="461"/>
      <c r="AN5" s="461"/>
      <c r="AO5" s="472"/>
      <c r="AP5" s="449" t="s">
        <v>447</v>
      </c>
      <c r="AQ5" s="461"/>
      <c r="AR5" s="461"/>
      <c r="AS5" s="461"/>
      <c r="AT5" s="472"/>
      <c r="AU5" s="449" t="s">
        <v>449</v>
      </c>
      <c r="AV5" s="461"/>
      <c r="AW5" s="461"/>
      <c r="AX5" s="461"/>
      <c r="AY5" s="539"/>
      <c r="AZ5" s="433"/>
      <c r="BA5" s="433"/>
      <c r="BB5" s="433"/>
      <c r="BC5" s="433"/>
      <c r="BD5" s="433"/>
      <c r="BE5" s="632"/>
      <c r="BF5" s="632"/>
      <c r="BG5" s="632"/>
      <c r="BH5" s="632"/>
      <c r="BI5" s="632"/>
      <c r="BJ5" s="632"/>
      <c r="BK5" s="632"/>
      <c r="BL5" s="632"/>
      <c r="BM5" s="632"/>
      <c r="BN5" s="632"/>
      <c r="BO5" s="632"/>
      <c r="BP5" s="632"/>
      <c r="BQ5" s="378" t="s">
        <v>450</v>
      </c>
      <c r="BR5" s="407"/>
      <c r="BS5" s="407"/>
      <c r="BT5" s="407"/>
      <c r="BU5" s="407"/>
      <c r="BV5" s="407"/>
      <c r="BW5" s="407"/>
      <c r="BX5" s="407"/>
      <c r="BY5" s="407"/>
      <c r="BZ5" s="407"/>
      <c r="CA5" s="407"/>
      <c r="CB5" s="407"/>
      <c r="CC5" s="407"/>
      <c r="CD5" s="407"/>
      <c r="CE5" s="407"/>
      <c r="CF5" s="407"/>
      <c r="CG5" s="443"/>
      <c r="CH5" s="449" t="s">
        <v>371</v>
      </c>
      <c r="CI5" s="461"/>
      <c r="CJ5" s="461"/>
      <c r="CK5" s="461"/>
      <c r="CL5" s="472"/>
      <c r="CM5" s="449" t="s">
        <v>324</v>
      </c>
      <c r="CN5" s="461"/>
      <c r="CO5" s="461"/>
      <c r="CP5" s="461"/>
      <c r="CQ5" s="472"/>
      <c r="CR5" s="449" t="s">
        <v>251</v>
      </c>
      <c r="CS5" s="461"/>
      <c r="CT5" s="461"/>
      <c r="CU5" s="461"/>
      <c r="CV5" s="472"/>
      <c r="CW5" s="449" t="s">
        <v>55</v>
      </c>
      <c r="CX5" s="461"/>
      <c r="CY5" s="461"/>
      <c r="CZ5" s="461"/>
      <c r="DA5" s="472"/>
      <c r="DB5" s="449" t="s">
        <v>420</v>
      </c>
      <c r="DC5" s="461"/>
      <c r="DD5" s="461"/>
      <c r="DE5" s="461"/>
      <c r="DF5" s="472"/>
      <c r="DG5" s="726" t="s">
        <v>249</v>
      </c>
      <c r="DH5" s="729"/>
      <c r="DI5" s="729"/>
      <c r="DJ5" s="729"/>
      <c r="DK5" s="734"/>
      <c r="DL5" s="726" t="s">
        <v>451</v>
      </c>
      <c r="DM5" s="729"/>
      <c r="DN5" s="729"/>
      <c r="DO5" s="729"/>
      <c r="DP5" s="734"/>
      <c r="DQ5" s="449" t="s">
        <v>453</v>
      </c>
      <c r="DR5" s="461"/>
      <c r="DS5" s="461"/>
      <c r="DT5" s="461"/>
      <c r="DU5" s="472"/>
      <c r="DV5" s="449" t="s">
        <v>449</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7"/>
      <c r="DH6" s="730"/>
      <c r="DI6" s="730"/>
      <c r="DJ6" s="730"/>
      <c r="DK6" s="735"/>
      <c r="DL6" s="727"/>
      <c r="DM6" s="730"/>
      <c r="DN6" s="730"/>
      <c r="DO6" s="730"/>
      <c r="DP6" s="735"/>
      <c r="DQ6" s="450"/>
      <c r="DR6" s="462"/>
      <c r="DS6" s="462"/>
      <c r="DT6" s="462"/>
      <c r="DU6" s="473"/>
      <c r="DV6" s="450"/>
      <c r="DW6" s="462"/>
      <c r="DX6" s="462"/>
      <c r="DY6" s="462"/>
      <c r="DZ6" s="540"/>
      <c r="EA6" s="607"/>
    </row>
    <row r="7" spans="1:131" s="372" customFormat="1" ht="26.25" customHeight="1">
      <c r="A7" s="380">
        <v>1</v>
      </c>
      <c r="B7" s="409" t="s">
        <v>454</v>
      </c>
      <c r="C7" s="429"/>
      <c r="D7" s="429"/>
      <c r="E7" s="429"/>
      <c r="F7" s="429"/>
      <c r="G7" s="429"/>
      <c r="H7" s="429"/>
      <c r="I7" s="429"/>
      <c r="J7" s="429"/>
      <c r="K7" s="429"/>
      <c r="L7" s="429"/>
      <c r="M7" s="429"/>
      <c r="N7" s="429"/>
      <c r="O7" s="429"/>
      <c r="P7" s="445"/>
      <c r="Q7" s="451">
        <v>39399</v>
      </c>
      <c r="R7" s="463"/>
      <c r="S7" s="463"/>
      <c r="T7" s="463"/>
      <c r="U7" s="463"/>
      <c r="V7" s="463">
        <v>38584</v>
      </c>
      <c r="W7" s="463"/>
      <c r="X7" s="463"/>
      <c r="Y7" s="463"/>
      <c r="Z7" s="463"/>
      <c r="AA7" s="463">
        <v>815</v>
      </c>
      <c r="AB7" s="463"/>
      <c r="AC7" s="463"/>
      <c r="AD7" s="463"/>
      <c r="AE7" s="509"/>
      <c r="AF7" s="523">
        <v>623</v>
      </c>
      <c r="AG7" s="536"/>
      <c r="AH7" s="536"/>
      <c r="AI7" s="536"/>
      <c r="AJ7" s="541"/>
      <c r="AK7" s="549">
        <v>755</v>
      </c>
      <c r="AL7" s="463"/>
      <c r="AM7" s="463"/>
      <c r="AN7" s="463"/>
      <c r="AO7" s="463"/>
      <c r="AP7" s="463">
        <v>33523</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c r="BS7" s="409" t="s">
        <v>554</v>
      </c>
      <c r="BT7" s="429"/>
      <c r="BU7" s="429"/>
      <c r="BV7" s="429"/>
      <c r="BW7" s="429"/>
      <c r="BX7" s="429"/>
      <c r="BY7" s="429"/>
      <c r="BZ7" s="429"/>
      <c r="CA7" s="429"/>
      <c r="CB7" s="429"/>
      <c r="CC7" s="429"/>
      <c r="CD7" s="429"/>
      <c r="CE7" s="429"/>
      <c r="CF7" s="429"/>
      <c r="CG7" s="445"/>
      <c r="CH7" s="689">
        <v>1</v>
      </c>
      <c r="CI7" s="692"/>
      <c r="CJ7" s="692"/>
      <c r="CK7" s="692"/>
      <c r="CL7" s="707"/>
      <c r="CM7" s="689">
        <v>42</v>
      </c>
      <c r="CN7" s="692"/>
      <c r="CO7" s="692"/>
      <c r="CP7" s="692"/>
      <c r="CQ7" s="707"/>
      <c r="CR7" s="689">
        <v>30</v>
      </c>
      <c r="CS7" s="692"/>
      <c r="CT7" s="692"/>
      <c r="CU7" s="692"/>
      <c r="CV7" s="707"/>
      <c r="CW7" s="689" t="s">
        <v>204</v>
      </c>
      <c r="CX7" s="692"/>
      <c r="CY7" s="692"/>
      <c r="CZ7" s="692"/>
      <c r="DA7" s="707"/>
      <c r="DB7" s="689" t="s">
        <v>204</v>
      </c>
      <c r="DC7" s="692"/>
      <c r="DD7" s="692"/>
      <c r="DE7" s="692"/>
      <c r="DF7" s="707"/>
      <c r="DG7" s="689" t="s">
        <v>204</v>
      </c>
      <c r="DH7" s="692"/>
      <c r="DI7" s="692"/>
      <c r="DJ7" s="692"/>
      <c r="DK7" s="707"/>
      <c r="DL7" s="689" t="s">
        <v>204</v>
      </c>
      <c r="DM7" s="692"/>
      <c r="DN7" s="692"/>
      <c r="DO7" s="692"/>
      <c r="DP7" s="707"/>
      <c r="DQ7" s="689" t="s">
        <v>204</v>
      </c>
      <c r="DR7" s="692"/>
      <c r="DS7" s="692"/>
      <c r="DT7" s="692"/>
      <c r="DU7" s="707"/>
      <c r="DV7" s="409"/>
      <c r="DW7" s="429"/>
      <c r="DX7" s="429"/>
      <c r="DY7" s="429"/>
      <c r="DZ7" s="744"/>
      <c r="EA7" s="607"/>
    </row>
    <row r="8" spans="1:131" s="372" customFormat="1" ht="26.25" customHeight="1">
      <c r="A8" s="381">
        <v>2</v>
      </c>
      <c r="B8" s="410" t="s">
        <v>456</v>
      </c>
      <c r="C8" s="430"/>
      <c r="D8" s="430"/>
      <c r="E8" s="430"/>
      <c r="F8" s="430"/>
      <c r="G8" s="430"/>
      <c r="H8" s="430"/>
      <c r="I8" s="430"/>
      <c r="J8" s="430"/>
      <c r="K8" s="430"/>
      <c r="L8" s="430"/>
      <c r="M8" s="430"/>
      <c r="N8" s="430"/>
      <c r="O8" s="430"/>
      <c r="P8" s="446"/>
      <c r="Q8" s="452">
        <v>372</v>
      </c>
      <c r="R8" s="464"/>
      <c r="S8" s="464"/>
      <c r="T8" s="464"/>
      <c r="U8" s="464"/>
      <c r="V8" s="464">
        <v>371</v>
      </c>
      <c r="W8" s="464"/>
      <c r="X8" s="464"/>
      <c r="Y8" s="464"/>
      <c r="Z8" s="464"/>
      <c r="AA8" s="464">
        <v>1</v>
      </c>
      <c r="AB8" s="464"/>
      <c r="AC8" s="464"/>
      <c r="AD8" s="464"/>
      <c r="AE8" s="475"/>
      <c r="AF8" s="524">
        <v>1</v>
      </c>
      <c r="AG8" s="470"/>
      <c r="AH8" s="470"/>
      <c r="AI8" s="470"/>
      <c r="AJ8" s="542"/>
      <c r="AK8" s="474">
        <v>8</v>
      </c>
      <c r="AL8" s="464"/>
      <c r="AM8" s="464"/>
      <c r="AN8" s="464"/>
      <c r="AO8" s="464"/>
      <c r="AP8" s="464">
        <v>545</v>
      </c>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c r="BS8" s="410" t="s">
        <v>312</v>
      </c>
      <c r="BT8" s="430"/>
      <c r="BU8" s="430"/>
      <c r="BV8" s="430"/>
      <c r="BW8" s="430"/>
      <c r="BX8" s="430"/>
      <c r="BY8" s="430"/>
      <c r="BZ8" s="430"/>
      <c r="CA8" s="430"/>
      <c r="CB8" s="430"/>
      <c r="CC8" s="430"/>
      <c r="CD8" s="430"/>
      <c r="CE8" s="430"/>
      <c r="CF8" s="430"/>
      <c r="CG8" s="446"/>
      <c r="CH8" s="458">
        <v>26</v>
      </c>
      <c r="CI8" s="470"/>
      <c r="CJ8" s="470"/>
      <c r="CK8" s="470"/>
      <c r="CL8" s="708"/>
      <c r="CM8" s="458">
        <v>-46</v>
      </c>
      <c r="CN8" s="470"/>
      <c r="CO8" s="470"/>
      <c r="CP8" s="470"/>
      <c r="CQ8" s="708"/>
      <c r="CR8" s="458">
        <v>46</v>
      </c>
      <c r="CS8" s="470"/>
      <c r="CT8" s="470"/>
      <c r="CU8" s="470"/>
      <c r="CV8" s="708"/>
      <c r="CW8" s="458">
        <v>68</v>
      </c>
      <c r="CX8" s="470"/>
      <c r="CY8" s="470"/>
      <c r="CZ8" s="470"/>
      <c r="DA8" s="708"/>
      <c r="DB8" s="458">
        <v>59</v>
      </c>
      <c r="DC8" s="470"/>
      <c r="DD8" s="470"/>
      <c r="DE8" s="470"/>
      <c r="DF8" s="708"/>
      <c r="DG8" s="458" t="s">
        <v>204</v>
      </c>
      <c r="DH8" s="470"/>
      <c r="DI8" s="470"/>
      <c r="DJ8" s="470"/>
      <c r="DK8" s="708"/>
      <c r="DL8" s="458" t="s">
        <v>204</v>
      </c>
      <c r="DM8" s="470"/>
      <c r="DN8" s="470"/>
      <c r="DO8" s="470"/>
      <c r="DP8" s="708"/>
      <c r="DQ8" s="458" t="s">
        <v>204</v>
      </c>
      <c r="DR8" s="470"/>
      <c r="DS8" s="470"/>
      <c r="DT8" s="470"/>
      <c r="DU8" s="708"/>
      <c r="DV8" s="410"/>
      <c r="DW8" s="430"/>
      <c r="DX8" s="430"/>
      <c r="DY8" s="430"/>
      <c r="DZ8" s="745"/>
      <c r="EA8" s="607"/>
    </row>
    <row r="9" spans="1:131" s="372" customFormat="1" ht="26.25" customHeight="1">
      <c r="A9" s="381">
        <v>3</v>
      </c>
      <c r="B9" s="410" t="s">
        <v>64</v>
      </c>
      <c r="C9" s="430"/>
      <c r="D9" s="430"/>
      <c r="E9" s="430"/>
      <c r="F9" s="430"/>
      <c r="G9" s="430"/>
      <c r="H9" s="430"/>
      <c r="I9" s="430"/>
      <c r="J9" s="430"/>
      <c r="K9" s="430"/>
      <c r="L9" s="430"/>
      <c r="M9" s="430"/>
      <c r="N9" s="430"/>
      <c r="O9" s="430"/>
      <c r="P9" s="446"/>
      <c r="Q9" s="452">
        <v>48</v>
      </c>
      <c r="R9" s="464"/>
      <c r="S9" s="464"/>
      <c r="T9" s="464"/>
      <c r="U9" s="464"/>
      <c r="V9" s="464">
        <v>45</v>
      </c>
      <c r="W9" s="464"/>
      <c r="X9" s="464"/>
      <c r="Y9" s="464"/>
      <c r="Z9" s="464"/>
      <c r="AA9" s="464">
        <v>3</v>
      </c>
      <c r="AB9" s="464"/>
      <c r="AC9" s="464"/>
      <c r="AD9" s="464"/>
      <c r="AE9" s="475"/>
      <c r="AF9" s="524">
        <v>3</v>
      </c>
      <c r="AG9" s="470"/>
      <c r="AH9" s="470"/>
      <c r="AI9" s="470"/>
      <c r="AJ9" s="542"/>
      <c r="AK9" s="474" t="s">
        <v>204</v>
      </c>
      <c r="AL9" s="464"/>
      <c r="AM9" s="464"/>
      <c r="AN9" s="464"/>
      <c r="AO9" s="464"/>
      <c r="AP9" s="464" t="s">
        <v>204</v>
      </c>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t="s">
        <v>148</v>
      </c>
      <c r="BT9" s="430"/>
      <c r="BU9" s="430"/>
      <c r="BV9" s="430"/>
      <c r="BW9" s="430"/>
      <c r="BX9" s="430"/>
      <c r="BY9" s="430"/>
      <c r="BZ9" s="430"/>
      <c r="CA9" s="430"/>
      <c r="CB9" s="430"/>
      <c r="CC9" s="430"/>
      <c r="CD9" s="430"/>
      <c r="CE9" s="430"/>
      <c r="CF9" s="430"/>
      <c r="CG9" s="446"/>
      <c r="CH9" s="458">
        <v>-18</v>
      </c>
      <c r="CI9" s="470"/>
      <c r="CJ9" s="470"/>
      <c r="CK9" s="470"/>
      <c r="CL9" s="708"/>
      <c r="CM9" s="458">
        <v>243</v>
      </c>
      <c r="CN9" s="470"/>
      <c r="CO9" s="470"/>
      <c r="CP9" s="470"/>
      <c r="CQ9" s="708"/>
      <c r="CR9" s="458">
        <v>281</v>
      </c>
      <c r="CS9" s="470"/>
      <c r="CT9" s="470"/>
      <c r="CU9" s="470"/>
      <c r="CV9" s="708"/>
      <c r="CW9" s="458" t="s">
        <v>204</v>
      </c>
      <c r="CX9" s="470"/>
      <c r="CY9" s="470"/>
      <c r="CZ9" s="470"/>
      <c r="DA9" s="708"/>
      <c r="DB9" s="458">
        <v>132</v>
      </c>
      <c r="DC9" s="470"/>
      <c r="DD9" s="470"/>
      <c r="DE9" s="470"/>
      <c r="DF9" s="708"/>
      <c r="DG9" s="458" t="s">
        <v>204</v>
      </c>
      <c r="DH9" s="470"/>
      <c r="DI9" s="470"/>
      <c r="DJ9" s="470"/>
      <c r="DK9" s="708"/>
      <c r="DL9" s="458" t="s">
        <v>204</v>
      </c>
      <c r="DM9" s="470"/>
      <c r="DN9" s="470"/>
      <c r="DO9" s="470"/>
      <c r="DP9" s="708"/>
      <c r="DQ9" s="458" t="s">
        <v>204</v>
      </c>
      <c r="DR9" s="470"/>
      <c r="DS9" s="470"/>
      <c r="DT9" s="470"/>
      <c r="DU9" s="708"/>
      <c r="DV9" s="410"/>
      <c r="DW9" s="430"/>
      <c r="DX9" s="430"/>
      <c r="DY9" s="430"/>
      <c r="DZ9" s="745"/>
      <c r="EA9" s="607"/>
    </row>
    <row r="10" spans="1:131" s="372" customFormat="1" ht="26.25" customHeight="1">
      <c r="A10" s="381">
        <v>4</v>
      </c>
      <c r="B10" s="410" t="s">
        <v>458</v>
      </c>
      <c r="C10" s="430"/>
      <c r="D10" s="430"/>
      <c r="E10" s="430"/>
      <c r="F10" s="430"/>
      <c r="G10" s="430"/>
      <c r="H10" s="430"/>
      <c r="I10" s="430"/>
      <c r="J10" s="430"/>
      <c r="K10" s="430"/>
      <c r="L10" s="430"/>
      <c r="M10" s="430"/>
      <c r="N10" s="430"/>
      <c r="O10" s="430"/>
      <c r="P10" s="446"/>
      <c r="Q10" s="452" t="s">
        <v>204</v>
      </c>
      <c r="R10" s="464"/>
      <c r="S10" s="464"/>
      <c r="T10" s="464"/>
      <c r="U10" s="464"/>
      <c r="V10" s="464" t="s">
        <v>204</v>
      </c>
      <c r="W10" s="464"/>
      <c r="X10" s="464"/>
      <c r="Y10" s="464"/>
      <c r="Z10" s="464"/>
      <c r="AA10" s="464" t="s">
        <v>204</v>
      </c>
      <c r="AB10" s="464"/>
      <c r="AC10" s="464"/>
      <c r="AD10" s="464"/>
      <c r="AE10" s="475"/>
      <c r="AF10" s="524" t="s">
        <v>204</v>
      </c>
      <c r="AG10" s="470"/>
      <c r="AH10" s="470"/>
      <c r="AI10" s="470"/>
      <c r="AJ10" s="542"/>
      <c r="AK10" s="474" t="s">
        <v>204</v>
      </c>
      <c r="AL10" s="464"/>
      <c r="AM10" s="464"/>
      <c r="AN10" s="464"/>
      <c r="AO10" s="464"/>
      <c r="AP10" s="464" t="s">
        <v>204</v>
      </c>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c r="BS10" s="410" t="s">
        <v>555</v>
      </c>
      <c r="BT10" s="430"/>
      <c r="BU10" s="430"/>
      <c r="BV10" s="430"/>
      <c r="BW10" s="430"/>
      <c r="BX10" s="430"/>
      <c r="BY10" s="430"/>
      <c r="BZ10" s="430"/>
      <c r="CA10" s="430"/>
      <c r="CB10" s="430"/>
      <c r="CC10" s="430"/>
      <c r="CD10" s="430"/>
      <c r="CE10" s="430"/>
      <c r="CF10" s="430"/>
      <c r="CG10" s="446"/>
      <c r="CH10" s="458">
        <v>3</v>
      </c>
      <c r="CI10" s="470"/>
      <c r="CJ10" s="470"/>
      <c r="CK10" s="470"/>
      <c r="CL10" s="708"/>
      <c r="CM10" s="458">
        <v>41</v>
      </c>
      <c r="CN10" s="470"/>
      <c r="CO10" s="470"/>
      <c r="CP10" s="470"/>
      <c r="CQ10" s="708"/>
      <c r="CR10" s="458">
        <v>30</v>
      </c>
      <c r="CS10" s="470"/>
      <c r="CT10" s="470"/>
      <c r="CU10" s="470"/>
      <c r="CV10" s="708"/>
      <c r="CW10" s="458">
        <v>1</v>
      </c>
      <c r="CX10" s="470"/>
      <c r="CY10" s="470"/>
      <c r="CZ10" s="470"/>
      <c r="DA10" s="708"/>
      <c r="DB10" s="458" t="s">
        <v>204</v>
      </c>
      <c r="DC10" s="470"/>
      <c r="DD10" s="470"/>
      <c r="DE10" s="470"/>
      <c r="DF10" s="708"/>
      <c r="DG10" s="458" t="s">
        <v>204</v>
      </c>
      <c r="DH10" s="470"/>
      <c r="DI10" s="470"/>
      <c r="DJ10" s="470"/>
      <c r="DK10" s="708"/>
      <c r="DL10" s="458" t="s">
        <v>204</v>
      </c>
      <c r="DM10" s="470"/>
      <c r="DN10" s="470"/>
      <c r="DO10" s="470"/>
      <c r="DP10" s="708"/>
      <c r="DQ10" s="458" t="s">
        <v>204</v>
      </c>
      <c r="DR10" s="470"/>
      <c r="DS10" s="470"/>
      <c r="DT10" s="470"/>
      <c r="DU10" s="708"/>
      <c r="DV10" s="410"/>
      <c r="DW10" s="430"/>
      <c r="DX10" s="430"/>
      <c r="DY10" s="430"/>
      <c r="DZ10" s="745"/>
      <c r="EA10" s="607"/>
    </row>
    <row r="11" spans="1:131" s="372" customFormat="1" ht="26.25" customHeight="1">
      <c r="A11" s="381">
        <v>5</v>
      </c>
      <c r="B11" s="410" t="s">
        <v>460</v>
      </c>
      <c r="C11" s="430"/>
      <c r="D11" s="430"/>
      <c r="E11" s="430"/>
      <c r="F11" s="430"/>
      <c r="G11" s="430"/>
      <c r="H11" s="430"/>
      <c r="I11" s="430"/>
      <c r="J11" s="430"/>
      <c r="K11" s="430"/>
      <c r="L11" s="430"/>
      <c r="M11" s="430"/>
      <c r="N11" s="430"/>
      <c r="O11" s="430"/>
      <c r="P11" s="446"/>
      <c r="Q11" s="452">
        <v>7</v>
      </c>
      <c r="R11" s="464"/>
      <c r="S11" s="464"/>
      <c r="T11" s="464"/>
      <c r="U11" s="464"/>
      <c r="V11" s="464">
        <v>6</v>
      </c>
      <c r="W11" s="464"/>
      <c r="X11" s="464"/>
      <c r="Y11" s="464"/>
      <c r="Z11" s="464"/>
      <c r="AA11" s="464">
        <v>0</v>
      </c>
      <c r="AB11" s="464"/>
      <c r="AC11" s="464"/>
      <c r="AD11" s="464"/>
      <c r="AE11" s="475"/>
      <c r="AF11" s="524">
        <v>0</v>
      </c>
      <c r="AG11" s="470"/>
      <c r="AH11" s="470"/>
      <c r="AI11" s="470"/>
      <c r="AJ11" s="542"/>
      <c r="AK11" s="474">
        <v>2</v>
      </c>
      <c r="AL11" s="464"/>
      <c r="AM11" s="464"/>
      <c r="AN11" s="464"/>
      <c r="AO11" s="464"/>
      <c r="AP11" s="464" t="s">
        <v>204</v>
      </c>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t="s">
        <v>556</v>
      </c>
      <c r="BT11" s="430"/>
      <c r="BU11" s="430"/>
      <c r="BV11" s="430"/>
      <c r="BW11" s="430"/>
      <c r="BX11" s="430"/>
      <c r="BY11" s="430"/>
      <c r="BZ11" s="430"/>
      <c r="CA11" s="430"/>
      <c r="CB11" s="430"/>
      <c r="CC11" s="430"/>
      <c r="CD11" s="430"/>
      <c r="CE11" s="430"/>
      <c r="CF11" s="430"/>
      <c r="CG11" s="446"/>
      <c r="CH11" s="458">
        <v>-717</v>
      </c>
      <c r="CI11" s="470"/>
      <c r="CJ11" s="470"/>
      <c r="CK11" s="470"/>
      <c r="CL11" s="708"/>
      <c r="CM11" s="458">
        <v>-10575</v>
      </c>
      <c r="CN11" s="470"/>
      <c r="CO11" s="470"/>
      <c r="CP11" s="470"/>
      <c r="CQ11" s="708"/>
      <c r="CR11" s="458">
        <v>0</v>
      </c>
      <c r="CS11" s="470"/>
      <c r="CT11" s="470"/>
      <c r="CU11" s="470"/>
      <c r="CV11" s="708"/>
      <c r="CW11" s="458" t="s">
        <v>204</v>
      </c>
      <c r="CX11" s="470"/>
      <c r="CY11" s="470"/>
      <c r="CZ11" s="470"/>
      <c r="DA11" s="708"/>
      <c r="DB11" s="458">
        <v>69</v>
      </c>
      <c r="DC11" s="470"/>
      <c r="DD11" s="470"/>
      <c r="DE11" s="470"/>
      <c r="DF11" s="708"/>
      <c r="DG11" s="458" t="s">
        <v>204</v>
      </c>
      <c r="DH11" s="470"/>
      <c r="DI11" s="470"/>
      <c r="DJ11" s="470"/>
      <c r="DK11" s="708"/>
      <c r="DL11" s="458" t="s">
        <v>204</v>
      </c>
      <c r="DM11" s="470"/>
      <c r="DN11" s="470"/>
      <c r="DO11" s="470"/>
      <c r="DP11" s="708"/>
      <c r="DQ11" s="458" t="s">
        <v>204</v>
      </c>
      <c r="DR11" s="470"/>
      <c r="DS11" s="470"/>
      <c r="DT11" s="470"/>
      <c r="DU11" s="708"/>
      <c r="DV11" s="410"/>
      <c r="DW11" s="430"/>
      <c r="DX11" s="430"/>
      <c r="DY11" s="430"/>
      <c r="DZ11" s="745"/>
      <c r="EA11" s="607"/>
    </row>
    <row r="12" spans="1:131" s="372" customFormat="1" ht="26.25" customHeight="1">
      <c r="A12" s="381">
        <v>6</v>
      </c>
      <c r="B12" s="410" t="s">
        <v>175</v>
      </c>
      <c r="C12" s="430"/>
      <c r="D12" s="430"/>
      <c r="E12" s="430"/>
      <c r="F12" s="430"/>
      <c r="G12" s="430"/>
      <c r="H12" s="430"/>
      <c r="I12" s="430"/>
      <c r="J12" s="430"/>
      <c r="K12" s="430"/>
      <c r="L12" s="430"/>
      <c r="M12" s="430"/>
      <c r="N12" s="430"/>
      <c r="O12" s="430"/>
      <c r="P12" s="446"/>
      <c r="Q12" s="452">
        <v>6</v>
      </c>
      <c r="R12" s="464"/>
      <c r="S12" s="464"/>
      <c r="T12" s="464"/>
      <c r="U12" s="464"/>
      <c r="V12" s="464">
        <v>6</v>
      </c>
      <c r="W12" s="464"/>
      <c r="X12" s="464"/>
      <c r="Y12" s="464"/>
      <c r="Z12" s="464"/>
      <c r="AA12" s="464">
        <v>0</v>
      </c>
      <c r="AB12" s="464"/>
      <c r="AC12" s="464"/>
      <c r="AD12" s="464"/>
      <c r="AE12" s="475"/>
      <c r="AF12" s="524">
        <v>0</v>
      </c>
      <c r="AG12" s="470"/>
      <c r="AH12" s="470"/>
      <c r="AI12" s="470"/>
      <c r="AJ12" s="542"/>
      <c r="AK12" s="474">
        <v>6</v>
      </c>
      <c r="AL12" s="464"/>
      <c r="AM12" s="464"/>
      <c r="AN12" s="464"/>
      <c r="AO12" s="464"/>
      <c r="AP12" s="464" t="s">
        <v>204</v>
      </c>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c r="BT12" s="430"/>
      <c r="BU12" s="430"/>
      <c r="BV12" s="430"/>
      <c r="BW12" s="430"/>
      <c r="BX12" s="430"/>
      <c r="BY12" s="430"/>
      <c r="BZ12" s="430"/>
      <c r="CA12" s="430"/>
      <c r="CB12" s="430"/>
      <c r="CC12" s="430"/>
      <c r="CD12" s="430"/>
      <c r="CE12" s="430"/>
      <c r="CF12" s="430"/>
      <c r="CG12" s="446"/>
      <c r="CH12" s="458"/>
      <c r="CI12" s="470"/>
      <c r="CJ12" s="470"/>
      <c r="CK12" s="470"/>
      <c r="CL12" s="708"/>
      <c r="CM12" s="458"/>
      <c r="CN12" s="470"/>
      <c r="CO12" s="470"/>
      <c r="CP12" s="470"/>
      <c r="CQ12" s="708"/>
      <c r="CR12" s="458"/>
      <c r="CS12" s="470"/>
      <c r="CT12" s="470"/>
      <c r="CU12" s="470"/>
      <c r="CV12" s="708"/>
      <c r="CW12" s="458"/>
      <c r="CX12" s="470"/>
      <c r="CY12" s="470"/>
      <c r="CZ12" s="470"/>
      <c r="DA12" s="708"/>
      <c r="DB12" s="458"/>
      <c r="DC12" s="470"/>
      <c r="DD12" s="470"/>
      <c r="DE12" s="470"/>
      <c r="DF12" s="708"/>
      <c r="DG12" s="458"/>
      <c r="DH12" s="470"/>
      <c r="DI12" s="470"/>
      <c r="DJ12" s="470"/>
      <c r="DK12" s="708"/>
      <c r="DL12" s="458"/>
      <c r="DM12" s="470"/>
      <c r="DN12" s="470"/>
      <c r="DO12" s="470"/>
      <c r="DP12" s="708"/>
      <c r="DQ12" s="458"/>
      <c r="DR12" s="470"/>
      <c r="DS12" s="470"/>
      <c r="DT12" s="470"/>
      <c r="DU12" s="708"/>
      <c r="DV12" s="410"/>
      <c r="DW12" s="430"/>
      <c r="DX12" s="430"/>
      <c r="DY12" s="430"/>
      <c r="DZ12" s="745"/>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c r="BT13" s="430"/>
      <c r="BU13" s="430"/>
      <c r="BV13" s="430"/>
      <c r="BW13" s="430"/>
      <c r="BX13" s="430"/>
      <c r="BY13" s="430"/>
      <c r="BZ13" s="430"/>
      <c r="CA13" s="430"/>
      <c r="CB13" s="430"/>
      <c r="CC13" s="430"/>
      <c r="CD13" s="430"/>
      <c r="CE13" s="430"/>
      <c r="CF13" s="430"/>
      <c r="CG13" s="446"/>
      <c r="CH13" s="458"/>
      <c r="CI13" s="470"/>
      <c r="CJ13" s="470"/>
      <c r="CK13" s="470"/>
      <c r="CL13" s="708"/>
      <c r="CM13" s="458"/>
      <c r="CN13" s="470"/>
      <c r="CO13" s="470"/>
      <c r="CP13" s="470"/>
      <c r="CQ13" s="708"/>
      <c r="CR13" s="458"/>
      <c r="CS13" s="470"/>
      <c r="CT13" s="470"/>
      <c r="CU13" s="470"/>
      <c r="CV13" s="708"/>
      <c r="CW13" s="458"/>
      <c r="CX13" s="470"/>
      <c r="CY13" s="470"/>
      <c r="CZ13" s="470"/>
      <c r="DA13" s="708"/>
      <c r="DB13" s="458"/>
      <c r="DC13" s="470"/>
      <c r="DD13" s="470"/>
      <c r="DE13" s="470"/>
      <c r="DF13" s="708"/>
      <c r="DG13" s="458"/>
      <c r="DH13" s="470"/>
      <c r="DI13" s="470"/>
      <c r="DJ13" s="470"/>
      <c r="DK13" s="708"/>
      <c r="DL13" s="458"/>
      <c r="DM13" s="470"/>
      <c r="DN13" s="470"/>
      <c r="DO13" s="470"/>
      <c r="DP13" s="708"/>
      <c r="DQ13" s="458"/>
      <c r="DR13" s="470"/>
      <c r="DS13" s="470"/>
      <c r="DT13" s="470"/>
      <c r="DU13" s="708"/>
      <c r="DV13" s="410"/>
      <c r="DW13" s="430"/>
      <c r="DX13" s="430"/>
      <c r="DY13" s="430"/>
      <c r="DZ13" s="745"/>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c r="BT14" s="430"/>
      <c r="BU14" s="430"/>
      <c r="BV14" s="430"/>
      <c r="BW14" s="430"/>
      <c r="BX14" s="430"/>
      <c r="BY14" s="430"/>
      <c r="BZ14" s="430"/>
      <c r="CA14" s="430"/>
      <c r="CB14" s="430"/>
      <c r="CC14" s="430"/>
      <c r="CD14" s="430"/>
      <c r="CE14" s="430"/>
      <c r="CF14" s="430"/>
      <c r="CG14" s="446"/>
      <c r="CH14" s="458"/>
      <c r="CI14" s="470"/>
      <c r="CJ14" s="470"/>
      <c r="CK14" s="470"/>
      <c r="CL14" s="708"/>
      <c r="CM14" s="458"/>
      <c r="CN14" s="470"/>
      <c r="CO14" s="470"/>
      <c r="CP14" s="470"/>
      <c r="CQ14" s="708"/>
      <c r="CR14" s="458"/>
      <c r="CS14" s="470"/>
      <c r="CT14" s="470"/>
      <c r="CU14" s="470"/>
      <c r="CV14" s="708"/>
      <c r="CW14" s="458"/>
      <c r="CX14" s="470"/>
      <c r="CY14" s="470"/>
      <c r="CZ14" s="470"/>
      <c r="DA14" s="708"/>
      <c r="DB14" s="458"/>
      <c r="DC14" s="470"/>
      <c r="DD14" s="470"/>
      <c r="DE14" s="470"/>
      <c r="DF14" s="708"/>
      <c r="DG14" s="458"/>
      <c r="DH14" s="470"/>
      <c r="DI14" s="470"/>
      <c r="DJ14" s="470"/>
      <c r="DK14" s="708"/>
      <c r="DL14" s="458"/>
      <c r="DM14" s="470"/>
      <c r="DN14" s="470"/>
      <c r="DO14" s="470"/>
      <c r="DP14" s="708"/>
      <c r="DQ14" s="458"/>
      <c r="DR14" s="470"/>
      <c r="DS14" s="470"/>
      <c r="DT14" s="470"/>
      <c r="DU14" s="708"/>
      <c r="DV14" s="410"/>
      <c r="DW14" s="430"/>
      <c r="DX14" s="430"/>
      <c r="DY14" s="430"/>
      <c r="DZ14" s="745"/>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c r="BT15" s="430"/>
      <c r="BU15" s="430"/>
      <c r="BV15" s="430"/>
      <c r="BW15" s="430"/>
      <c r="BX15" s="430"/>
      <c r="BY15" s="430"/>
      <c r="BZ15" s="430"/>
      <c r="CA15" s="430"/>
      <c r="CB15" s="430"/>
      <c r="CC15" s="430"/>
      <c r="CD15" s="430"/>
      <c r="CE15" s="430"/>
      <c r="CF15" s="430"/>
      <c r="CG15" s="446"/>
      <c r="CH15" s="458"/>
      <c r="CI15" s="470"/>
      <c r="CJ15" s="470"/>
      <c r="CK15" s="470"/>
      <c r="CL15" s="708"/>
      <c r="CM15" s="458"/>
      <c r="CN15" s="470"/>
      <c r="CO15" s="470"/>
      <c r="CP15" s="470"/>
      <c r="CQ15" s="708"/>
      <c r="CR15" s="458"/>
      <c r="CS15" s="470"/>
      <c r="CT15" s="470"/>
      <c r="CU15" s="470"/>
      <c r="CV15" s="708"/>
      <c r="CW15" s="458"/>
      <c r="CX15" s="470"/>
      <c r="CY15" s="470"/>
      <c r="CZ15" s="470"/>
      <c r="DA15" s="708"/>
      <c r="DB15" s="458"/>
      <c r="DC15" s="470"/>
      <c r="DD15" s="470"/>
      <c r="DE15" s="470"/>
      <c r="DF15" s="708"/>
      <c r="DG15" s="458"/>
      <c r="DH15" s="470"/>
      <c r="DI15" s="470"/>
      <c r="DJ15" s="470"/>
      <c r="DK15" s="708"/>
      <c r="DL15" s="458"/>
      <c r="DM15" s="470"/>
      <c r="DN15" s="470"/>
      <c r="DO15" s="470"/>
      <c r="DP15" s="708"/>
      <c r="DQ15" s="458"/>
      <c r="DR15" s="470"/>
      <c r="DS15" s="470"/>
      <c r="DT15" s="470"/>
      <c r="DU15" s="708"/>
      <c r="DV15" s="410"/>
      <c r="DW15" s="430"/>
      <c r="DX15" s="430"/>
      <c r="DY15" s="430"/>
      <c r="DZ15" s="745"/>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c r="BT16" s="430"/>
      <c r="BU16" s="430"/>
      <c r="BV16" s="430"/>
      <c r="BW16" s="430"/>
      <c r="BX16" s="430"/>
      <c r="BY16" s="430"/>
      <c r="BZ16" s="430"/>
      <c r="CA16" s="430"/>
      <c r="CB16" s="430"/>
      <c r="CC16" s="430"/>
      <c r="CD16" s="430"/>
      <c r="CE16" s="430"/>
      <c r="CF16" s="430"/>
      <c r="CG16" s="446"/>
      <c r="CH16" s="458"/>
      <c r="CI16" s="470"/>
      <c r="CJ16" s="470"/>
      <c r="CK16" s="470"/>
      <c r="CL16" s="708"/>
      <c r="CM16" s="458"/>
      <c r="CN16" s="470"/>
      <c r="CO16" s="470"/>
      <c r="CP16" s="470"/>
      <c r="CQ16" s="708"/>
      <c r="CR16" s="458"/>
      <c r="CS16" s="470"/>
      <c r="CT16" s="470"/>
      <c r="CU16" s="470"/>
      <c r="CV16" s="708"/>
      <c r="CW16" s="458"/>
      <c r="CX16" s="470"/>
      <c r="CY16" s="470"/>
      <c r="CZ16" s="470"/>
      <c r="DA16" s="708"/>
      <c r="DB16" s="458"/>
      <c r="DC16" s="470"/>
      <c r="DD16" s="470"/>
      <c r="DE16" s="470"/>
      <c r="DF16" s="708"/>
      <c r="DG16" s="458"/>
      <c r="DH16" s="470"/>
      <c r="DI16" s="470"/>
      <c r="DJ16" s="470"/>
      <c r="DK16" s="708"/>
      <c r="DL16" s="458"/>
      <c r="DM16" s="470"/>
      <c r="DN16" s="470"/>
      <c r="DO16" s="470"/>
      <c r="DP16" s="708"/>
      <c r="DQ16" s="458"/>
      <c r="DR16" s="470"/>
      <c r="DS16" s="470"/>
      <c r="DT16" s="470"/>
      <c r="DU16" s="708"/>
      <c r="DV16" s="410"/>
      <c r="DW16" s="430"/>
      <c r="DX16" s="430"/>
      <c r="DY16" s="430"/>
      <c r="DZ16" s="745"/>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8"/>
      <c r="CM17" s="458"/>
      <c r="CN17" s="470"/>
      <c r="CO17" s="470"/>
      <c r="CP17" s="470"/>
      <c r="CQ17" s="708"/>
      <c r="CR17" s="458"/>
      <c r="CS17" s="470"/>
      <c r="CT17" s="470"/>
      <c r="CU17" s="470"/>
      <c r="CV17" s="708"/>
      <c r="CW17" s="458"/>
      <c r="CX17" s="470"/>
      <c r="CY17" s="470"/>
      <c r="CZ17" s="470"/>
      <c r="DA17" s="708"/>
      <c r="DB17" s="458"/>
      <c r="DC17" s="470"/>
      <c r="DD17" s="470"/>
      <c r="DE17" s="470"/>
      <c r="DF17" s="708"/>
      <c r="DG17" s="458"/>
      <c r="DH17" s="470"/>
      <c r="DI17" s="470"/>
      <c r="DJ17" s="470"/>
      <c r="DK17" s="708"/>
      <c r="DL17" s="458"/>
      <c r="DM17" s="470"/>
      <c r="DN17" s="470"/>
      <c r="DO17" s="470"/>
      <c r="DP17" s="708"/>
      <c r="DQ17" s="458"/>
      <c r="DR17" s="470"/>
      <c r="DS17" s="470"/>
      <c r="DT17" s="470"/>
      <c r="DU17" s="708"/>
      <c r="DV17" s="410"/>
      <c r="DW17" s="430"/>
      <c r="DX17" s="430"/>
      <c r="DY17" s="430"/>
      <c r="DZ17" s="745"/>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8"/>
      <c r="CM18" s="458"/>
      <c r="CN18" s="470"/>
      <c r="CO18" s="470"/>
      <c r="CP18" s="470"/>
      <c r="CQ18" s="708"/>
      <c r="CR18" s="458"/>
      <c r="CS18" s="470"/>
      <c r="CT18" s="470"/>
      <c r="CU18" s="470"/>
      <c r="CV18" s="708"/>
      <c r="CW18" s="458"/>
      <c r="CX18" s="470"/>
      <c r="CY18" s="470"/>
      <c r="CZ18" s="470"/>
      <c r="DA18" s="708"/>
      <c r="DB18" s="458"/>
      <c r="DC18" s="470"/>
      <c r="DD18" s="470"/>
      <c r="DE18" s="470"/>
      <c r="DF18" s="708"/>
      <c r="DG18" s="458"/>
      <c r="DH18" s="470"/>
      <c r="DI18" s="470"/>
      <c r="DJ18" s="470"/>
      <c r="DK18" s="708"/>
      <c r="DL18" s="458"/>
      <c r="DM18" s="470"/>
      <c r="DN18" s="470"/>
      <c r="DO18" s="470"/>
      <c r="DP18" s="708"/>
      <c r="DQ18" s="458"/>
      <c r="DR18" s="470"/>
      <c r="DS18" s="470"/>
      <c r="DT18" s="470"/>
      <c r="DU18" s="708"/>
      <c r="DV18" s="410"/>
      <c r="DW18" s="430"/>
      <c r="DX18" s="430"/>
      <c r="DY18" s="430"/>
      <c r="DZ18" s="745"/>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8"/>
      <c r="CM19" s="458"/>
      <c r="CN19" s="470"/>
      <c r="CO19" s="470"/>
      <c r="CP19" s="470"/>
      <c r="CQ19" s="708"/>
      <c r="CR19" s="458"/>
      <c r="CS19" s="470"/>
      <c r="CT19" s="470"/>
      <c r="CU19" s="470"/>
      <c r="CV19" s="708"/>
      <c r="CW19" s="458"/>
      <c r="CX19" s="470"/>
      <c r="CY19" s="470"/>
      <c r="CZ19" s="470"/>
      <c r="DA19" s="708"/>
      <c r="DB19" s="458"/>
      <c r="DC19" s="470"/>
      <c r="DD19" s="470"/>
      <c r="DE19" s="470"/>
      <c r="DF19" s="708"/>
      <c r="DG19" s="458"/>
      <c r="DH19" s="470"/>
      <c r="DI19" s="470"/>
      <c r="DJ19" s="470"/>
      <c r="DK19" s="708"/>
      <c r="DL19" s="458"/>
      <c r="DM19" s="470"/>
      <c r="DN19" s="470"/>
      <c r="DO19" s="470"/>
      <c r="DP19" s="708"/>
      <c r="DQ19" s="458"/>
      <c r="DR19" s="470"/>
      <c r="DS19" s="470"/>
      <c r="DT19" s="470"/>
      <c r="DU19" s="708"/>
      <c r="DV19" s="410"/>
      <c r="DW19" s="430"/>
      <c r="DX19" s="430"/>
      <c r="DY19" s="430"/>
      <c r="DZ19" s="745"/>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8"/>
      <c r="CM20" s="458"/>
      <c r="CN20" s="470"/>
      <c r="CO20" s="470"/>
      <c r="CP20" s="470"/>
      <c r="CQ20" s="708"/>
      <c r="CR20" s="458"/>
      <c r="CS20" s="470"/>
      <c r="CT20" s="470"/>
      <c r="CU20" s="470"/>
      <c r="CV20" s="708"/>
      <c r="CW20" s="458"/>
      <c r="CX20" s="470"/>
      <c r="CY20" s="470"/>
      <c r="CZ20" s="470"/>
      <c r="DA20" s="708"/>
      <c r="DB20" s="458"/>
      <c r="DC20" s="470"/>
      <c r="DD20" s="470"/>
      <c r="DE20" s="470"/>
      <c r="DF20" s="708"/>
      <c r="DG20" s="458"/>
      <c r="DH20" s="470"/>
      <c r="DI20" s="470"/>
      <c r="DJ20" s="470"/>
      <c r="DK20" s="708"/>
      <c r="DL20" s="458"/>
      <c r="DM20" s="470"/>
      <c r="DN20" s="470"/>
      <c r="DO20" s="470"/>
      <c r="DP20" s="708"/>
      <c r="DQ20" s="458"/>
      <c r="DR20" s="470"/>
      <c r="DS20" s="470"/>
      <c r="DT20" s="470"/>
      <c r="DU20" s="708"/>
      <c r="DV20" s="410"/>
      <c r="DW20" s="430"/>
      <c r="DX20" s="430"/>
      <c r="DY20" s="430"/>
      <c r="DZ20" s="745"/>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8"/>
      <c r="CM21" s="458"/>
      <c r="CN21" s="470"/>
      <c r="CO21" s="470"/>
      <c r="CP21" s="470"/>
      <c r="CQ21" s="708"/>
      <c r="CR21" s="458"/>
      <c r="CS21" s="470"/>
      <c r="CT21" s="470"/>
      <c r="CU21" s="470"/>
      <c r="CV21" s="708"/>
      <c r="CW21" s="458"/>
      <c r="CX21" s="470"/>
      <c r="CY21" s="470"/>
      <c r="CZ21" s="470"/>
      <c r="DA21" s="708"/>
      <c r="DB21" s="458"/>
      <c r="DC21" s="470"/>
      <c r="DD21" s="470"/>
      <c r="DE21" s="470"/>
      <c r="DF21" s="708"/>
      <c r="DG21" s="458"/>
      <c r="DH21" s="470"/>
      <c r="DI21" s="470"/>
      <c r="DJ21" s="470"/>
      <c r="DK21" s="708"/>
      <c r="DL21" s="458"/>
      <c r="DM21" s="470"/>
      <c r="DN21" s="470"/>
      <c r="DO21" s="470"/>
      <c r="DP21" s="708"/>
      <c r="DQ21" s="458"/>
      <c r="DR21" s="470"/>
      <c r="DS21" s="470"/>
      <c r="DT21" s="470"/>
      <c r="DU21" s="708"/>
      <c r="DV21" s="410"/>
      <c r="DW21" s="430"/>
      <c r="DX21" s="430"/>
      <c r="DY21" s="430"/>
      <c r="DZ21" s="745"/>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462</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8"/>
      <c r="CM22" s="458"/>
      <c r="CN22" s="470"/>
      <c r="CO22" s="470"/>
      <c r="CP22" s="470"/>
      <c r="CQ22" s="708"/>
      <c r="CR22" s="458"/>
      <c r="CS22" s="470"/>
      <c r="CT22" s="470"/>
      <c r="CU22" s="470"/>
      <c r="CV22" s="708"/>
      <c r="CW22" s="458"/>
      <c r="CX22" s="470"/>
      <c r="CY22" s="470"/>
      <c r="CZ22" s="470"/>
      <c r="DA22" s="708"/>
      <c r="DB22" s="458"/>
      <c r="DC22" s="470"/>
      <c r="DD22" s="470"/>
      <c r="DE22" s="470"/>
      <c r="DF22" s="708"/>
      <c r="DG22" s="458"/>
      <c r="DH22" s="470"/>
      <c r="DI22" s="470"/>
      <c r="DJ22" s="470"/>
      <c r="DK22" s="708"/>
      <c r="DL22" s="458"/>
      <c r="DM22" s="470"/>
      <c r="DN22" s="470"/>
      <c r="DO22" s="470"/>
      <c r="DP22" s="708"/>
      <c r="DQ22" s="458"/>
      <c r="DR22" s="470"/>
      <c r="DS22" s="470"/>
      <c r="DT22" s="470"/>
      <c r="DU22" s="708"/>
      <c r="DV22" s="410"/>
      <c r="DW22" s="430"/>
      <c r="DX22" s="430"/>
      <c r="DY22" s="430"/>
      <c r="DZ22" s="745"/>
      <c r="EA22" s="607"/>
    </row>
    <row r="23" spans="1:131" s="372" customFormat="1" ht="26.25" customHeight="1">
      <c r="A23" s="382" t="s">
        <v>259</v>
      </c>
      <c r="B23" s="411" t="s">
        <v>306</v>
      </c>
      <c r="C23" s="431"/>
      <c r="D23" s="431"/>
      <c r="E23" s="431"/>
      <c r="F23" s="431"/>
      <c r="G23" s="431"/>
      <c r="H23" s="431"/>
      <c r="I23" s="431"/>
      <c r="J23" s="431"/>
      <c r="K23" s="431"/>
      <c r="L23" s="431"/>
      <c r="M23" s="431"/>
      <c r="N23" s="431"/>
      <c r="O23" s="431"/>
      <c r="P23" s="447"/>
      <c r="Q23" s="454">
        <v>39785</v>
      </c>
      <c r="R23" s="466"/>
      <c r="S23" s="466"/>
      <c r="T23" s="466"/>
      <c r="U23" s="466"/>
      <c r="V23" s="466">
        <v>38966</v>
      </c>
      <c r="W23" s="466"/>
      <c r="X23" s="466"/>
      <c r="Y23" s="466"/>
      <c r="Z23" s="466"/>
      <c r="AA23" s="466">
        <v>820</v>
      </c>
      <c r="AB23" s="466"/>
      <c r="AC23" s="466"/>
      <c r="AD23" s="466"/>
      <c r="AE23" s="511"/>
      <c r="AF23" s="525">
        <v>627</v>
      </c>
      <c r="AG23" s="466"/>
      <c r="AH23" s="466"/>
      <c r="AI23" s="466"/>
      <c r="AJ23" s="543"/>
      <c r="AK23" s="551"/>
      <c r="AL23" s="469"/>
      <c r="AM23" s="469"/>
      <c r="AN23" s="469"/>
      <c r="AO23" s="469"/>
      <c r="AP23" s="466">
        <v>34067</v>
      </c>
      <c r="AQ23" s="466"/>
      <c r="AR23" s="466"/>
      <c r="AS23" s="466"/>
      <c r="AT23" s="466"/>
      <c r="AU23" s="584"/>
      <c r="AV23" s="584"/>
      <c r="AW23" s="584"/>
      <c r="AX23" s="584"/>
      <c r="AY23" s="611"/>
      <c r="AZ23" s="617" t="s">
        <v>204</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8"/>
      <c r="CM23" s="458"/>
      <c r="CN23" s="470"/>
      <c r="CO23" s="470"/>
      <c r="CP23" s="470"/>
      <c r="CQ23" s="708"/>
      <c r="CR23" s="458"/>
      <c r="CS23" s="470"/>
      <c r="CT23" s="470"/>
      <c r="CU23" s="470"/>
      <c r="CV23" s="708"/>
      <c r="CW23" s="458"/>
      <c r="CX23" s="470"/>
      <c r="CY23" s="470"/>
      <c r="CZ23" s="470"/>
      <c r="DA23" s="708"/>
      <c r="DB23" s="458"/>
      <c r="DC23" s="470"/>
      <c r="DD23" s="470"/>
      <c r="DE23" s="470"/>
      <c r="DF23" s="708"/>
      <c r="DG23" s="458"/>
      <c r="DH23" s="470"/>
      <c r="DI23" s="470"/>
      <c r="DJ23" s="470"/>
      <c r="DK23" s="708"/>
      <c r="DL23" s="458"/>
      <c r="DM23" s="470"/>
      <c r="DN23" s="470"/>
      <c r="DO23" s="470"/>
      <c r="DP23" s="708"/>
      <c r="DQ23" s="458"/>
      <c r="DR23" s="470"/>
      <c r="DS23" s="470"/>
      <c r="DT23" s="470"/>
      <c r="DU23" s="708"/>
      <c r="DV23" s="410"/>
      <c r="DW23" s="430"/>
      <c r="DX23" s="430"/>
      <c r="DY23" s="430"/>
      <c r="DZ23" s="745"/>
      <c r="EA23" s="607"/>
    </row>
    <row r="24" spans="1:131" s="372" customFormat="1" ht="26.25" customHeight="1">
      <c r="A24" s="383" t="s">
        <v>393</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8"/>
      <c r="CM24" s="458"/>
      <c r="CN24" s="470"/>
      <c r="CO24" s="470"/>
      <c r="CP24" s="470"/>
      <c r="CQ24" s="708"/>
      <c r="CR24" s="458"/>
      <c r="CS24" s="470"/>
      <c r="CT24" s="470"/>
      <c r="CU24" s="470"/>
      <c r="CV24" s="708"/>
      <c r="CW24" s="458"/>
      <c r="CX24" s="470"/>
      <c r="CY24" s="470"/>
      <c r="CZ24" s="470"/>
      <c r="DA24" s="708"/>
      <c r="DB24" s="458"/>
      <c r="DC24" s="470"/>
      <c r="DD24" s="470"/>
      <c r="DE24" s="470"/>
      <c r="DF24" s="708"/>
      <c r="DG24" s="458"/>
      <c r="DH24" s="470"/>
      <c r="DI24" s="470"/>
      <c r="DJ24" s="470"/>
      <c r="DK24" s="708"/>
      <c r="DL24" s="458"/>
      <c r="DM24" s="470"/>
      <c r="DN24" s="470"/>
      <c r="DO24" s="470"/>
      <c r="DP24" s="708"/>
      <c r="DQ24" s="458"/>
      <c r="DR24" s="470"/>
      <c r="DS24" s="470"/>
      <c r="DT24" s="470"/>
      <c r="DU24" s="708"/>
      <c r="DV24" s="410"/>
      <c r="DW24" s="430"/>
      <c r="DX24" s="430"/>
      <c r="DY24" s="430"/>
      <c r="DZ24" s="745"/>
      <c r="EA24" s="607"/>
    </row>
    <row r="25" spans="1:131" s="370" customFormat="1" ht="26.25" customHeight="1">
      <c r="A25" s="377" t="s">
        <v>427</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8"/>
      <c r="CM25" s="458"/>
      <c r="CN25" s="470"/>
      <c r="CO25" s="470"/>
      <c r="CP25" s="470"/>
      <c r="CQ25" s="708"/>
      <c r="CR25" s="458"/>
      <c r="CS25" s="470"/>
      <c r="CT25" s="470"/>
      <c r="CU25" s="470"/>
      <c r="CV25" s="708"/>
      <c r="CW25" s="458"/>
      <c r="CX25" s="470"/>
      <c r="CY25" s="470"/>
      <c r="CZ25" s="470"/>
      <c r="DA25" s="708"/>
      <c r="DB25" s="458"/>
      <c r="DC25" s="470"/>
      <c r="DD25" s="470"/>
      <c r="DE25" s="470"/>
      <c r="DF25" s="708"/>
      <c r="DG25" s="458"/>
      <c r="DH25" s="470"/>
      <c r="DI25" s="470"/>
      <c r="DJ25" s="470"/>
      <c r="DK25" s="708"/>
      <c r="DL25" s="458"/>
      <c r="DM25" s="470"/>
      <c r="DN25" s="470"/>
      <c r="DO25" s="470"/>
      <c r="DP25" s="708"/>
      <c r="DQ25" s="458"/>
      <c r="DR25" s="470"/>
      <c r="DS25" s="470"/>
      <c r="DT25" s="470"/>
      <c r="DU25" s="708"/>
      <c r="DV25" s="410"/>
      <c r="DW25" s="430"/>
      <c r="DX25" s="430"/>
      <c r="DY25" s="430"/>
      <c r="DZ25" s="745"/>
      <c r="EA25" s="373"/>
    </row>
    <row r="26" spans="1:131" s="370" customFormat="1" ht="26.25" customHeight="1">
      <c r="A26" s="378" t="s">
        <v>444</v>
      </c>
      <c r="B26" s="407"/>
      <c r="C26" s="407"/>
      <c r="D26" s="407"/>
      <c r="E26" s="407"/>
      <c r="F26" s="407"/>
      <c r="G26" s="407"/>
      <c r="H26" s="407"/>
      <c r="I26" s="407"/>
      <c r="J26" s="407"/>
      <c r="K26" s="407"/>
      <c r="L26" s="407"/>
      <c r="M26" s="407"/>
      <c r="N26" s="407"/>
      <c r="O26" s="407"/>
      <c r="P26" s="443"/>
      <c r="Q26" s="449" t="s">
        <v>464</v>
      </c>
      <c r="R26" s="461"/>
      <c r="S26" s="461"/>
      <c r="T26" s="461"/>
      <c r="U26" s="472"/>
      <c r="V26" s="449" t="s">
        <v>465</v>
      </c>
      <c r="W26" s="461"/>
      <c r="X26" s="461"/>
      <c r="Y26" s="461"/>
      <c r="Z26" s="472"/>
      <c r="AA26" s="449" t="s">
        <v>466</v>
      </c>
      <c r="AB26" s="461"/>
      <c r="AC26" s="461"/>
      <c r="AD26" s="461"/>
      <c r="AE26" s="461"/>
      <c r="AF26" s="526" t="s">
        <v>256</v>
      </c>
      <c r="AG26" s="537"/>
      <c r="AH26" s="537"/>
      <c r="AI26" s="537"/>
      <c r="AJ26" s="544"/>
      <c r="AK26" s="461" t="s">
        <v>395</v>
      </c>
      <c r="AL26" s="461"/>
      <c r="AM26" s="461"/>
      <c r="AN26" s="461"/>
      <c r="AO26" s="472"/>
      <c r="AP26" s="449" t="s">
        <v>363</v>
      </c>
      <c r="AQ26" s="461"/>
      <c r="AR26" s="461"/>
      <c r="AS26" s="461"/>
      <c r="AT26" s="472"/>
      <c r="AU26" s="449" t="s">
        <v>467</v>
      </c>
      <c r="AV26" s="461"/>
      <c r="AW26" s="461"/>
      <c r="AX26" s="461"/>
      <c r="AY26" s="472"/>
      <c r="AZ26" s="449" t="s">
        <v>468</v>
      </c>
      <c r="BA26" s="461"/>
      <c r="BB26" s="461"/>
      <c r="BC26" s="461"/>
      <c r="BD26" s="472"/>
      <c r="BE26" s="449" t="s">
        <v>449</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8"/>
      <c r="CM26" s="458"/>
      <c r="CN26" s="470"/>
      <c r="CO26" s="470"/>
      <c r="CP26" s="470"/>
      <c r="CQ26" s="708"/>
      <c r="CR26" s="458"/>
      <c r="CS26" s="470"/>
      <c r="CT26" s="470"/>
      <c r="CU26" s="470"/>
      <c r="CV26" s="708"/>
      <c r="CW26" s="458"/>
      <c r="CX26" s="470"/>
      <c r="CY26" s="470"/>
      <c r="CZ26" s="470"/>
      <c r="DA26" s="708"/>
      <c r="DB26" s="458"/>
      <c r="DC26" s="470"/>
      <c r="DD26" s="470"/>
      <c r="DE26" s="470"/>
      <c r="DF26" s="708"/>
      <c r="DG26" s="458"/>
      <c r="DH26" s="470"/>
      <c r="DI26" s="470"/>
      <c r="DJ26" s="470"/>
      <c r="DK26" s="708"/>
      <c r="DL26" s="458"/>
      <c r="DM26" s="470"/>
      <c r="DN26" s="470"/>
      <c r="DO26" s="470"/>
      <c r="DP26" s="708"/>
      <c r="DQ26" s="458"/>
      <c r="DR26" s="470"/>
      <c r="DS26" s="470"/>
      <c r="DT26" s="470"/>
      <c r="DU26" s="708"/>
      <c r="DV26" s="410"/>
      <c r="DW26" s="430"/>
      <c r="DX26" s="430"/>
      <c r="DY26" s="430"/>
      <c r="DZ26" s="745"/>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8"/>
      <c r="CM27" s="458"/>
      <c r="CN27" s="470"/>
      <c r="CO27" s="470"/>
      <c r="CP27" s="470"/>
      <c r="CQ27" s="708"/>
      <c r="CR27" s="458"/>
      <c r="CS27" s="470"/>
      <c r="CT27" s="470"/>
      <c r="CU27" s="470"/>
      <c r="CV27" s="708"/>
      <c r="CW27" s="458"/>
      <c r="CX27" s="470"/>
      <c r="CY27" s="470"/>
      <c r="CZ27" s="470"/>
      <c r="DA27" s="708"/>
      <c r="DB27" s="458"/>
      <c r="DC27" s="470"/>
      <c r="DD27" s="470"/>
      <c r="DE27" s="470"/>
      <c r="DF27" s="708"/>
      <c r="DG27" s="458"/>
      <c r="DH27" s="470"/>
      <c r="DI27" s="470"/>
      <c r="DJ27" s="470"/>
      <c r="DK27" s="708"/>
      <c r="DL27" s="458"/>
      <c r="DM27" s="470"/>
      <c r="DN27" s="470"/>
      <c r="DO27" s="470"/>
      <c r="DP27" s="708"/>
      <c r="DQ27" s="458"/>
      <c r="DR27" s="470"/>
      <c r="DS27" s="470"/>
      <c r="DT27" s="470"/>
      <c r="DU27" s="708"/>
      <c r="DV27" s="410"/>
      <c r="DW27" s="430"/>
      <c r="DX27" s="430"/>
      <c r="DY27" s="430"/>
      <c r="DZ27" s="745"/>
      <c r="EA27" s="373"/>
    </row>
    <row r="28" spans="1:131" s="370" customFormat="1" ht="26.25" customHeight="1">
      <c r="A28" s="384">
        <v>1</v>
      </c>
      <c r="B28" s="409" t="s">
        <v>469</v>
      </c>
      <c r="C28" s="429"/>
      <c r="D28" s="429"/>
      <c r="E28" s="429"/>
      <c r="F28" s="429"/>
      <c r="G28" s="429"/>
      <c r="H28" s="429"/>
      <c r="I28" s="429"/>
      <c r="J28" s="429"/>
      <c r="K28" s="429"/>
      <c r="L28" s="429"/>
      <c r="M28" s="429"/>
      <c r="N28" s="429"/>
      <c r="O28" s="429"/>
      <c r="P28" s="445"/>
      <c r="Q28" s="455">
        <v>7126</v>
      </c>
      <c r="R28" s="467"/>
      <c r="S28" s="467"/>
      <c r="T28" s="467"/>
      <c r="U28" s="467"/>
      <c r="V28" s="467">
        <v>7027</v>
      </c>
      <c r="W28" s="467"/>
      <c r="X28" s="467"/>
      <c r="Y28" s="467"/>
      <c r="Z28" s="467"/>
      <c r="AA28" s="467">
        <v>98</v>
      </c>
      <c r="AB28" s="467"/>
      <c r="AC28" s="467"/>
      <c r="AD28" s="467"/>
      <c r="AE28" s="512"/>
      <c r="AF28" s="528">
        <v>47</v>
      </c>
      <c r="AG28" s="467"/>
      <c r="AH28" s="467"/>
      <c r="AI28" s="467"/>
      <c r="AJ28" s="546"/>
      <c r="AK28" s="552">
        <v>797</v>
      </c>
      <c r="AL28" s="467"/>
      <c r="AM28" s="467"/>
      <c r="AN28" s="467"/>
      <c r="AO28" s="467"/>
      <c r="AP28" s="467" t="s">
        <v>204</v>
      </c>
      <c r="AQ28" s="467"/>
      <c r="AR28" s="467"/>
      <c r="AS28" s="467"/>
      <c r="AT28" s="467"/>
      <c r="AU28" s="467" t="s">
        <v>204</v>
      </c>
      <c r="AV28" s="467"/>
      <c r="AW28" s="467"/>
      <c r="AX28" s="467"/>
      <c r="AY28" s="467"/>
      <c r="AZ28" s="618" t="s">
        <v>204</v>
      </c>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8"/>
      <c r="CM28" s="458"/>
      <c r="CN28" s="470"/>
      <c r="CO28" s="470"/>
      <c r="CP28" s="470"/>
      <c r="CQ28" s="708"/>
      <c r="CR28" s="458"/>
      <c r="CS28" s="470"/>
      <c r="CT28" s="470"/>
      <c r="CU28" s="470"/>
      <c r="CV28" s="708"/>
      <c r="CW28" s="458"/>
      <c r="CX28" s="470"/>
      <c r="CY28" s="470"/>
      <c r="CZ28" s="470"/>
      <c r="DA28" s="708"/>
      <c r="DB28" s="458"/>
      <c r="DC28" s="470"/>
      <c r="DD28" s="470"/>
      <c r="DE28" s="470"/>
      <c r="DF28" s="708"/>
      <c r="DG28" s="458"/>
      <c r="DH28" s="470"/>
      <c r="DI28" s="470"/>
      <c r="DJ28" s="470"/>
      <c r="DK28" s="708"/>
      <c r="DL28" s="458"/>
      <c r="DM28" s="470"/>
      <c r="DN28" s="470"/>
      <c r="DO28" s="470"/>
      <c r="DP28" s="708"/>
      <c r="DQ28" s="458"/>
      <c r="DR28" s="470"/>
      <c r="DS28" s="470"/>
      <c r="DT28" s="470"/>
      <c r="DU28" s="708"/>
      <c r="DV28" s="410"/>
      <c r="DW28" s="430"/>
      <c r="DX28" s="430"/>
      <c r="DY28" s="430"/>
      <c r="DZ28" s="745"/>
      <c r="EA28" s="373"/>
    </row>
    <row r="29" spans="1:131" s="370" customFormat="1" ht="26.25" customHeight="1">
      <c r="A29" s="384">
        <v>2</v>
      </c>
      <c r="B29" s="410" t="s">
        <v>397</v>
      </c>
      <c r="C29" s="430"/>
      <c r="D29" s="430"/>
      <c r="E29" s="430"/>
      <c r="F29" s="430"/>
      <c r="G29" s="430"/>
      <c r="H29" s="430"/>
      <c r="I29" s="430"/>
      <c r="J29" s="430"/>
      <c r="K29" s="430"/>
      <c r="L29" s="430"/>
      <c r="M29" s="430"/>
      <c r="N29" s="430"/>
      <c r="O29" s="430"/>
      <c r="P29" s="446"/>
      <c r="Q29" s="452">
        <v>5636</v>
      </c>
      <c r="R29" s="464"/>
      <c r="S29" s="464"/>
      <c r="T29" s="464"/>
      <c r="U29" s="464"/>
      <c r="V29" s="464">
        <v>5521</v>
      </c>
      <c r="W29" s="464"/>
      <c r="X29" s="464"/>
      <c r="Y29" s="464"/>
      <c r="Z29" s="464"/>
      <c r="AA29" s="464">
        <v>115</v>
      </c>
      <c r="AB29" s="464"/>
      <c r="AC29" s="464"/>
      <c r="AD29" s="464"/>
      <c r="AE29" s="475"/>
      <c r="AF29" s="524">
        <v>115</v>
      </c>
      <c r="AG29" s="470"/>
      <c r="AH29" s="470"/>
      <c r="AI29" s="470"/>
      <c r="AJ29" s="542"/>
      <c r="AK29" s="474">
        <v>899</v>
      </c>
      <c r="AL29" s="464"/>
      <c r="AM29" s="464"/>
      <c r="AN29" s="464"/>
      <c r="AO29" s="464"/>
      <c r="AP29" s="464" t="s">
        <v>204</v>
      </c>
      <c r="AQ29" s="464"/>
      <c r="AR29" s="464"/>
      <c r="AS29" s="464"/>
      <c r="AT29" s="464"/>
      <c r="AU29" s="464" t="s">
        <v>204</v>
      </c>
      <c r="AV29" s="464"/>
      <c r="AW29" s="464"/>
      <c r="AX29" s="464"/>
      <c r="AY29" s="464"/>
      <c r="AZ29" s="619" t="s">
        <v>204</v>
      </c>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8"/>
      <c r="CM29" s="458"/>
      <c r="CN29" s="470"/>
      <c r="CO29" s="470"/>
      <c r="CP29" s="470"/>
      <c r="CQ29" s="708"/>
      <c r="CR29" s="458"/>
      <c r="CS29" s="470"/>
      <c r="CT29" s="470"/>
      <c r="CU29" s="470"/>
      <c r="CV29" s="708"/>
      <c r="CW29" s="458"/>
      <c r="CX29" s="470"/>
      <c r="CY29" s="470"/>
      <c r="CZ29" s="470"/>
      <c r="DA29" s="708"/>
      <c r="DB29" s="458"/>
      <c r="DC29" s="470"/>
      <c r="DD29" s="470"/>
      <c r="DE29" s="470"/>
      <c r="DF29" s="708"/>
      <c r="DG29" s="458"/>
      <c r="DH29" s="470"/>
      <c r="DI29" s="470"/>
      <c r="DJ29" s="470"/>
      <c r="DK29" s="708"/>
      <c r="DL29" s="458"/>
      <c r="DM29" s="470"/>
      <c r="DN29" s="470"/>
      <c r="DO29" s="470"/>
      <c r="DP29" s="708"/>
      <c r="DQ29" s="458"/>
      <c r="DR29" s="470"/>
      <c r="DS29" s="470"/>
      <c r="DT29" s="470"/>
      <c r="DU29" s="708"/>
      <c r="DV29" s="410"/>
      <c r="DW29" s="430"/>
      <c r="DX29" s="430"/>
      <c r="DY29" s="430"/>
      <c r="DZ29" s="745"/>
      <c r="EA29" s="373"/>
    </row>
    <row r="30" spans="1:131" s="370" customFormat="1" ht="26.25" customHeight="1">
      <c r="A30" s="384">
        <v>3</v>
      </c>
      <c r="B30" s="410" t="s">
        <v>253</v>
      </c>
      <c r="C30" s="430"/>
      <c r="D30" s="430"/>
      <c r="E30" s="430"/>
      <c r="F30" s="430"/>
      <c r="G30" s="430"/>
      <c r="H30" s="430"/>
      <c r="I30" s="430"/>
      <c r="J30" s="430"/>
      <c r="K30" s="430"/>
      <c r="L30" s="430"/>
      <c r="M30" s="430"/>
      <c r="N30" s="430"/>
      <c r="O30" s="430"/>
      <c r="P30" s="446"/>
      <c r="Q30" s="452">
        <v>37</v>
      </c>
      <c r="R30" s="464"/>
      <c r="S30" s="464"/>
      <c r="T30" s="464"/>
      <c r="U30" s="464"/>
      <c r="V30" s="464">
        <v>37</v>
      </c>
      <c r="W30" s="464"/>
      <c r="X30" s="464"/>
      <c r="Y30" s="464"/>
      <c r="Z30" s="464"/>
      <c r="AA30" s="464" t="s">
        <v>204</v>
      </c>
      <c r="AB30" s="464"/>
      <c r="AC30" s="464"/>
      <c r="AD30" s="464"/>
      <c r="AE30" s="475"/>
      <c r="AF30" s="524" t="s">
        <v>204</v>
      </c>
      <c r="AG30" s="470"/>
      <c r="AH30" s="470"/>
      <c r="AI30" s="470"/>
      <c r="AJ30" s="542"/>
      <c r="AK30" s="474">
        <v>17</v>
      </c>
      <c r="AL30" s="464"/>
      <c r="AM30" s="464"/>
      <c r="AN30" s="464"/>
      <c r="AO30" s="464"/>
      <c r="AP30" s="464" t="s">
        <v>204</v>
      </c>
      <c r="AQ30" s="464"/>
      <c r="AR30" s="464"/>
      <c r="AS30" s="464"/>
      <c r="AT30" s="464"/>
      <c r="AU30" s="464" t="s">
        <v>204</v>
      </c>
      <c r="AV30" s="464"/>
      <c r="AW30" s="464"/>
      <c r="AX30" s="464"/>
      <c r="AY30" s="464"/>
      <c r="AZ30" s="619" t="s">
        <v>204</v>
      </c>
      <c r="BA30" s="619"/>
      <c r="BB30" s="619"/>
      <c r="BC30" s="619"/>
      <c r="BD30" s="619"/>
      <c r="BE30" s="582"/>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8"/>
      <c r="CM30" s="458"/>
      <c r="CN30" s="470"/>
      <c r="CO30" s="470"/>
      <c r="CP30" s="470"/>
      <c r="CQ30" s="708"/>
      <c r="CR30" s="458"/>
      <c r="CS30" s="470"/>
      <c r="CT30" s="470"/>
      <c r="CU30" s="470"/>
      <c r="CV30" s="708"/>
      <c r="CW30" s="458"/>
      <c r="CX30" s="470"/>
      <c r="CY30" s="470"/>
      <c r="CZ30" s="470"/>
      <c r="DA30" s="708"/>
      <c r="DB30" s="458"/>
      <c r="DC30" s="470"/>
      <c r="DD30" s="470"/>
      <c r="DE30" s="470"/>
      <c r="DF30" s="708"/>
      <c r="DG30" s="458"/>
      <c r="DH30" s="470"/>
      <c r="DI30" s="470"/>
      <c r="DJ30" s="470"/>
      <c r="DK30" s="708"/>
      <c r="DL30" s="458"/>
      <c r="DM30" s="470"/>
      <c r="DN30" s="470"/>
      <c r="DO30" s="470"/>
      <c r="DP30" s="708"/>
      <c r="DQ30" s="458"/>
      <c r="DR30" s="470"/>
      <c r="DS30" s="470"/>
      <c r="DT30" s="470"/>
      <c r="DU30" s="708"/>
      <c r="DV30" s="410"/>
      <c r="DW30" s="430"/>
      <c r="DX30" s="430"/>
      <c r="DY30" s="430"/>
      <c r="DZ30" s="745"/>
      <c r="EA30" s="373"/>
    </row>
    <row r="31" spans="1:131" s="370" customFormat="1" ht="26.25" customHeight="1">
      <c r="A31" s="384">
        <v>4</v>
      </c>
      <c r="B31" s="410" t="s">
        <v>471</v>
      </c>
      <c r="C31" s="430"/>
      <c r="D31" s="430"/>
      <c r="E31" s="430"/>
      <c r="F31" s="430"/>
      <c r="G31" s="430"/>
      <c r="H31" s="430"/>
      <c r="I31" s="430"/>
      <c r="J31" s="430"/>
      <c r="K31" s="430"/>
      <c r="L31" s="430"/>
      <c r="M31" s="430"/>
      <c r="N31" s="430"/>
      <c r="O31" s="430"/>
      <c r="P31" s="446"/>
      <c r="Q31" s="452">
        <v>786</v>
      </c>
      <c r="R31" s="464"/>
      <c r="S31" s="464"/>
      <c r="T31" s="464"/>
      <c r="U31" s="464"/>
      <c r="V31" s="464">
        <v>777</v>
      </c>
      <c r="W31" s="464"/>
      <c r="X31" s="464"/>
      <c r="Y31" s="464"/>
      <c r="Z31" s="464"/>
      <c r="AA31" s="464">
        <v>9</v>
      </c>
      <c r="AB31" s="464"/>
      <c r="AC31" s="464"/>
      <c r="AD31" s="464"/>
      <c r="AE31" s="475"/>
      <c r="AF31" s="524">
        <v>9</v>
      </c>
      <c r="AG31" s="470"/>
      <c r="AH31" s="470"/>
      <c r="AI31" s="470"/>
      <c r="AJ31" s="542"/>
      <c r="AK31" s="474">
        <v>260</v>
      </c>
      <c r="AL31" s="464"/>
      <c r="AM31" s="464"/>
      <c r="AN31" s="464"/>
      <c r="AO31" s="464"/>
      <c r="AP31" s="464" t="s">
        <v>204</v>
      </c>
      <c r="AQ31" s="464"/>
      <c r="AR31" s="464"/>
      <c r="AS31" s="464"/>
      <c r="AT31" s="464"/>
      <c r="AU31" s="464" t="s">
        <v>204</v>
      </c>
      <c r="AV31" s="464"/>
      <c r="AW31" s="464"/>
      <c r="AX31" s="464"/>
      <c r="AY31" s="464"/>
      <c r="AZ31" s="619" t="s">
        <v>204</v>
      </c>
      <c r="BA31" s="619"/>
      <c r="BB31" s="619"/>
      <c r="BC31" s="619"/>
      <c r="BD31" s="619"/>
      <c r="BE31" s="582"/>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8"/>
      <c r="CM31" s="458"/>
      <c r="CN31" s="470"/>
      <c r="CO31" s="470"/>
      <c r="CP31" s="470"/>
      <c r="CQ31" s="708"/>
      <c r="CR31" s="458"/>
      <c r="CS31" s="470"/>
      <c r="CT31" s="470"/>
      <c r="CU31" s="470"/>
      <c r="CV31" s="708"/>
      <c r="CW31" s="458"/>
      <c r="CX31" s="470"/>
      <c r="CY31" s="470"/>
      <c r="CZ31" s="470"/>
      <c r="DA31" s="708"/>
      <c r="DB31" s="458"/>
      <c r="DC31" s="470"/>
      <c r="DD31" s="470"/>
      <c r="DE31" s="470"/>
      <c r="DF31" s="708"/>
      <c r="DG31" s="458"/>
      <c r="DH31" s="470"/>
      <c r="DI31" s="470"/>
      <c r="DJ31" s="470"/>
      <c r="DK31" s="708"/>
      <c r="DL31" s="458"/>
      <c r="DM31" s="470"/>
      <c r="DN31" s="470"/>
      <c r="DO31" s="470"/>
      <c r="DP31" s="708"/>
      <c r="DQ31" s="458"/>
      <c r="DR31" s="470"/>
      <c r="DS31" s="470"/>
      <c r="DT31" s="470"/>
      <c r="DU31" s="708"/>
      <c r="DV31" s="410"/>
      <c r="DW31" s="430"/>
      <c r="DX31" s="430"/>
      <c r="DY31" s="430"/>
      <c r="DZ31" s="745"/>
      <c r="EA31" s="373"/>
    </row>
    <row r="32" spans="1:131" s="370" customFormat="1" ht="26.25" customHeight="1">
      <c r="A32" s="384">
        <v>5</v>
      </c>
      <c r="B32" s="410" t="s">
        <v>472</v>
      </c>
      <c r="C32" s="430"/>
      <c r="D32" s="430"/>
      <c r="E32" s="430"/>
      <c r="F32" s="430"/>
      <c r="G32" s="430"/>
      <c r="H32" s="430"/>
      <c r="I32" s="430"/>
      <c r="J32" s="430"/>
      <c r="K32" s="430"/>
      <c r="L32" s="430"/>
      <c r="M32" s="430"/>
      <c r="N32" s="430"/>
      <c r="O32" s="430"/>
      <c r="P32" s="446"/>
      <c r="Q32" s="452">
        <v>1118</v>
      </c>
      <c r="R32" s="464"/>
      <c r="S32" s="464"/>
      <c r="T32" s="464"/>
      <c r="U32" s="464"/>
      <c r="V32" s="464">
        <v>968</v>
      </c>
      <c r="W32" s="464"/>
      <c r="X32" s="464"/>
      <c r="Y32" s="464"/>
      <c r="Z32" s="464"/>
      <c r="AA32" s="464">
        <v>150</v>
      </c>
      <c r="AB32" s="464"/>
      <c r="AC32" s="464"/>
      <c r="AD32" s="464"/>
      <c r="AE32" s="475"/>
      <c r="AF32" s="524">
        <v>1103</v>
      </c>
      <c r="AG32" s="470"/>
      <c r="AH32" s="470"/>
      <c r="AI32" s="470"/>
      <c r="AJ32" s="542"/>
      <c r="AK32" s="474">
        <v>24</v>
      </c>
      <c r="AL32" s="464"/>
      <c r="AM32" s="464"/>
      <c r="AN32" s="464"/>
      <c r="AO32" s="464"/>
      <c r="AP32" s="464">
        <v>2950</v>
      </c>
      <c r="AQ32" s="464"/>
      <c r="AR32" s="464"/>
      <c r="AS32" s="464"/>
      <c r="AT32" s="464"/>
      <c r="AU32" s="464">
        <v>97</v>
      </c>
      <c r="AV32" s="464"/>
      <c r="AW32" s="464"/>
      <c r="AX32" s="464"/>
      <c r="AY32" s="464"/>
      <c r="AZ32" s="619" t="s">
        <v>204</v>
      </c>
      <c r="BA32" s="619"/>
      <c r="BB32" s="619"/>
      <c r="BC32" s="619"/>
      <c r="BD32" s="619"/>
      <c r="BE32" s="582" t="s">
        <v>473</v>
      </c>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8"/>
      <c r="CM32" s="458"/>
      <c r="CN32" s="470"/>
      <c r="CO32" s="470"/>
      <c r="CP32" s="470"/>
      <c r="CQ32" s="708"/>
      <c r="CR32" s="458"/>
      <c r="CS32" s="470"/>
      <c r="CT32" s="470"/>
      <c r="CU32" s="470"/>
      <c r="CV32" s="708"/>
      <c r="CW32" s="458"/>
      <c r="CX32" s="470"/>
      <c r="CY32" s="470"/>
      <c r="CZ32" s="470"/>
      <c r="DA32" s="708"/>
      <c r="DB32" s="458"/>
      <c r="DC32" s="470"/>
      <c r="DD32" s="470"/>
      <c r="DE32" s="470"/>
      <c r="DF32" s="708"/>
      <c r="DG32" s="458"/>
      <c r="DH32" s="470"/>
      <c r="DI32" s="470"/>
      <c r="DJ32" s="470"/>
      <c r="DK32" s="708"/>
      <c r="DL32" s="458"/>
      <c r="DM32" s="470"/>
      <c r="DN32" s="470"/>
      <c r="DO32" s="470"/>
      <c r="DP32" s="708"/>
      <c r="DQ32" s="458"/>
      <c r="DR32" s="470"/>
      <c r="DS32" s="470"/>
      <c r="DT32" s="470"/>
      <c r="DU32" s="708"/>
      <c r="DV32" s="410"/>
      <c r="DW32" s="430"/>
      <c r="DX32" s="430"/>
      <c r="DY32" s="430"/>
      <c r="DZ32" s="745"/>
      <c r="EA32" s="373"/>
    </row>
    <row r="33" spans="1:131" s="370" customFormat="1" ht="26.25" customHeight="1">
      <c r="A33" s="384">
        <v>6</v>
      </c>
      <c r="B33" s="410" t="s">
        <v>474</v>
      </c>
      <c r="C33" s="430"/>
      <c r="D33" s="430"/>
      <c r="E33" s="430"/>
      <c r="F33" s="430"/>
      <c r="G33" s="430"/>
      <c r="H33" s="430"/>
      <c r="I33" s="430"/>
      <c r="J33" s="430"/>
      <c r="K33" s="430"/>
      <c r="L33" s="430"/>
      <c r="M33" s="430"/>
      <c r="N33" s="430"/>
      <c r="O33" s="430"/>
      <c r="P33" s="446"/>
      <c r="Q33" s="452">
        <v>105</v>
      </c>
      <c r="R33" s="464"/>
      <c r="S33" s="464"/>
      <c r="T33" s="464"/>
      <c r="U33" s="464"/>
      <c r="V33" s="464">
        <v>101</v>
      </c>
      <c r="W33" s="464"/>
      <c r="X33" s="464"/>
      <c r="Y33" s="464"/>
      <c r="Z33" s="464"/>
      <c r="AA33" s="464">
        <v>5</v>
      </c>
      <c r="AB33" s="464"/>
      <c r="AC33" s="464"/>
      <c r="AD33" s="464"/>
      <c r="AE33" s="475"/>
      <c r="AF33" s="524">
        <v>75</v>
      </c>
      <c r="AG33" s="470"/>
      <c r="AH33" s="470"/>
      <c r="AI33" s="470"/>
      <c r="AJ33" s="542"/>
      <c r="AK33" s="474">
        <v>57</v>
      </c>
      <c r="AL33" s="464"/>
      <c r="AM33" s="464"/>
      <c r="AN33" s="464"/>
      <c r="AO33" s="464"/>
      <c r="AP33" s="464">
        <v>321</v>
      </c>
      <c r="AQ33" s="464"/>
      <c r="AR33" s="464"/>
      <c r="AS33" s="464"/>
      <c r="AT33" s="464"/>
      <c r="AU33" s="464">
        <v>218</v>
      </c>
      <c r="AV33" s="464"/>
      <c r="AW33" s="464"/>
      <c r="AX33" s="464"/>
      <c r="AY33" s="464"/>
      <c r="AZ33" s="619" t="s">
        <v>204</v>
      </c>
      <c r="BA33" s="619"/>
      <c r="BB33" s="619"/>
      <c r="BC33" s="619"/>
      <c r="BD33" s="619"/>
      <c r="BE33" s="582" t="s">
        <v>473</v>
      </c>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8"/>
      <c r="CM33" s="458"/>
      <c r="CN33" s="470"/>
      <c r="CO33" s="470"/>
      <c r="CP33" s="470"/>
      <c r="CQ33" s="708"/>
      <c r="CR33" s="458"/>
      <c r="CS33" s="470"/>
      <c r="CT33" s="470"/>
      <c r="CU33" s="470"/>
      <c r="CV33" s="708"/>
      <c r="CW33" s="458"/>
      <c r="CX33" s="470"/>
      <c r="CY33" s="470"/>
      <c r="CZ33" s="470"/>
      <c r="DA33" s="708"/>
      <c r="DB33" s="458"/>
      <c r="DC33" s="470"/>
      <c r="DD33" s="470"/>
      <c r="DE33" s="470"/>
      <c r="DF33" s="708"/>
      <c r="DG33" s="458"/>
      <c r="DH33" s="470"/>
      <c r="DI33" s="470"/>
      <c r="DJ33" s="470"/>
      <c r="DK33" s="708"/>
      <c r="DL33" s="458"/>
      <c r="DM33" s="470"/>
      <c r="DN33" s="470"/>
      <c r="DO33" s="470"/>
      <c r="DP33" s="708"/>
      <c r="DQ33" s="458"/>
      <c r="DR33" s="470"/>
      <c r="DS33" s="470"/>
      <c r="DT33" s="470"/>
      <c r="DU33" s="708"/>
      <c r="DV33" s="410"/>
      <c r="DW33" s="430"/>
      <c r="DX33" s="430"/>
      <c r="DY33" s="430"/>
      <c r="DZ33" s="745"/>
      <c r="EA33" s="373"/>
    </row>
    <row r="34" spans="1:131" s="370" customFormat="1" ht="26.25" customHeight="1">
      <c r="A34" s="384">
        <v>7</v>
      </c>
      <c r="B34" s="410" t="s">
        <v>477</v>
      </c>
      <c r="C34" s="430"/>
      <c r="D34" s="430"/>
      <c r="E34" s="430"/>
      <c r="F34" s="430"/>
      <c r="G34" s="430"/>
      <c r="H34" s="430"/>
      <c r="I34" s="430"/>
      <c r="J34" s="430"/>
      <c r="K34" s="430"/>
      <c r="L34" s="430"/>
      <c r="M34" s="430"/>
      <c r="N34" s="430"/>
      <c r="O34" s="430"/>
      <c r="P34" s="446"/>
      <c r="Q34" s="452">
        <v>1304</v>
      </c>
      <c r="R34" s="464"/>
      <c r="S34" s="464"/>
      <c r="T34" s="464"/>
      <c r="U34" s="464"/>
      <c r="V34" s="464">
        <v>1119</v>
      </c>
      <c r="W34" s="464"/>
      <c r="X34" s="464"/>
      <c r="Y34" s="464"/>
      <c r="Z34" s="464"/>
      <c r="AA34" s="464">
        <v>185</v>
      </c>
      <c r="AB34" s="464"/>
      <c r="AC34" s="464"/>
      <c r="AD34" s="464"/>
      <c r="AE34" s="475"/>
      <c r="AF34" s="524">
        <v>212</v>
      </c>
      <c r="AG34" s="470"/>
      <c r="AH34" s="470"/>
      <c r="AI34" s="470"/>
      <c r="AJ34" s="542"/>
      <c r="AK34" s="474">
        <v>600</v>
      </c>
      <c r="AL34" s="464"/>
      <c r="AM34" s="464"/>
      <c r="AN34" s="464"/>
      <c r="AO34" s="464"/>
      <c r="AP34" s="464">
        <v>8841</v>
      </c>
      <c r="AQ34" s="464"/>
      <c r="AR34" s="464"/>
      <c r="AS34" s="464"/>
      <c r="AT34" s="464"/>
      <c r="AU34" s="464">
        <v>5030</v>
      </c>
      <c r="AV34" s="464"/>
      <c r="AW34" s="464"/>
      <c r="AX34" s="464"/>
      <c r="AY34" s="464"/>
      <c r="AZ34" s="619" t="s">
        <v>204</v>
      </c>
      <c r="BA34" s="619"/>
      <c r="BB34" s="619"/>
      <c r="BC34" s="619"/>
      <c r="BD34" s="619"/>
      <c r="BE34" s="582" t="s">
        <v>473</v>
      </c>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8"/>
      <c r="CM34" s="458"/>
      <c r="CN34" s="470"/>
      <c r="CO34" s="470"/>
      <c r="CP34" s="470"/>
      <c r="CQ34" s="708"/>
      <c r="CR34" s="458"/>
      <c r="CS34" s="470"/>
      <c r="CT34" s="470"/>
      <c r="CU34" s="470"/>
      <c r="CV34" s="708"/>
      <c r="CW34" s="458"/>
      <c r="CX34" s="470"/>
      <c r="CY34" s="470"/>
      <c r="CZ34" s="470"/>
      <c r="DA34" s="708"/>
      <c r="DB34" s="458"/>
      <c r="DC34" s="470"/>
      <c r="DD34" s="470"/>
      <c r="DE34" s="470"/>
      <c r="DF34" s="708"/>
      <c r="DG34" s="458"/>
      <c r="DH34" s="470"/>
      <c r="DI34" s="470"/>
      <c r="DJ34" s="470"/>
      <c r="DK34" s="708"/>
      <c r="DL34" s="458"/>
      <c r="DM34" s="470"/>
      <c r="DN34" s="470"/>
      <c r="DO34" s="470"/>
      <c r="DP34" s="708"/>
      <c r="DQ34" s="458"/>
      <c r="DR34" s="470"/>
      <c r="DS34" s="470"/>
      <c r="DT34" s="470"/>
      <c r="DU34" s="708"/>
      <c r="DV34" s="410"/>
      <c r="DW34" s="430"/>
      <c r="DX34" s="430"/>
      <c r="DY34" s="430"/>
      <c r="DZ34" s="745"/>
      <c r="EA34" s="373"/>
    </row>
    <row r="35" spans="1:131" s="370" customFormat="1" ht="26.25" customHeight="1">
      <c r="A35" s="384">
        <v>8</v>
      </c>
      <c r="B35" s="410" t="s">
        <v>478</v>
      </c>
      <c r="C35" s="430"/>
      <c r="D35" s="430"/>
      <c r="E35" s="430"/>
      <c r="F35" s="430"/>
      <c r="G35" s="430"/>
      <c r="H35" s="430"/>
      <c r="I35" s="430"/>
      <c r="J35" s="430"/>
      <c r="K35" s="430"/>
      <c r="L35" s="430"/>
      <c r="M35" s="430"/>
      <c r="N35" s="430"/>
      <c r="O35" s="430"/>
      <c r="P35" s="446"/>
      <c r="Q35" s="452">
        <v>305</v>
      </c>
      <c r="R35" s="464"/>
      <c r="S35" s="464"/>
      <c r="T35" s="464"/>
      <c r="U35" s="464"/>
      <c r="V35" s="464">
        <v>184</v>
      </c>
      <c r="W35" s="464"/>
      <c r="X35" s="464"/>
      <c r="Y35" s="464"/>
      <c r="Z35" s="464"/>
      <c r="AA35" s="464">
        <v>121</v>
      </c>
      <c r="AB35" s="464"/>
      <c r="AC35" s="464"/>
      <c r="AD35" s="464"/>
      <c r="AE35" s="475"/>
      <c r="AF35" s="524">
        <v>92</v>
      </c>
      <c r="AG35" s="470"/>
      <c r="AH35" s="470"/>
      <c r="AI35" s="470"/>
      <c r="AJ35" s="542"/>
      <c r="AK35" s="474">
        <v>206</v>
      </c>
      <c r="AL35" s="464"/>
      <c r="AM35" s="464"/>
      <c r="AN35" s="464"/>
      <c r="AO35" s="464"/>
      <c r="AP35" s="464">
        <v>917</v>
      </c>
      <c r="AQ35" s="464"/>
      <c r="AR35" s="464"/>
      <c r="AS35" s="464"/>
      <c r="AT35" s="464"/>
      <c r="AU35" s="464">
        <v>917</v>
      </c>
      <c r="AV35" s="464"/>
      <c r="AW35" s="464"/>
      <c r="AX35" s="464"/>
      <c r="AY35" s="464"/>
      <c r="AZ35" s="619" t="s">
        <v>204</v>
      </c>
      <c r="BA35" s="619"/>
      <c r="BB35" s="619"/>
      <c r="BC35" s="619"/>
      <c r="BD35" s="619"/>
      <c r="BE35" s="582" t="s">
        <v>473</v>
      </c>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8"/>
      <c r="CM35" s="458"/>
      <c r="CN35" s="470"/>
      <c r="CO35" s="470"/>
      <c r="CP35" s="470"/>
      <c r="CQ35" s="708"/>
      <c r="CR35" s="458"/>
      <c r="CS35" s="470"/>
      <c r="CT35" s="470"/>
      <c r="CU35" s="470"/>
      <c r="CV35" s="708"/>
      <c r="CW35" s="458"/>
      <c r="CX35" s="470"/>
      <c r="CY35" s="470"/>
      <c r="CZ35" s="470"/>
      <c r="DA35" s="708"/>
      <c r="DB35" s="458"/>
      <c r="DC35" s="470"/>
      <c r="DD35" s="470"/>
      <c r="DE35" s="470"/>
      <c r="DF35" s="708"/>
      <c r="DG35" s="458"/>
      <c r="DH35" s="470"/>
      <c r="DI35" s="470"/>
      <c r="DJ35" s="470"/>
      <c r="DK35" s="708"/>
      <c r="DL35" s="458"/>
      <c r="DM35" s="470"/>
      <c r="DN35" s="470"/>
      <c r="DO35" s="470"/>
      <c r="DP35" s="708"/>
      <c r="DQ35" s="458"/>
      <c r="DR35" s="470"/>
      <c r="DS35" s="470"/>
      <c r="DT35" s="470"/>
      <c r="DU35" s="708"/>
      <c r="DV35" s="410"/>
      <c r="DW35" s="430"/>
      <c r="DX35" s="430"/>
      <c r="DY35" s="430"/>
      <c r="DZ35" s="745"/>
      <c r="EA35" s="373"/>
    </row>
    <row r="36" spans="1:131" s="370" customFormat="1" ht="26.25" customHeight="1">
      <c r="A36" s="384">
        <v>9</v>
      </c>
      <c r="B36" s="410" t="s">
        <v>480</v>
      </c>
      <c r="C36" s="430"/>
      <c r="D36" s="430"/>
      <c r="E36" s="430"/>
      <c r="F36" s="430"/>
      <c r="G36" s="430"/>
      <c r="H36" s="430"/>
      <c r="I36" s="430"/>
      <c r="J36" s="430"/>
      <c r="K36" s="430"/>
      <c r="L36" s="430"/>
      <c r="M36" s="430"/>
      <c r="N36" s="430"/>
      <c r="O36" s="430"/>
      <c r="P36" s="446"/>
      <c r="Q36" s="452">
        <v>268</v>
      </c>
      <c r="R36" s="464"/>
      <c r="S36" s="464"/>
      <c r="T36" s="464"/>
      <c r="U36" s="464"/>
      <c r="V36" s="464">
        <v>270</v>
      </c>
      <c r="W36" s="464"/>
      <c r="X36" s="464"/>
      <c r="Y36" s="464"/>
      <c r="Z36" s="464"/>
      <c r="AA36" s="464">
        <v>-2</v>
      </c>
      <c r="AB36" s="464"/>
      <c r="AC36" s="464"/>
      <c r="AD36" s="464"/>
      <c r="AE36" s="475"/>
      <c r="AF36" s="524">
        <v>42</v>
      </c>
      <c r="AG36" s="470"/>
      <c r="AH36" s="470"/>
      <c r="AI36" s="470"/>
      <c r="AJ36" s="542"/>
      <c r="AK36" s="474">
        <v>208</v>
      </c>
      <c r="AL36" s="464"/>
      <c r="AM36" s="464"/>
      <c r="AN36" s="464"/>
      <c r="AO36" s="464"/>
      <c r="AP36" s="464" t="s">
        <v>204</v>
      </c>
      <c r="AQ36" s="464"/>
      <c r="AR36" s="464"/>
      <c r="AS36" s="464"/>
      <c r="AT36" s="464"/>
      <c r="AU36" s="464" t="s">
        <v>204</v>
      </c>
      <c r="AV36" s="464"/>
      <c r="AW36" s="464"/>
      <c r="AX36" s="464"/>
      <c r="AY36" s="464"/>
      <c r="AZ36" s="619" t="s">
        <v>204</v>
      </c>
      <c r="BA36" s="619"/>
      <c r="BB36" s="619"/>
      <c r="BC36" s="619"/>
      <c r="BD36" s="619"/>
      <c r="BE36" s="582" t="s">
        <v>473</v>
      </c>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8"/>
      <c r="CM36" s="458"/>
      <c r="CN36" s="470"/>
      <c r="CO36" s="470"/>
      <c r="CP36" s="470"/>
      <c r="CQ36" s="708"/>
      <c r="CR36" s="458"/>
      <c r="CS36" s="470"/>
      <c r="CT36" s="470"/>
      <c r="CU36" s="470"/>
      <c r="CV36" s="708"/>
      <c r="CW36" s="458"/>
      <c r="CX36" s="470"/>
      <c r="CY36" s="470"/>
      <c r="CZ36" s="470"/>
      <c r="DA36" s="708"/>
      <c r="DB36" s="458"/>
      <c r="DC36" s="470"/>
      <c r="DD36" s="470"/>
      <c r="DE36" s="470"/>
      <c r="DF36" s="708"/>
      <c r="DG36" s="458"/>
      <c r="DH36" s="470"/>
      <c r="DI36" s="470"/>
      <c r="DJ36" s="470"/>
      <c r="DK36" s="708"/>
      <c r="DL36" s="458"/>
      <c r="DM36" s="470"/>
      <c r="DN36" s="470"/>
      <c r="DO36" s="470"/>
      <c r="DP36" s="708"/>
      <c r="DQ36" s="458"/>
      <c r="DR36" s="470"/>
      <c r="DS36" s="470"/>
      <c r="DT36" s="470"/>
      <c r="DU36" s="708"/>
      <c r="DV36" s="410"/>
      <c r="DW36" s="430"/>
      <c r="DX36" s="430"/>
      <c r="DY36" s="430"/>
      <c r="DZ36" s="745"/>
      <c r="EA36" s="373"/>
    </row>
    <row r="37" spans="1:131" s="370" customFormat="1" ht="26.25" customHeight="1">
      <c r="A37" s="384">
        <v>10</v>
      </c>
      <c r="B37" s="410"/>
      <c r="C37" s="430"/>
      <c r="D37" s="430"/>
      <c r="E37" s="430"/>
      <c r="F37" s="430"/>
      <c r="G37" s="430"/>
      <c r="H37" s="430"/>
      <c r="I37" s="430"/>
      <c r="J37" s="430"/>
      <c r="K37" s="430"/>
      <c r="L37" s="430"/>
      <c r="M37" s="430"/>
      <c r="N37" s="430"/>
      <c r="O37" s="430"/>
      <c r="P37" s="446"/>
      <c r="Q37" s="452"/>
      <c r="R37" s="464"/>
      <c r="S37" s="464"/>
      <c r="T37" s="464"/>
      <c r="U37" s="464"/>
      <c r="V37" s="464"/>
      <c r="W37" s="464"/>
      <c r="X37" s="464"/>
      <c r="Y37" s="464"/>
      <c r="Z37" s="464"/>
      <c r="AA37" s="464"/>
      <c r="AB37" s="464"/>
      <c r="AC37" s="464"/>
      <c r="AD37" s="464"/>
      <c r="AE37" s="475"/>
      <c r="AF37" s="524"/>
      <c r="AG37" s="470"/>
      <c r="AH37" s="470"/>
      <c r="AI37" s="470"/>
      <c r="AJ37" s="542"/>
      <c r="AK37" s="474"/>
      <c r="AL37" s="464"/>
      <c r="AM37" s="464"/>
      <c r="AN37" s="464"/>
      <c r="AO37" s="464"/>
      <c r="AP37" s="464"/>
      <c r="AQ37" s="464"/>
      <c r="AR37" s="464"/>
      <c r="AS37" s="464"/>
      <c r="AT37" s="464"/>
      <c r="AU37" s="464"/>
      <c r="AV37" s="464"/>
      <c r="AW37" s="464"/>
      <c r="AX37" s="464"/>
      <c r="AY37" s="464"/>
      <c r="AZ37" s="619"/>
      <c r="BA37" s="619"/>
      <c r="BB37" s="619"/>
      <c r="BC37" s="619"/>
      <c r="BD37" s="619"/>
      <c r="BE37" s="582"/>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8"/>
      <c r="CM37" s="458"/>
      <c r="CN37" s="470"/>
      <c r="CO37" s="470"/>
      <c r="CP37" s="470"/>
      <c r="CQ37" s="708"/>
      <c r="CR37" s="458"/>
      <c r="CS37" s="470"/>
      <c r="CT37" s="470"/>
      <c r="CU37" s="470"/>
      <c r="CV37" s="708"/>
      <c r="CW37" s="458"/>
      <c r="CX37" s="470"/>
      <c r="CY37" s="470"/>
      <c r="CZ37" s="470"/>
      <c r="DA37" s="708"/>
      <c r="DB37" s="458"/>
      <c r="DC37" s="470"/>
      <c r="DD37" s="470"/>
      <c r="DE37" s="470"/>
      <c r="DF37" s="708"/>
      <c r="DG37" s="458"/>
      <c r="DH37" s="470"/>
      <c r="DI37" s="470"/>
      <c r="DJ37" s="470"/>
      <c r="DK37" s="708"/>
      <c r="DL37" s="458"/>
      <c r="DM37" s="470"/>
      <c r="DN37" s="470"/>
      <c r="DO37" s="470"/>
      <c r="DP37" s="708"/>
      <c r="DQ37" s="458"/>
      <c r="DR37" s="470"/>
      <c r="DS37" s="470"/>
      <c r="DT37" s="470"/>
      <c r="DU37" s="708"/>
      <c r="DV37" s="410"/>
      <c r="DW37" s="430"/>
      <c r="DX37" s="430"/>
      <c r="DY37" s="430"/>
      <c r="DZ37" s="745"/>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9"/>
      <c r="BA38" s="619"/>
      <c r="BB38" s="619"/>
      <c r="BC38" s="619"/>
      <c r="BD38" s="619"/>
      <c r="BE38" s="582"/>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8"/>
      <c r="CM38" s="458"/>
      <c r="CN38" s="470"/>
      <c r="CO38" s="470"/>
      <c r="CP38" s="470"/>
      <c r="CQ38" s="708"/>
      <c r="CR38" s="458"/>
      <c r="CS38" s="470"/>
      <c r="CT38" s="470"/>
      <c r="CU38" s="470"/>
      <c r="CV38" s="708"/>
      <c r="CW38" s="458"/>
      <c r="CX38" s="470"/>
      <c r="CY38" s="470"/>
      <c r="CZ38" s="470"/>
      <c r="DA38" s="708"/>
      <c r="DB38" s="458"/>
      <c r="DC38" s="470"/>
      <c r="DD38" s="470"/>
      <c r="DE38" s="470"/>
      <c r="DF38" s="708"/>
      <c r="DG38" s="458"/>
      <c r="DH38" s="470"/>
      <c r="DI38" s="470"/>
      <c r="DJ38" s="470"/>
      <c r="DK38" s="708"/>
      <c r="DL38" s="458"/>
      <c r="DM38" s="470"/>
      <c r="DN38" s="470"/>
      <c r="DO38" s="470"/>
      <c r="DP38" s="708"/>
      <c r="DQ38" s="458"/>
      <c r="DR38" s="470"/>
      <c r="DS38" s="470"/>
      <c r="DT38" s="470"/>
      <c r="DU38" s="708"/>
      <c r="DV38" s="410"/>
      <c r="DW38" s="430"/>
      <c r="DX38" s="430"/>
      <c r="DY38" s="430"/>
      <c r="DZ38" s="745"/>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8"/>
      <c r="CM39" s="458"/>
      <c r="CN39" s="470"/>
      <c r="CO39" s="470"/>
      <c r="CP39" s="470"/>
      <c r="CQ39" s="708"/>
      <c r="CR39" s="458"/>
      <c r="CS39" s="470"/>
      <c r="CT39" s="470"/>
      <c r="CU39" s="470"/>
      <c r="CV39" s="708"/>
      <c r="CW39" s="458"/>
      <c r="CX39" s="470"/>
      <c r="CY39" s="470"/>
      <c r="CZ39" s="470"/>
      <c r="DA39" s="708"/>
      <c r="DB39" s="458"/>
      <c r="DC39" s="470"/>
      <c r="DD39" s="470"/>
      <c r="DE39" s="470"/>
      <c r="DF39" s="708"/>
      <c r="DG39" s="458"/>
      <c r="DH39" s="470"/>
      <c r="DI39" s="470"/>
      <c r="DJ39" s="470"/>
      <c r="DK39" s="708"/>
      <c r="DL39" s="458"/>
      <c r="DM39" s="470"/>
      <c r="DN39" s="470"/>
      <c r="DO39" s="470"/>
      <c r="DP39" s="708"/>
      <c r="DQ39" s="458"/>
      <c r="DR39" s="470"/>
      <c r="DS39" s="470"/>
      <c r="DT39" s="470"/>
      <c r="DU39" s="708"/>
      <c r="DV39" s="410"/>
      <c r="DW39" s="430"/>
      <c r="DX39" s="430"/>
      <c r="DY39" s="430"/>
      <c r="DZ39" s="745"/>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8"/>
      <c r="CM40" s="458"/>
      <c r="CN40" s="470"/>
      <c r="CO40" s="470"/>
      <c r="CP40" s="470"/>
      <c r="CQ40" s="708"/>
      <c r="CR40" s="458"/>
      <c r="CS40" s="470"/>
      <c r="CT40" s="470"/>
      <c r="CU40" s="470"/>
      <c r="CV40" s="708"/>
      <c r="CW40" s="458"/>
      <c r="CX40" s="470"/>
      <c r="CY40" s="470"/>
      <c r="CZ40" s="470"/>
      <c r="DA40" s="708"/>
      <c r="DB40" s="458"/>
      <c r="DC40" s="470"/>
      <c r="DD40" s="470"/>
      <c r="DE40" s="470"/>
      <c r="DF40" s="708"/>
      <c r="DG40" s="458"/>
      <c r="DH40" s="470"/>
      <c r="DI40" s="470"/>
      <c r="DJ40" s="470"/>
      <c r="DK40" s="708"/>
      <c r="DL40" s="458"/>
      <c r="DM40" s="470"/>
      <c r="DN40" s="470"/>
      <c r="DO40" s="470"/>
      <c r="DP40" s="708"/>
      <c r="DQ40" s="458"/>
      <c r="DR40" s="470"/>
      <c r="DS40" s="470"/>
      <c r="DT40" s="470"/>
      <c r="DU40" s="708"/>
      <c r="DV40" s="410"/>
      <c r="DW40" s="430"/>
      <c r="DX40" s="430"/>
      <c r="DY40" s="430"/>
      <c r="DZ40" s="745"/>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8"/>
      <c r="CM41" s="458"/>
      <c r="CN41" s="470"/>
      <c r="CO41" s="470"/>
      <c r="CP41" s="470"/>
      <c r="CQ41" s="708"/>
      <c r="CR41" s="458"/>
      <c r="CS41" s="470"/>
      <c r="CT41" s="470"/>
      <c r="CU41" s="470"/>
      <c r="CV41" s="708"/>
      <c r="CW41" s="458"/>
      <c r="CX41" s="470"/>
      <c r="CY41" s="470"/>
      <c r="CZ41" s="470"/>
      <c r="DA41" s="708"/>
      <c r="DB41" s="458"/>
      <c r="DC41" s="470"/>
      <c r="DD41" s="470"/>
      <c r="DE41" s="470"/>
      <c r="DF41" s="708"/>
      <c r="DG41" s="458"/>
      <c r="DH41" s="470"/>
      <c r="DI41" s="470"/>
      <c r="DJ41" s="470"/>
      <c r="DK41" s="708"/>
      <c r="DL41" s="458"/>
      <c r="DM41" s="470"/>
      <c r="DN41" s="470"/>
      <c r="DO41" s="470"/>
      <c r="DP41" s="708"/>
      <c r="DQ41" s="458"/>
      <c r="DR41" s="470"/>
      <c r="DS41" s="470"/>
      <c r="DT41" s="470"/>
      <c r="DU41" s="708"/>
      <c r="DV41" s="410"/>
      <c r="DW41" s="430"/>
      <c r="DX41" s="430"/>
      <c r="DY41" s="430"/>
      <c r="DZ41" s="745"/>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8"/>
      <c r="CM42" s="458"/>
      <c r="CN42" s="470"/>
      <c r="CO42" s="470"/>
      <c r="CP42" s="470"/>
      <c r="CQ42" s="708"/>
      <c r="CR42" s="458"/>
      <c r="CS42" s="470"/>
      <c r="CT42" s="470"/>
      <c r="CU42" s="470"/>
      <c r="CV42" s="708"/>
      <c r="CW42" s="458"/>
      <c r="CX42" s="470"/>
      <c r="CY42" s="470"/>
      <c r="CZ42" s="470"/>
      <c r="DA42" s="708"/>
      <c r="DB42" s="458"/>
      <c r="DC42" s="470"/>
      <c r="DD42" s="470"/>
      <c r="DE42" s="470"/>
      <c r="DF42" s="708"/>
      <c r="DG42" s="458"/>
      <c r="DH42" s="470"/>
      <c r="DI42" s="470"/>
      <c r="DJ42" s="470"/>
      <c r="DK42" s="708"/>
      <c r="DL42" s="458"/>
      <c r="DM42" s="470"/>
      <c r="DN42" s="470"/>
      <c r="DO42" s="470"/>
      <c r="DP42" s="708"/>
      <c r="DQ42" s="458"/>
      <c r="DR42" s="470"/>
      <c r="DS42" s="470"/>
      <c r="DT42" s="470"/>
      <c r="DU42" s="708"/>
      <c r="DV42" s="410"/>
      <c r="DW42" s="430"/>
      <c r="DX42" s="430"/>
      <c r="DY42" s="430"/>
      <c r="DZ42" s="745"/>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8"/>
      <c r="CM43" s="458"/>
      <c r="CN43" s="470"/>
      <c r="CO43" s="470"/>
      <c r="CP43" s="470"/>
      <c r="CQ43" s="708"/>
      <c r="CR43" s="458"/>
      <c r="CS43" s="470"/>
      <c r="CT43" s="470"/>
      <c r="CU43" s="470"/>
      <c r="CV43" s="708"/>
      <c r="CW43" s="458"/>
      <c r="CX43" s="470"/>
      <c r="CY43" s="470"/>
      <c r="CZ43" s="470"/>
      <c r="DA43" s="708"/>
      <c r="DB43" s="458"/>
      <c r="DC43" s="470"/>
      <c r="DD43" s="470"/>
      <c r="DE43" s="470"/>
      <c r="DF43" s="708"/>
      <c r="DG43" s="458"/>
      <c r="DH43" s="470"/>
      <c r="DI43" s="470"/>
      <c r="DJ43" s="470"/>
      <c r="DK43" s="708"/>
      <c r="DL43" s="458"/>
      <c r="DM43" s="470"/>
      <c r="DN43" s="470"/>
      <c r="DO43" s="470"/>
      <c r="DP43" s="708"/>
      <c r="DQ43" s="458"/>
      <c r="DR43" s="470"/>
      <c r="DS43" s="470"/>
      <c r="DT43" s="470"/>
      <c r="DU43" s="708"/>
      <c r="DV43" s="410"/>
      <c r="DW43" s="430"/>
      <c r="DX43" s="430"/>
      <c r="DY43" s="430"/>
      <c r="DZ43" s="745"/>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8"/>
      <c r="CM44" s="458"/>
      <c r="CN44" s="470"/>
      <c r="CO44" s="470"/>
      <c r="CP44" s="470"/>
      <c r="CQ44" s="708"/>
      <c r="CR44" s="458"/>
      <c r="CS44" s="470"/>
      <c r="CT44" s="470"/>
      <c r="CU44" s="470"/>
      <c r="CV44" s="708"/>
      <c r="CW44" s="458"/>
      <c r="CX44" s="470"/>
      <c r="CY44" s="470"/>
      <c r="CZ44" s="470"/>
      <c r="DA44" s="708"/>
      <c r="DB44" s="458"/>
      <c r="DC44" s="470"/>
      <c r="DD44" s="470"/>
      <c r="DE44" s="470"/>
      <c r="DF44" s="708"/>
      <c r="DG44" s="458"/>
      <c r="DH44" s="470"/>
      <c r="DI44" s="470"/>
      <c r="DJ44" s="470"/>
      <c r="DK44" s="708"/>
      <c r="DL44" s="458"/>
      <c r="DM44" s="470"/>
      <c r="DN44" s="470"/>
      <c r="DO44" s="470"/>
      <c r="DP44" s="708"/>
      <c r="DQ44" s="458"/>
      <c r="DR44" s="470"/>
      <c r="DS44" s="470"/>
      <c r="DT44" s="470"/>
      <c r="DU44" s="708"/>
      <c r="DV44" s="410"/>
      <c r="DW44" s="430"/>
      <c r="DX44" s="430"/>
      <c r="DY44" s="430"/>
      <c r="DZ44" s="745"/>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8"/>
      <c r="CM45" s="458"/>
      <c r="CN45" s="470"/>
      <c r="CO45" s="470"/>
      <c r="CP45" s="470"/>
      <c r="CQ45" s="708"/>
      <c r="CR45" s="458"/>
      <c r="CS45" s="470"/>
      <c r="CT45" s="470"/>
      <c r="CU45" s="470"/>
      <c r="CV45" s="708"/>
      <c r="CW45" s="458"/>
      <c r="CX45" s="470"/>
      <c r="CY45" s="470"/>
      <c r="CZ45" s="470"/>
      <c r="DA45" s="708"/>
      <c r="DB45" s="458"/>
      <c r="DC45" s="470"/>
      <c r="DD45" s="470"/>
      <c r="DE45" s="470"/>
      <c r="DF45" s="708"/>
      <c r="DG45" s="458"/>
      <c r="DH45" s="470"/>
      <c r="DI45" s="470"/>
      <c r="DJ45" s="470"/>
      <c r="DK45" s="708"/>
      <c r="DL45" s="458"/>
      <c r="DM45" s="470"/>
      <c r="DN45" s="470"/>
      <c r="DO45" s="470"/>
      <c r="DP45" s="708"/>
      <c r="DQ45" s="458"/>
      <c r="DR45" s="470"/>
      <c r="DS45" s="470"/>
      <c r="DT45" s="470"/>
      <c r="DU45" s="708"/>
      <c r="DV45" s="410"/>
      <c r="DW45" s="430"/>
      <c r="DX45" s="430"/>
      <c r="DY45" s="430"/>
      <c r="DZ45" s="745"/>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8"/>
      <c r="CM46" s="458"/>
      <c r="CN46" s="470"/>
      <c r="CO46" s="470"/>
      <c r="CP46" s="470"/>
      <c r="CQ46" s="708"/>
      <c r="CR46" s="458"/>
      <c r="CS46" s="470"/>
      <c r="CT46" s="470"/>
      <c r="CU46" s="470"/>
      <c r="CV46" s="708"/>
      <c r="CW46" s="458"/>
      <c r="CX46" s="470"/>
      <c r="CY46" s="470"/>
      <c r="CZ46" s="470"/>
      <c r="DA46" s="708"/>
      <c r="DB46" s="458"/>
      <c r="DC46" s="470"/>
      <c r="DD46" s="470"/>
      <c r="DE46" s="470"/>
      <c r="DF46" s="708"/>
      <c r="DG46" s="458"/>
      <c r="DH46" s="470"/>
      <c r="DI46" s="470"/>
      <c r="DJ46" s="470"/>
      <c r="DK46" s="708"/>
      <c r="DL46" s="458"/>
      <c r="DM46" s="470"/>
      <c r="DN46" s="470"/>
      <c r="DO46" s="470"/>
      <c r="DP46" s="708"/>
      <c r="DQ46" s="458"/>
      <c r="DR46" s="470"/>
      <c r="DS46" s="470"/>
      <c r="DT46" s="470"/>
      <c r="DU46" s="708"/>
      <c r="DV46" s="410"/>
      <c r="DW46" s="430"/>
      <c r="DX46" s="430"/>
      <c r="DY46" s="430"/>
      <c r="DZ46" s="745"/>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8"/>
      <c r="CM47" s="458"/>
      <c r="CN47" s="470"/>
      <c r="CO47" s="470"/>
      <c r="CP47" s="470"/>
      <c r="CQ47" s="708"/>
      <c r="CR47" s="458"/>
      <c r="CS47" s="470"/>
      <c r="CT47" s="470"/>
      <c r="CU47" s="470"/>
      <c r="CV47" s="708"/>
      <c r="CW47" s="458"/>
      <c r="CX47" s="470"/>
      <c r="CY47" s="470"/>
      <c r="CZ47" s="470"/>
      <c r="DA47" s="708"/>
      <c r="DB47" s="458"/>
      <c r="DC47" s="470"/>
      <c r="DD47" s="470"/>
      <c r="DE47" s="470"/>
      <c r="DF47" s="708"/>
      <c r="DG47" s="458"/>
      <c r="DH47" s="470"/>
      <c r="DI47" s="470"/>
      <c r="DJ47" s="470"/>
      <c r="DK47" s="708"/>
      <c r="DL47" s="458"/>
      <c r="DM47" s="470"/>
      <c r="DN47" s="470"/>
      <c r="DO47" s="470"/>
      <c r="DP47" s="708"/>
      <c r="DQ47" s="458"/>
      <c r="DR47" s="470"/>
      <c r="DS47" s="470"/>
      <c r="DT47" s="470"/>
      <c r="DU47" s="708"/>
      <c r="DV47" s="410"/>
      <c r="DW47" s="430"/>
      <c r="DX47" s="430"/>
      <c r="DY47" s="430"/>
      <c r="DZ47" s="745"/>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8"/>
      <c r="CM48" s="458"/>
      <c r="CN48" s="470"/>
      <c r="CO48" s="470"/>
      <c r="CP48" s="470"/>
      <c r="CQ48" s="708"/>
      <c r="CR48" s="458"/>
      <c r="CS48" s="470"/>
      <c r="CT48" s="470"/>
      <c r="CU48" s="470"/>
      <c r="CV48" s="708"/>
      <c r="CW48" s="458"/>
      <c r="CX48" s="470"/>
      <c r="CY48" s="470"/>
      <c r="CZ48" s="470"/>
      <c r="DA48" s="708"/>
      <c r="DB48" s="458"/>
      <c r="DC48" s="470"/>
      <c r="DD48" s="470"/>
      <c r="DE48" s="470"/>
      <c r="DF48" s="708"/>
      <c r="DG48" s="458"/>
      <c r="DH48" s="470"/>
      <c r="DI48" s="470"/>
      <c r="DJ48" s="470"/>
      <c r="DK48" s="708"/>
      <c r="DL48" s="458"/>
      <c r="DM48" s="470"/>
      <c r="DN48" s="470"/>
      <c r="DO48" s="470"/>
      <c r="DP48" s="708"/>
      <c r="DQ48" s="458"/>
      <c r="DR48" s="470"/>
      <c r="DS48" s="470"/>
      <c r="DT48" s="470"/>
      <c r="DU48" s="708"/>
      <c r="DV48" s="410"/>
      <c r="DW48" s="430"/>
      <c r="DX48" s="430"/>
      <c r="DY48" s="430"/>
      <c r="DZ48" s="745"/>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8"/>
      <c r="CM49" s="458"/>
      <c r="CN49" s="470"/>
      <c r="CO49" s="470"/>
      <c r="CP49" s="470"/>
      <c r="CQ49" s="708"/>
      <c r="CR49" s="458"/>
      <c r="CS49" s="470"/>
      <c r="CT49" s="470"/>
      <c r="CU49" s="470"/>
      <c r="CV49" s="708"/>
      <c r="CW49" s="458"/>
      <c r="CX49" s="470"/>
      <c r="CY49" s="470"/>
      <c r="CZ49" s="470"/>
      <c r="DA49" s="708"/>
      <c r="DB49" s="458"/>
      <c r="DC49" s="470"/>
      <c r="DD49" s="470"/>
      <c r="DE49" s="470"/>
      <c r="DF49" s="708"/>
      <c r="DG49" s="458"/>
      <c r="DH49" s="470"/>
      <c r="DI49" s="470"/>
      <c r="DJ49" s="470"/>
      <c r="DK49" s="708"/>
      <c r="DL49" s="458"/>
      <c r="DM49" s="470"/>
      <c r="DN49" s="470"/>
      <c r="DO49" s="470"/>
      <c r="DP49" s="708"/>
      <c r="DQ49" s="458"/>
      <c r="DR49" s="470"/>
      <c r="DS49" s="470"/>
      <c r="DT49" s="470"/>
      <c r="DU49" s="708"/>
      <c r="DV49" s="410"/>
      <c r="DW49" s="430"/>
      <c r="DX49" s="430"/>
      <c r="DY49" s="430"/>
      <c r="DZ49" s="745"/>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8"/>
      <c r="CM50" s="458"/>
      <c r="CN50" s="470"/>
      <c r="CO50" s="470"/>
      <c r="CP50" s="470"/>
      <c r="CQ50" s="708"/>
      <c r="CR50" s="458"/>
      <c r="CS50" s="470"/>
      <c r="CT50" s="470"/>
      <c r="CU50" s="470"/>
      <c r="CV50" s="708"/>
      <c r="CW50" s="458"/>
      <c r="CX50" s="470"/>
      <c r="CY50" s="470"/>
      <c r="CZ50" s="470"/>
      <c r="DA50" s="708"/>
      <c r="DB50" s="458"/>
      <c r="DC50" s="470"/>
      <c r="DD50" s="470"/>
      <c r="DE50" s="470"/>
      <c r="DF50" s="708"/>
      <c r="DG50" s="458"/>
      <c r="DH50" s="470"/>
      <c r="DI50" s="470"/>
      <c r="DJ50" s="470"/>
      <c r="DK50" s="708"/>
      <c r="DL50" s="458"/>
      <c r="DM50" s="470"/>
      <c r="DN50" s="470"/>
      <c r="DO50" s="470"/>
      <c r="DP50" s="708"/>
      <c r="DQ50" s="458"/>
      <c r="DR50" s="470"/>
      <c r="DS50" s="470"/>
      <c r="DT50" s="470"/>
      <c r="DU50" s="708"/>
      <c r="DV50" s="410"/>
      <c r="DW50" s="430"/>
      <c r="DX50" s="430"/>
      <c r="DY50" s="430"/>
      <c r="DZ50" s="745"/>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8"/>
      <c r="CM51" s="458"/>
      <c r="CN51" s="470"/>
      <c r="CO51" s="470"/>
      <c r="CP51" s="470"/>
      <c r="CQ51" s="708"/>
      <c r="CR51" s="458"/>
      <c r="CS51" s="470"/>
      <c r="CT51" s="470"/>
      <c r="CU51" s="470"/>
      <c r="CV51" s="708"/>
      <c r="CW51" s="458"/>
      <c r="CX51" s="470"/>
      <c r="CY51" s="470"/>
      <c r="CZ51" s="470"/>
      <c r="DA51" s="708"/>
      <c r="DB51" s="458"/>
      <c r="DC51" s="470"/>
      <c r="DD51" s="470"/>
      <c r="DE51" s="470"/>
      <c r="DF51" s="708"/>
      <c r="DG51" s="458"/>
      <c r="DH51" s="470"/>
      <c r="DI51" s="470"/>
      <c r="DJ51" s="470"/>
      <c r="DK51" s="708"/>
      <c r="DL51" s="458"/>
      <c r="DM51" s="470"/>
      <c r="DN51" s="470"/>
      <c r="DO51" s="470"/>
      <c r="DP51" s="708"/>
      <c r="DQ51" s="458"/>
      <c r="DR51" s="470"/>
      <c r="DS51" s="470"/>
      <c r="DT51" s="470"/>
      <c r="DU51" s="708"/>
      <c r="DV51" s="410"/>
      <c r="DW51" s="430"/>
      <c r="DX51" s="430"/>
      <c r="DY51" s="430"/>
      <c r="DZ51" s="745"/>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8"/>
      <c r="CM52" s="458"/>
      <c r="CN52" s="470"/>
      <c r="CO52" s="470"/>
      <c r="CP52" s="470"/>
      <c r="CQ52" s="708"/>
      <c r="CR52" s="458"/>
      <c r="CS52" s="470"/>
      <c r="CT52" s="470"/>
      <c r="CU52" s="470"/>
      <c r="CV52" s="708"/>
      <c r="CW52" s="458"/>
      <c r="CX52" s="470"/>
      <c r="CY52" s="470"/>
      <c r="CZ52" s="470"/>
      <c r="DA52" s="708"/>
      <c r="DB52" s="458"/>
      <c r="DC52" s="470"/>
      <c r="DD52" s="470"/>
      <c r="DE52" s="470"/>
      <c r="DF52" s="708"/>
      <c r="DG52" s="458"/>
      <c r="DH52" s="470"/>
      <c r="DI52" s="470"/>
      <c r="DJ52" s="470"/>
      <c r="DK52" s="708"/>
      <c r="DL52" s="458"/>
      <c r="DM52" s="470"/>
      <c r="DN52" s="470"/>
      <c r="DO52" s="470"/>
      <c r="DP52" s="708"/>
      <c r="DQ52" s="458"/>
      <c r="DR52" s="470"/>
      <c r="DS52" s="470"/>
      <c r="DT52" s="470"/>
      <c r="DU52" s="708"/>
      <c r="DV52" s="410"/>
      <c r="DW52" s="430"/>
      <c r="DX52" s="430"/>
      <c r="DY52" s="430"/>
      <c r="DZ52" s="745"/>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8"/>
      <c r="CM53" s="458"/>
      <c r="CN53" s="470"/>
      <c r="CO53" s="470"/>
      <c r="CP53" s="470"/>
      <c r="CQ53" s="708"/>
      <c r="CR53" s="458"/>
      <c r="CS53" s="470"/>
      <c r="CT53" s="470"/>
      <c r="CU53" s="470"/>
      <c r="CV53" s="708"/>
      <c r="CW53" s="458"/>
      <c r="CX53" s="470"/>
      <c r="CY53" s="470"/>
      <c r="CZ53" s="470"/>
      <c r="DA53" s="708"/>
      <c r="DB53" s="458"/>
      <c r="DC53" s="470"/>
      <c r="DD53" s="470"/>
      <c r="DE53" s="470"/>
      <c r="DF53" s="708"/>
      <c r="DG53" s="458"/>
      <c r="DH53" s="470"/>
      <c r="DI53" s="470"/>
      <c r="DJ53" s="470"/>
      <c r="DK53" s="708"/>
      <c r="DL53" s="458"/>
      <c r="DM53" s="470"/>
      <c r="DN53" s="470"/>
      <c r="DO53" s="470"/>
      <c r="DP53" s="708"/>
      <c r="DQ53" s="458"/>
      <c r="DR53" s="470"/>
      <c r="DS53" s="470"/>
      <c r="DT53" s="470"/>
      <c r="DU53" s="708"/>
      <c r="DV53" s="410"/>
      <c r="DW53" s="430"/>
      <c r="DX53" s="430"/>
      <c r="DY53" s="430"/>
      <c r="DZ53" s="745"/>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8"/>
      <c r="CM54" s="458"/>
      <c r="CN54" s="470"/>
      <c r="CO54" s="470"/>
      <c r="CP54" s="470"/>
      <c r="CQ54" s="708"/>
      <c r="CR54" s="458"/>
      <c r="CS54" s="470"/>
      <c r="CT54" s="470"/>
      <c r="CU54" s="470"/>
      <c r="CV54" s="708"/>
      <c r="CW54" s="458"/>
      <c r="CX54" s="470"/>
      <c r="CY54" s="470"/>
      <c r="CZ54" s="470"/>
      <c r="DA54" s="708"/>
      <c r="DB54" s="458"/>
      <c r="DC54" s="470"/>
      <c r="DD54" s="470"/>
      <c r="DE54" s="470"/>
      <c r="DF54" s="708"/>
      <c r="DG54" s="458"/>
      <c r="DH54" s="470"/>
      <c r="DI54" s="470"/>
      <c r="DJ54" s="470"/>
      <c r="DK54" s="708"/>
      <c r="DL54" s="458"/>
      <c r="DM54" s="470"/>
      <c r="DN54" s="470"/>
      <c r="DO54" s="470"/>
      <c r="DP54" s="708"/>
      <c r="DQ54" s="458"/>
      <c r="DR54" s="470"/>
      <c r="DS54" s="470"/>
      <c r="DT54" s="470"/>
      <c r="DU54" s="708"/>
      <c r="DV54" s="410"/>
      <c r="DW54" s="430"/>
      <c r="DX54" s="430"/>
      <c r="DY54" s="430"/>
      <c r="DZ54" s="745"/>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8"/>
      <c r="CM55" s="458"/>
      <c r="CN55" s="470"/>
      <c r="CO55" s="470"/>
      <c r="CP55" s="470"/>
      <c r="CQ55" s="708"/>
      <c r="CR55" s="458"/>
      <c r="CS55" s="470"/>
      <c r="CT55" s="470"/>
      <c r="CU55" s="470"/>
      <c r="CV55" s="708"/>
      <c r="CW55" s="458"/>
      <c r="CX55" s="470"/>
      <c r="CY55" s="470"/>
      <c r="CZ55" s="470"/>
      <c r="DA55" s="708"/>
      <c r="DB55" s="458"/>
      <c r="DC55" s="470"/>
      <c r="DD55" s="470"/>
      <c r="DE55" s="470"/>
      <c r="DF55" s="708"/>
      <c r="DG55" s="458"/>
      <c r="DH55" s="470"/>
      <c r="DI55" s="470"/>
      <c r="DJ55" s="470"/>
      <c r="DK55" s="708"/>
      <c r="DL55" s="458"/>
      <c r="DM55" s="470"/>
      <c r="DN55" s="470"/>
      <c r="DO55" s="470"/>
      <c r="DP55" s="708"/>
      <c r="DQ55" s="458"/>
      <c r="DR55" s="470"/>
      <c r="DS55" s="470"/>
      <c r="DT55" s="470"/>
      <c r="DU55" s="708"/>
      <c r="DV55" s="410"/>
      <c r="DW55" s="430"/>
      <c r="DX55" s="430"/>
      <c r="DY55" s="430"/>
      <c r="DZ55" s="745"/>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8"/>
      <c r="CM56" s="458"/>
      <c r="CN56" s="470"/>
      <c r="CO56" s="470"/>
      <c r="CP56" s="470"/>
      <c r="CQ56" s="708"/>
      <c r="CR56" s="458"/>
      <c r="CS56" s="470"/>
      <c r="CT56" s="470"/>
      <c r="CU56" s="470"/>
      <c r="CV56" s="708"/>
      <c r="CW56" s="458"/>
      <c r="CX56" s="470"/>
      <c r="CY56" s="470"/>
      <c r="CZ56" s="470"/>
      <c r="DA56" s="708"/>
      <c r="DB56" s="458"/>
      <c r="DC56" s="470"/>
      <c r="DD56" s="470"/>
      <c r="DE56" s="470"/>
      <c r="DF56" s="708"/>
      <c r="DG56" s="458"/>
      <c r="DH56" s="470"/>
      <c r="DI56" s="470"/>
      <c r="DJ56" s="470"/>
      <c r="DK56" s="708"/>
      <c r="DL56" s="458"/>
      <c r="DM56" s="470"/>
      <c r="DN56" s="470"/>
      <c r="DO56" s="470"/>
      <c r="DP56" s="708"/>
      <c r="DQ56" s="458"/>
      <c r="DR56" s="470"/>
      <c r="DS56" s="470"/>
      <c r="DT56" s="470"/>
      <c r="DU56" s="708"/>
      <c r="DV56" s="410"/>
      <c r="DW56" s="430"/>
      <c r="DX56" s="430"/>
      <c r="DY56" s="430"/>
      <c r="DZ56" s="745"/>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8"/>
      <c r="CM57" s="458"/>
      <c r="CN57" s="470"/>
      <c r="CO57" s="470"/>
      <c r="CP57" s="470"/>
      <c r="CQ57" s="708"/>
      <c r="CR57" s="458"/>
      <c r="CS57" s="470"/>
      <c r="CT57" s="470"/>
      <c r="CU57" s="470"/>
      <c r="CV57" s="708"/>
      <c r="CW57" s="458"/>
      <c r="CX57" s="470"/>
      <c r="CY57" s="470"/>
      <c r="CZ57" s="470"/>
      <c r="DA57" s="708"/>
      <c r="DB57" s="458"/>
      <c r="DC57" s="470"/>
      <c r="DD57" s="470"/>
      <c r="DE57" s="470"/>
      <c r="DF57" s="708"/>
      <c r="DG57" s="458"/>
      <c r="DH57" s="470"/>
      <c r="DI57" s="470"/>
      <c r="DJ57" s="470"/>
      <c r="DK57" s="708"/>
      <c r="DL57" s="458"/>
      <c r="DM57" s="470"/>
      <c r="DN57" s="470"/>
      <c r="DO57" s="470"/>
      <c r="DP57" s="708"/>
      <c r="DQ57" s="458"/>
      <c r="DR57" s="470"/>
      <c r="DS57" s="470"/>
      <c r="DT57" s="470"/>
      <c r="DU57" s="708"/>
      <c r="DV57" s="410"/>
      <c r="DW57" s="430"/>
      <c r="DX57" s="430"/>
      <c r="DY57" s="430"/>
      <c r="DZ57" s="745"/>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8"/>
      <c r="CM58" s="458"/>
      <c r="CN58" s="470"/>
      <c r="CO58" s="470"/>
      <c r="CP58" s="470"/>
      <c r="CQ58" s="708"/>
      <c r="CR58" s="458"/>
      <c r="CS58" s="470"/>
      <c r="CT58" s="470"/>
      <c r="CU58" s="470"/>
      <c r="CV58" s="708"/>
      <c r="CW58" s="458"/>
      <c r="CX58" s="470"/>
      <c r="CY58" s="470"/>
      <c r="CZ58" s="470"/>
      <c r="DA58" s="708"/>
      <c r="DB58" s="458"/>
      <c r="DC58" s="470"/>
      <c r="DD58" s="470"/>
      <c r="DE58" s="470"/>
      <c r="DF58" s="708"/>
      <c r="DG58" s="458"/>
      <c r="DH58" s="470"/>
      <c r="DI58" s="470"/>
      <c r="DJ58" s="470"/>
      <c r="DK58" s="708"/>
      <c r="DL58" s="458"/>
      <c r="DM58" s="470"/>
      <c r="DN58" s="470"/>
      <c r="DO58" s="470"/>
      <c r="DP58" s="708"/>
      <c r="DQ58" s="458"/>
      <c r="DR58" s="470"/>
      <c r="DS58" s="470"/>
      <c r="DT58" s="470"/>
      <c r="DU58" s="708"/>
      <c r="DV58" s="410"/>
      <c r="DW58" s="430"/>
      <c r="DX58" s="430"/>
      <c r="DY58" s="430"/>
      <c r="DZ58" s="745"/>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8"/>
      <c r="CM59" s="458"/>
      <c r="CN59" s="470"/>
      <c r="CO59" s="470"/>
      <c r="CP59" s="470"/>
      <c r="CQ59" s="708"/>
      <c r="CR59" s="458"/>
      <c r="CS59" s="470"/>
      <c r="CT59" s="470"/>
      <c r="CU59" s="470"/>
      <c r="CV59" s="708"/>
      <c r="CW59" s="458"/>
      <c r="CX59" s="470"/>
      <c r="CY59" s="470"/>
      <c r="CZ59" s="470"/>
      <c r="DA59" s="708"/>
      <c r="DB59" s="458"/>
      <c r="DC59" s="470"/>
      <c r="DD59" s="470"/>
      <c r="DE59" s="470"/>
      <c r="DF59" s="708"/>
      <c r="DG59" s="458"/>
      <c r="DH59" s="470"/>
      <c r="DI59" s="470"/>
      <c r="DJ59" s="470"/>
      <c r="DK59" s="708"/>
      <c r="DL59" s="458"/>
      <c r="DM59" s="470"/>
      <c r="DN59" s="470"/>
      <c r="DO59" s="470"/>
      <c r="DP59" s="708"/>
      <c r="DQ59" s="458"/>
      <c r="DR59" s="470"/>
      <c r="DS59" s="470"/>
      <c r="DT59" s="470"/>
      <c r="DU59" s="708"/>
      <c r="DV59" s="410"/>
      <c r="DW59" s="430"/>
      <c r="DX59" s="430"/>
      <c r="DY59" s="430"/>
      <c r="DZ59" s="745"/>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8"/>
      <c r="CM60" s="458"/>
      <c r="CN60" s="470"/>
      <c r="CO60" s="470"/>
      <c r="CP60" s="470"/>
      <c r="CQ60" s="708"/>
      <c r="CR60" s="458"/>
      <c r="CS60" s="470"/>
      <c r="CT60" s="470"/>
      <c r="CU60" s="470"/>
      <c r="CV60" s="708"/>
      <c r="CW60" s="458"/>
      <c r="CX60" s="470"/>
      <c r="CY60" s="470"/>
      <c r="CZ60" s="470"/>
      <c r="DA60" s="708"/>
      <c r="DB60" s="458"/>
      <c r="DC60" s="470"/>
      <c r="DD60" s="470"/>
      <c r="DE60" s="470"/>
      <c r="DF60" s="708"/>
      <c r="DG60" s="458"/>
      <c r="DH60" s="470"/>
      <c r="DI60" s="470"/>
      <c r="DJ60" s="470"/>
      <c r="DK60" s="708"/>
      <c r="DL60" s="458"/>
      <c r="DM60" s="470"/>
      <c r="DN60" s="470"/>
      <c r="DO60" s="470"/>
      <c r="DP60" s="708"/>
      <c r="DQ60" s="458"/>
      <c r="DR60" s="470"/>
      <c r="DS60" s="470"/>
      <c r="DT60" s="470"/>
      <c r="DU60" s="708"/>
      <c r="DV60" s="410"/>
      <c r="DW60" s="430"/>
      <c r="DX60" s="430"/>
      <c r="DY60" s="430"/>
      <c r="DZ60" s="745"/>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8"/>
      <c r="CM61" s="458"/>
      <c r="CN61" s="470"/>
      <c r="CO61" s="470"/>
      <c r="CP61" s="470"/>
      <c r="CQ61" s="708"/>
      <c r="CR61" s="458"/>
      <c r="CS61" s="470"/>
      <c r="CT61" s="470"/>
      <c r="CU61" s="470"/>
      <c r="CV61" s="708"/>
      <c r="CW61" s="458"/>
      <c r="CX61" s="470"/>
      <c r="CY61" s="470"/>
      <c r="CZ61" s="470"/>
      <c r="DA61" s="708"/>
      <c r="DB61" s="458"/>
      <c r="DC61" s="470"/>
      <c r="DD61" s="470"/>
      <c r="DE61" s="470"/>
      <c r="DF61" s="708"/>
      <c r="DG61" s="458"/>
      <c r="DH61" s="470"/>
      <c r="DI61" s="470"/>
      <c r="DJ61" s="470"/>
      <c r="DK61" s="708"/>
      <c r="DL61" s="458"/>
      <c r="DM61" s="470"/>
      <c r="DN61" s="470"/>
      <c r="DO61" s="470"/>
      <c r="DP61" s="708"/>
      <c r="DQ61" s="458"/>
      <c r="DR61" s="470"/>
      <c r="DS61" s="470"/>
      <c r="DT61" s="470"/>
      <c r="DU61" s="708"/>
      <c r="DV61" s="410"/>
      <c r="DW61" s="430"/>
      <c r="DX61" s="430"/>
      <c r="DY61" s="430"/>
      <c r="DZ61" s="745"/>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481</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8"/>
      <c r="CM62" s="458"/>
      <c r="CN62" s="470"/>
      <c r="CO62" s="470"/>
      <c r="CP62" s="470"/>
      <c r="CQ62" s="708"/>
      <c r="CR62" s="458"/>
      <c r="CS62" s="470"/>
      <c r="CT62" s="470"/>
      <c r="CU62" s="470"/>
      <c r="CV62" s="708"/>
      <c r="CW62" s="458"/>
      <c r="CX62" s="470"/>
      <c r="CY62" s="470"/>
      <c r="CZ62" s="470"/>
      <c r="DA62" s="708"/>
      <c r="DB62" s="458"/>
      <c r="DC62" s="470"/>
      <c r="DD62" s="470"/>
      <c r="DE62" s="470"/>
      <c r="DF62" s="708"/>
      <c r="DG62" s="458"/>
      <c r="DH62" s="470"/>
      <c r="DI62" s="470"/>
      <c r="DJ62" s="470"/>
      <c r="DK62" s="708"/>
      <c r="DL62" s="458"/>
      <c r="DM62" s="470"/>
      <c r="DN62" s="470"/>
      <c r="DO62" s="470"/>
      <c r="DP62" s="708"/>
      <c r="DQ62" s="458"/>
      <c r="DR62" s="470"/>
      <c r="DS62" s="470"/>
      <c r="DT62" s="470"/>
      <c r="DU62" s="708"/>
      <c r="DV62" s="410"/>
      <c r="DW62" s="430"/>
      <c r="DX62" s="430"/>
      <c r="DY62" s="430"/>
      <c r="DZ62" s="745"/>
      <c r="EA62" s="373"/>
    </row>
    <row r="63" spans="1:131" s="370" customFormat="1" ht="26.25" customHeight="1">
      <c r="A63" s="382" t="s">
        <v>259</v>
      </c>
      <c r="B63" s="411" t="s">
        <v>382</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1695</v>
      </c>
      <c r="AG63" s="466"/>
      <c r="AH63" s="466"/>
      <c r="AI63" s="466"/>
      <c r="AJ63" s="543"/>
      <c r="AK63" s="551"/>
      <c r="AL63" s="469"/>
      <c r="AM63" s="469"/>
      <c r="AN63" s="469"/>
      <c r="AO63" s="469"/>
      <c r="AP63" s="466">
        <v>13029</v>
      </c>
      <c r="AQ63" s="466"/>
      <c r="AR63" s="466"/>
      <c r="AS63" s="466"/>
      <c r="AT63" s="466"/>
      <c r="AU63" s="466">
        <v>6263</v>
      </c>
      <c r="AV63" s="466"/>
      <c r="AW63" s="466"/>
      <c r="AX63" s="466"/>
      <c r="AY63" s="466"/>
      <c r="AZ63" s="621"/>
      <c r="BA63" s="621"/>
      <c r="BB63" s="621"/>
      <c r="BC63" s="621"/>
      <c r="BD63" s="621"/>
      <c r="BE63" s="584"/>
      <c r="BF63" s="584"/>
      <c r="BG63" s="584"/>
      <c r="BH63" s="584"/>
      <c r="BI63" s="611"/>
      <c r="BJ63" s="617" t="s">
        <v>204</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8"/>
      <c r="CM63" s="458"/>
      <c r="CN63" s="470"/>
      <c r="CO63" s="470"/>
      <c r="CP63" s="470"/>
      <c r="CQ63" s="708"/>
      <c r="CR63" s="458"/>
      <c r="CS63" s="470"/>
      <c r="CT63" s="470"/>
      <c r="CU63" s="470"/>
      <c r="CV63" s="708"/>
      <c r="CW63" s="458"/>
      <c r="CX63" s="470"/>
      <c r="CY63" s="470"/>
      <c r="CZ63" s="470"/>
      <c r="DA63" s="708"/>
      <c r="DB63" s="458"/>
      <c r="DC63" s="470"/>
      <c r="DD63" s="470"/>
      <c r="DE63" s="470"/>
      <c r="DF63" s="708"/>
      <c r="DG63" s="458"/>
      <c r="DH63" s="470"/>
      <c r="DI63" s="470"/>
      <c r="DJ63" s="470"/>
      <c r="DK63" s="708"/>
      <c r="DL63" s="458"/>
      <c r="DM63" s="470"/>
      <c r="DN63" s="470"/>
      <c r="DO63" s="470"/>
      <c r="DP63" s="708"/>
      <c r="DQ63" s="458"/>
      <c r="DR63" s="470"/>
      <c r="DS63" s="470"/>
      <c r="DT63" s="470"/>
      <c r="DU63" s="708"/>
      <c r="DV63" s="410"/>
      <c r="DW63" s="430"/>
      <c r="DX63" s="430"/>
      <c r="DY63" s="430"/>
      <c r="DZ63" s="745"/>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8"/>
      <c r="CM64" s="458"/>
      <c r="CN64" s="470"/>
      <c r="CO64" s="470"/>
      <c r="CP64" s="470"/>
      <c r="CQ64" s="708"/>
      <c r="CR64" s="458"/>
      <c r="CS64" s="470"/>
      <c r="CT64" s="470"/>
      <c r="CU64" s="470"/>
      <c r="CV64" s="708"/>
      <c r="CW64" s="458"/>
      <c r="CX64" s="470"/>
      <c r="CY64" s="470"/>
      <c r="CZ64" s="470"/>
      <c r="DA64" s="708"/>
      <c r="DB64" s="458"/>
      <c r="DC64" s="470"/>
      <c r="DD64" s="470"/>
      <c r="DE64" s="470"/>
      <c r="DF64" s="708"/>
      <c r="DG64" s="458"/>
      <c r="DH64" s="470"/>
      <c r="DI64" s="470"/>
      <c r="DJ64" s="470"/>
      <c r="DK64" s="708"/>
      <c r="DL64" s="458"/>
      <c r="DM64" s="470"/>
      <c r="DN64" s="470"/>
      <c r="DO64" s="470"/>
      <c r="DP64" s="708"/>
      <c r="DQ64" s="458"/>
      <c r="DR64" s="470"/>
      <c r="DS64" s="470"/>
      <c r="DT64" s="470"/>
      <c r="DU64" s="708"/>
      <c r="DV64" s="410"/>
      <c r="DW64" s="430"/>
      <c r="DX64" s="430"/>
      <c r="DY64" s="430"/>
      <c r="DZ64" s="745"/>
      <c r="EA64" s="373"/>
    </row>
    <row r="65" spans="1:131" s="370" customFormat="1" ht="26.25" customHeight="1">
      <c r="A65" s="386" t="s">
        <v>455</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8"/>
      <c r="CM65" s="458"/>
      <c r="CN65" s="470"/>
      <c r="CO65" s="470"/>
      <c r="CP65" s="470"/>
      <c r="CQ65" s="708"/>
      <c r="CR65" s="458"/>
      <c r="CS65" s="470"/>
      <c r="CT65" s="470"/>
      <c r="CU65" s="470"/>
      <c r="CV65" s="708"/>
      <c r="CW65" s="458"/>
      <c r="CX65" s="470"/>
      <c r="CY65" s="470"/>
      <c r="CZ65" s="470"/>
      <c r="DA65" s="708"/>
      <c r="DB65" s="458"/>
      <c r="DC65" s="470"/>
      <c r="DD65" s="470"/>
      <c r="DE65" s="470"/>
      <c r="DF65" s="708"/>
      <c r="DG65" s="458"/>
      <c r="DH65" s="470"/>
      <c r="DI65" s="470"/>
      <c r="DJ65" s="470"/>
      <c r="DK65" s="708"/>
      <c r="DL65" s="458"/>
      <c r="DM65" s="470"/>
      <c r="DN65" s="470"/>
      <c r="DO65" s="470"/>
      <c r="DP65" s="708"/>
      <c r="DQ65" s="458"/>
      <c r="DR65" s="470"/>
      <c r="DS65" s="470"/>
      <c r="DT65" s="470"/>
      <c r="DU65" s="708"/>
      <c r="DV65" s="410"/>
      <c r="DW65" s="430"/>
      <c r="DX65" s="430"/>
      <c r="DY65" s="430"/>
      <c r="DZ65" s="745"/>
      <c r="EA65" s="373"/>
    </row>
    <row r="66" spans="1:131" s="370" customFormat="1" ht="26.25" customHeight="1">
      <c r="A66" s="378" t="s">
        <v>421</v>
      </c>
      <c r="B66" s="407"/>
      <c r="C66" s="407"/>
      <c r="D66" s="407"/>
      <c r="E66" s="407"/>
      <c r="F66" s="407"/>
      <c r="G66" s="407"/>
      <c r="H66" s="407"/>
      <c r="I66" s="407"/>
      <c r="J66" s="407"/>
      <c r="K66" s="407"/>
      <c r="L66" s="407"/>
      <c r="M66" s="407"/>
      <c r="N66" s="407"/>
      <c r="O66" s="407"/>
      <c r="P66" s="443"/>
      <c r="Q66" s="449" t="s">
        <v>464</v>
      </c>
      <c r="R66" s="461"/>
      <c r="S66" s="461"/>
      <c r="T66" s="461"/>
      <c r="U66" s="472"/>
      <c r="V66" s="449" t="s">
        <v>465</v>
      </c>
      <c r="W66" s="461"/>
      <c r="X66" s="461"/>
      <c r="Y66" s="461"/>
      <c r="Z66" s="472"/>
      <c r="AA66" s="449" t="s">
        <v>466</v>
      </c>
      <c r="AB66" s="461"/>
      <c r="AC66" s="461"/>
      <c r="AD66" s="461"/>
      <c r="AE66" s="472"/>
      <c r="AF66" s="529" t="s">
        <v>256</v>
      </c>
      <c r="AG66" s="537"/>
      <c r="AH66" s="537"/>
      <c r="AI66" s="537"/>
      <c r="AJ66" s="547"/>
      <c r="AK66" s="449" t="s">
        <v>395</v>
      </c>
      <c r="AL66" s="407"/>
      <c r="AM66" s="407"/>
      <c r="AN66" s="407"/>
      <c r="AO66" s="443"/>
      <c r="AP66" s="449" t="s">
        <v>363</v>
      </c>
      <c r="AQ66" s="461"/>
      <c r="AR66" s="461"/>
      <c r="AS66" s="461"/>
      <c r="AT66" s="472"/>
      <c r="AU66" s="449" t="s">
        <v>482</v>
      </c>
      <c r="AV66" s="461"/>
      <c r="AW66" s="461"/>
      <c r="AX66" s="461"/>
      <c r="AY66" s="472"/>
      <c r="AZ66" s="449" t="s">
        <v>449</v>
      </c>
      <c r="BA66" s="461"/>
      <c r="BB66" s="461"/>
      <c r="BC66" s="461"/>
      <c r="BD66" s="539"/>
      <c r="BE66" s="385"/>
      <c r="BF66" s="385"/>
      <c r="BG66" s="385"/>
      <c r="BH66" s="385"/>
      <c r="BI66" s="385"/>
      <c r="BJ66" s="385"/>
      <c r="BK66" s="385"/>
      <c r="BL66" s="385"/>
      <c r="BM66" s="385"/>
      <c r="BN66" s="385"/>
      <c r="BO66" s="385"/>
      <c r="BP66" s="385"/>
      <c r="BQ66" s="381">
        <v>60</v>
      </c>
      <c r="BR66" s="663"/>
      <c r="BS66" s="669"/>
      <c r="BT66" s="670"/>
      <c r="BU66" s="670"/>
      <c r="BV66" s="670"/>
      <c r="BW66" s="670"/>
      <c r="BX66" s="670"/>
      <c r="BY66" s="670"/>
      <c r="BZ66" s="670"/>
      <c r="CA66" s="670"/>
      <c r="CB66" s="670"/>
      <c r="CC66" s="670"/>
      <c r="CD66" s="670"/>
      <c r="CE66" s="670"/>
      <c r="CF66" s="670"/>
      <c r="CG66" s="685"/>
      <c r="CH66" s="690"/>
      <c r="CI66" s="693"/>
      <c r="CJ66" s="693"/>
      <c r="CK66" s="693"/>
      <c r="CL66" s="709"/>
      <c r="CM66" s="690"/>
      <c r="CN66" s="693"/>
      <c r="CO66" s="693"/>
      <c r="CP66" s="693"/>
      <c r="CQ66" s="709"/>
      <c r="CR66" s="690"/>
      <c r="CS66" s="693"/>
      <c r="CT66" s="693"/>
      <c r="CU66" s="693"/>
      <c r="CV66" s="709"/>
      <c r="CW66" s="690"/>
      <c r="CX66" s="693"/>
      <c r="CY66" s="693"/>
      <c r="CZ66" s="693"/>
      <c r="DA66" s="709"/>
      <c r="DB66" s="690"/>
      <c r="DC66" s="693"/>
      <c r="DD66" s="693"/>
      <c r="DE66" s="693"/>
      <c r="DF66" s="709"/>
      <c r="DG66" s="690"/>
      <c r="DH66" s="693"/>
      <c r="DI66" s="693"/>
      <c r="DJ66" s="693"/>
      <c r="DK66" s="709"/>
      <c r="DL66" s="690"/>
      <c r="DM66" s="693"/>
      <c r="DN66" s="693"/>
      <c r="DO66" s="693"/>
      <c r="DP66" s="709"/>
      <c r="DQ66" s="690"/>
      <c r="DR66" s="693"/>
      <c r="DS66" s="693"/>
      <c r="DT66" s="693"/>
      <c r="DU66" s="709"/>
      <c r="DV66" s="669"/>
      <c r="DW66" s="670"/>
      <c r="DX66" s="670"/>
      <c r="DY66" s="670"/>
      <c r="DZ66" s="746"/>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69"/>
      <c r="BT67" s="670"/>
      <c r="BU67" s="670"/>
      <c r="BV67" s="670"/>
      <c r="BW67" s="670"/>
      <c r="BX67" s="670"/>
      <c r="BY67" s="670"/>
      <c r="BZ67" s="670"/>
      <c r="CA67" s="670"/>
      <c r="CB67" s="670"/>
      <c r="CC67" s="670"/>
      <c r="CD67" s="670"/>
      <c r="CE67" s="670"/>
      <c r="CF67" s="670"/>
      <c r="CG67" s="685"/>
      <c r="CH67" s="690"/>
      <c r="CI67" s="693"/>
      <c r="CJ67" s="693"/>
      <c r="CK67" s="693"/>
      <c r="CL67" s="709"/>
      <c r="CM67" s="690"/>
      <c r="CN67" s="693"/>
      <c r="CO67" s="693"/>
      <c r="CP67" s="693"/>
      <c r="CQ67" s="709"/>
      <c r="CR67" s="690"/>
      <c r="CS67" s="693"/>
      <c r="CT67" s="693"/>
      <c r="CU67" s="693"/>
      <c r="CV67" s="709"/>
      <c r="CW67" s="690"/>
      <c r="CX67" s="693"/>
      <c r="CY67" s="693"/>
      <c r="CZ67" s="693"/>
      <c r="DA67" s="709"/>
      <c r="DB67" s="690"/>
      <c r="DC67" s="693"/>
      <c r="DD67" s="693"/>
      <c r="DE67" s="693"/>
      <c r="DF67" s="709"/>
      <c r="DG67" s="690"/>
      <c r="DH67" s="693"/>
      <c r="DI67" s="693"/>
      <c r="DJ67" s="693"/>
      <c r="DK67" s="709"/>
      <c r="DL67" s="690"/>
      <c r="DM67" s="693"/>
      <c r="DN67" s="693"/>
      <c r="DO67" s="693"/>
      <c r="DP67" s="709"/>
      <c r="DQ67" s="690"/>
      <c r="DR67" s="693"/>
      <c r="DS67" s="693"/>
      <c r="DT67" s="693"/>
      <c r="DU67" s="709"/>
      <c r="DV67" s="669"/>
      <c r="DW67" s="670"/>
      <c r="DX67" s="670"/>
      <c r="DY67" s="670"/>
      <c r="DZ67" s="746"/>
      <c r="EA67" s="373"/>
    </row>
    <row r="68" spans="1:131" s="370" customFormat="1" ht="26.25" customHeight="1">
      <c r="A68" s="380">
        <v>1</v>
      </c>
      <c r="B68" s="409" t="s">
        <v>550</v>
      </c>
      <c r="C68" s="429"/>
      <c r="D68" s="429"/>
      <c r="E68" s="429"/>
      <c r="F68" s="429"/>
      <c r="G68" s="429"/>
      <c r="H68" s="429"/>
      <c r="I68" s="429"/>
      <c r="J68" s="429"/>
      <c r="K68" s="429"/>
      <c r="L68" s="429"/>
      <c r="M68" s="429"/>
      <c r="N68" s="429"/>
      <c r="O68" s="429"/>
      <c r="P68" s="445"/>
      <c r="Q68" s="451">
        <v>612</v>
      </c>
      <c r="R68" s="463"/>
      <c r="S68" s="463"/>
      <c r="T68" s="463"/>
      <c r="U68" s="463"/>
      <c r="V68" s="463">
        <v>596</v>
      </c>
      <c r="W68" s="463"/>
      <c r="X68" s="463"/>
      <c r="Y68" s="463"/>
      <c r="Z68" s="463"/>
      <c r="AA68" s="463">
        <v>16</v>
      </c>
      <c r="AB68" s="463"/>
      <c r="AC68" s="463"/>
      <c r="AD68" s="463"/>
      <c r="AE68" s="463"/>
      <c r="AF68" s="463">
        <v>16</v>
      </c>
      <c r="AG68" s="463"/>
      <c r="AH68" s="463"/>
      <c r="AI68" s="463"/>
      <c r="AJ68" s="463"/>
      <c r="AK68" s="463">
        <v>14</v>
      </c>
      <c r="AL68" s="463"/>
      <c r="AM68" s="463"/>
      <c r="AN68" s="463"/>
      <c r="AO68" s="463"/>
      <c r="AP68" s="463">
        <v>190</v>
      </c>
      <c r="AQ68" s="463"/>
      <c r="AR68" s="463"/>
      <c r="AS68" s="463"/>
      <c r="AT68" s="463"/>
      <c r="AU68" s="463">
        <v>116</v>
      </c>
      <c r="AV68" s="463"/>
      <c r="AW68" s="463"/>
      <c r="AX68" s="463"/>
      <c r="AY68" s="463"/>
      <c r="AZ68" s="581"/>
      <c r="BA68" s="581"/>
      <c r="BB68" s="581"/>
      <c r="BC68" s="581"/>
      <c r="BD68" s="608"/>
      <c r="BE68" s="385"/>
      <c r="BF68" s="385"/>
      <c r="BG68" s="385"/>
      <c r="BH68" s="385"/>
      <c r="BI68" s="385"/>
      <c r="BJ68" s="385"/>
      <c r="BK68" s="385"/>
      <c r="BL68" s="385"/>
      <c r="BM68" s="385"/>
      <c r="BN68" s="385"/>
      <c r="BO68" s="385"/>
      <c r="BP68" s="385"/>
      <c r="BQ68" s="381">
        <v>62</v>
      </c>
      <c r="BR68" s="663"/>
      <c r="BS68" s="669"/>
      <c r="BT68" s="670"/>
      <c r="BU68" s="670"/>
      <c r="BV68" s="670"/>
      <c r="BW68" s="670"/>
      <c r="BX68" s="670"/>
      <c r="BY68" s="670"/>
      <c r="BZ68" s="670"/>
      <c r="CA68" s="670"/>
      <c r="CB68" s="670"/>
      <c r="CC68" s="670"/>
      <c r="CD68" s="670"/>
      <c r="CE68" s="670"/>
      <c r="CF68" s="670"/>
      <c r="CG68" s="685"/>
      <c r="CH68" s="690"/>
      <c r="CI68" s="693"/>
      <c r="CJ68" s="693"/>
      <c r="CK68" s="693"/>
      <c r="CL68" s="709"/>
      <c r="CM68" s="690"/>
      <c r="CN68" s="693"/>
      <c r="CO68" s="693"/>
      <c r="CP68" s="693"/>
      <c r="CQ68" s="709"/>
      <c r="CR68" s="690"/>
      <c r="CS68" s="693"/>
      <c r="CT68" s="693"/>
      <c r="CU68" s="693"/>
      <c r="CV68" s="709"/>
      <c r="CW68" s="690"/>
      <c r="CX68" s="693"/>
      <c r="CY68" s="693"/>
      <c r="CZ68" s="693"/>
      <c r="DA68" s="709"/>
      <c r="DB68" s="690"/>
      <c r="DC68" s="693"/>
      <c r="DD68" s="693"/>
      <c r="DE68" s="693"/>
      <c r="DF68" s="709"/>
      <c r="DG68" s="690"/>
      <c r="DH68" s="693"/>
      <c r="DI68" s="693"/>
      <c r="DJ68" s="693"/>
      <c r="DK68" s="709"/>
      <c r="DL68" s="690"/>
      <c r="DM68" s="693"/>
      <c r="DN68" s="693"/>
      <c r="DO68" s="693"/>
      <c r="DP68" s="709"/>
      <c r="DQ68" s="690"/>
      <c r="DR68" s="693"/>
      <c r="DS68" s="693"/>
      <c r="DT68" s="693"/>
      <c r="DU68" s="709"/>
      <c r="DV68" s="669"/>
      <c r="DW68" s="670"/>
      <c r="DX68" s="670"/>
      <c r="DY68" s="670"/>
      <c r="DZ68" s="746"/>
      <c r="EA68" s="373"/>
    </row>
    <row r="69" spans="1:131" s="370" customFormat="1" ht="26.25" customHeight="1">
      <c r="A69" s="381">
        <v>2</v>
      </c>
      <c r="B69" s="410" t="s">
        <v>551</v>
      </c>
      <c r="C69" s="430"/>
      <c r="D69" s="430"/>
      <c r="E69" s="430"/>
      <c r="F69" s="430"/>
      <c r="G69" s="430"/>
      <c r="H69" s="430"/>
      <c r="I69" s="430"/>
      <c r="J69" s="430"/>
      <c r="K69" s="430"/>
      <c r="L69" s="430"/>
      <c r="M69" s="430"/>
      <c r="N69" s="430"/>
      <c r="O69" s="430"/>
      <c r="P69" s="446"/>
      <c r="Q69" s="452">
        <v>3</v>
      </c>
      <c r="R69" s="464"/>
      <c r="S69" s="464"/>
      <c r="T69" s="464"/>
      <c r="U69" s="464"/>
      <c r="V69" s="464">
        <v>3</v>
      </c>
      <c r="W69" s="464"/>
      <c r="X69" s="464"/>
      <c r="Y69" s="464"/>
      <c r="Z69" s="464"/>
      <c r="AA69" s="464">
        <v>0</v>
      </c>
      <c r="AB69" s="464"/>
      <c r="AC69" s="464"/>
      <c r="AD69" s="464"/>
      <c r="AE69" s="464"/>
      <c r="AF69" s="464">
        <v>0</v>
      </c>
      <c r="AG69" s="464"/>
      <c r="AH69" s="464"/>
      <c r="AI69" s="464"/>
      <c r="AJ69" s="464"/>
      <c r="AK69" s="464" t="s">
        <v>204</v>
      </c>
      <c r="AL69" s="464"/>
      <c r="AM69" s="464"/>
      <c r="AN69" s="464"/>
      <c r="AO69" s="464"/>
      <c r="AP69" s="464" t="s">
        <v>204</v>
      </c>
      <c r="AQ69" s="464"/>
      <c r="AR69" s="464"/>
      <c r="AS69" s="464"/>
      <c r="AT69" s="464"/>
      <c r="AU69" s="464" t="s">
        <v>204</v>
      </c>
      <c r="AV69" s="464"/>
      <c r="AW69" s="464"/>
      <c r="AX69" s="464"/>
      <c r="AY69" s="464"/>
      <c r="AZ69" s="582"/>
      <c r="BA69" s="582"/>
      <c r="BB69" s="582"/>
      <c r="BC69" s="582"/>
      <c r="BD69" s="609"/>
      <c r="BE69" s="385"/>
      <c r="BF69" s="385"/>
      <c r="BG69" s="385"/>
      <c r="BH69" s="385"/>
      <c r="BI69" s="385"/>
      <c r="BJ69" s="385"/>
      <c r="BK69" s="385"/>
      <c r="BL69" s="385"/>
      <c r="BM69" s="385"/>
      <c r="BN69" s="385"/>
      <c r="BO69" s="385"/>
      <c r="BP69" s="385"/>
      <c r="BQ69" s="381">
        <v>63</v>
      </c>
      <c r="BR69" s="663"/>
      <c r="BS69" s="669"/>
      <c r="BT69" s="670"/>
      <c r="BU69" s="670"/>
      <c r="BV69" s="670"/>
      <c r="BW69" s="670"/>
      <c r="BX69" s="670"/>
      <c r="BY69" s="670"/>
      <c r="BZ69" s="670"/>
      <c r="CA69" s="670"/>
      <c r="CB69" s="670"/>
      <c r="CC69" s="670"/>
      <c r="CD69" s="670"/>
      <c r="CE69" s="670"/>
      <c r="CF69" s="670"/>
      <c r="CG69" s="685"/>
      <c r="CH69" s="690"/>
      <c r="CI69" s="693"/>
      <c r="CJ69" s="693"/>
      <c r="CK69" s="693"/>
      <c r="CL69" s="709"/>
      <c r="CM69" s="690"/>
      <c r="CN69" s="693"/>
      <c r="CO69" s="693"/>
      <c r="CP69" s="693"/>
      <c r="CQ69" s="709"/>
      <c r="CR69" s="690"/>
      <c r="CS69" s="693"/>
      <c r="CT69" s="693"/>
      <c r="CU69" s="693"/>
      <c r="CV69" s="709"/>
      <c r="CW69" s="690"/>
      <c r="CX69" s="693"/>
      <c r="CY69" s="693"/>
      <c r="CZ69" s="693"/>
      <c r="DA69" s="709"/>
      <c r="DB69" s="690"/>
      <c r="DC69" s="693"/>
      <c r="DD69" s="693"/>
      <c r="DE69" s="693"/>
      <c r="DF69" s="709"/>
      <c r="DG69" s="690"/>
      <c r="DH69" s="693"/>
      <c r="DI69" s="693"/>
      <c r="DJ69" s="693"/>
      <c r="DK69" s="709"/>
      <c r="DL69" s="690"/>
      <c r="DM69" s="693"/>
      <c r="DN69" s="693"/>
      <c r="DO69" s="693"/>
      <c r="DP69" s="709"/>
      <c r="DQ69" s="690"/>
      <c r="DR69" s="693"/>
      <c r="DS69" s="693"/>
      <c r="DT69" s="693"/>
      <c r="DU69" s="709"/>
      <c r="DV69" s="669"/>
      <c r="DW69" s="670"/>
      <c r="DX69" s="670"/>
      <c r="DY69" s="670"/>
      <c r="DZ69" s="746"/>
      <c r="EA69" s="373"/>
    </row>
    <row r="70" spans="1:131" s="370" customFormat="1" ht="26.25" customHeight="1">
      <c r="A70" s="381">
        <v>3</v>
      </c>
      <c r="B70" s="410" t="s">
        <v>246</v>
      </c>
      <c r="C70" s="430"/>
      <c r="D70" s="430"/>
      <c r="E70" s="430"/>
      <c r="F70" s="430"/>
      <c r="G70" s="430"/>
      <c r="H70" s="430"/>
      <c r="I70" s="430"/>
      <c r="J70" s="430"/>
      <c r="K70" s="430"/>
      <c r="L70" s="430"/>
      <c r="M70" s="430"/>
      <c r="N70" s="430"/>
      <c r="O70" s="430"/>
      <c r="P70" s="446"/>
      <c r="Q70" s="452">
        <v>33</v>
      </c>
      <c r="R70" s="464"/>
      <c r="S70" s="464"/>
      <c r="T70" s="464"/>
      <c r="U70" s="464"/>
      <c r="V70" s="464">
        <v>30</v>
      </c>
      <c r="W70" s="464"/>
      <c r="X70" s="464"/>
      <c r="Y70" s="464"/>
      <c r="Z70" s="464"/>
      <c r="AA70" s="464">
        <v>4</v>
      </c>
      <c r="AB70" s="464"/>
      <c r="AC70" s="464"/>
      <c r="AD70" s="464"/>
      <c r="AE70" s="464"/>
      <c r="AF70" s="464">
        <v>4</v>
      </c>
      <c r="AG70" s="464"/>
      <c r="AH70" s="464"/>
      <c r="AI70" s="464"/>
      <c r="AJ70" s="464"/>
      <c r="AK70" s="464">
        <v>30</v>
      </c>
      <c r="AL70" s="464"/>
      <c r="AM70" s="464"/>
      <c r="AN70" s="464"/>
      <c r="AO70" s="464"/>
      <c r="AP70" s="464" t="s">
        <v>204</v>
      </c>
      <c r="AQ70" s="464"/>
      <c r="AR70" s="464"/>
      <c r="AS70" s="464"/>
      <c r="AT70" s="464"/>
      <c r="AU70" s="464" t="s">
        <v>204</v>
      </c>
      <c r="AV70" s="464"/>
      <c r="AW70" s="464"/>
      <c r="AX70" s="464"/>
      <c r="AY70" s="464"/>
      <c r="AZ70" s="582"/>
      <c r="BA70" s="582"/>
      <c r="BB70" s="582"/>
      <c r="BC70" s="582"/>
      <c r="BD70" s="609"/>
      <c r="BE70" s="385"/>
      <c r="BF70" s="385"/>
      <c r="BG70" s="385"/>
      <c r="BH70" s="385"/>
      <c r="BI70" s="385"/>
      <c r="BJ70" s="385"/>
      <c r="BK70" s="385"/>
      <c r="BL70" s="385"/>
      <c r="BM70" s="385"/>
      <c r="BN70" s="385"/>
      <c r="BO70" s="385"/>
      <c r="BP70" s="385"/>
      <c r="BQ70" s="381">
        <v>64</v>
      </c>
      <c r="BR70" s="663"/>
      <c r="BS70" s="669"/>
      <c r="BT70" s="670"/>
      <c r="BU70" s="670"/>
      <c r="BV70" s="670"/>
      <c r="BW70" s="670"/>
      <c r="BX70" s="670"/>
      <c r="BY70" s="670"/>
      <c r="BZ70" s="670"/>
      <c r="CA70" s="670"/>
      <c r="CB70" s="670"/>
      <c r="CC70" s="670"/>
      <c r="CD70" s="670"/>
      <c r="CE70" s="670"/>
      <c r="CF70" s="670"/>
      <c r="CG70" s="685"/>
      <c r="CH70" s="690"/>
      <c r="CI70" s="693"/>
      <c r="CJ70" s="693"/>
      <c r="CK70" s="693"/>
      <c r="CL70" s="709"/>
      <c r="CM70" s="690"/>
      <c r="CN70" s="693"/>
      <c r="CO70" s="693"/>
      <c r="CP70" s="693"/>
      <c r="CQ70" s="709"/>
      <c r="CR70" s="690"/>
      <c r="CS70" s="693"/>
      <c r="CT70" s="693"/>
      <c r="CU70" s="693"/>
      <c r="CV70" s="709"/>
      <c r="CW70" s="690"/>
      <c r="CX70" s="693"/>
      <c r="CY70" s="693"/>
      <c r="CZ70" s="693"/>
      <c r="DA70" s="709"/>
      <c r="DB70" s="690"/>
      <c r="DC70" s="693"/>
      <c r="DD70" s="693"/>
      <c r="DE70" s="693"/>
      <c r="DF70" s="709"/>
      <c r="DG70" s="690"/>
      <c r="DH70" s="693"/>
      <c r="DI70" s="693"/>
      <c r="DJ70" s="693"/>
      <c r="DK70" s="709"/>
      <c r="DL70" s="690"/>
      <c r="DM70" s="693"/>
      <c r="DN70" s="693"/>
      <c r="DO70" s="693"/>
      <c r="DP70" s="709"/>
      <c r="DQ70" s="690"/>
      <c r="DR70" s="693"/>
      <c r="DS70" s="693"/>
      <c r="DT70" s="693"/>
      <c r="DU70" s="709"/>
      <c r="DV70" s="669"/>
      <c r="DW70" s="670"/>
      <c r="DX70" s="670"/>
      <c r="DY70" s="670"/>
      <c r="DZ70" s="746"/>
      <c r="EA70" s="373"/>
    </row>
    <row r="71" spans="1:131" s="370" customFormat="1" ht="26.25" customHeight="1">
      <c r="A71" s="381">
        <v>4</v>
      </c>
      <c r="B71" s="410" t="s">
        <v>369</v>
      </c>
      <c r="C71" s="430"/>
      <c r="D71" s="430"/>
      <c r="E71" s="430"/>
      <c r="F71" s="430"/>
      <c r="G71" s="430"/>
      <c r="H71" s="430"/>
      <c r="I71" s="430"/>
      <c r="J71" s="430"/>
      <c r="K71" s="430"/>
      <c r="L71" s="430"/>
      <c r="M71" s="430"/>
      <c r="N71" s="430"/>
      <c r="O71" s="430"/>
      <c r="P71" s="446"/>
      <c r="Q71" s="452">
        <v>209</v>
      </c>
      <c r="R71" s="464"/>
      <c r="S71" s="464"/>
      <c r="T71" s="464"/>
      <c r="U71" s="464"/>
      <c r="V71" s="464">
        <v>203</v>
      </c>
      <c r="W71" s="464"/>
      <c r="X71" s="464"/>
      <c r="Y71" s="464"/>
      <c r="Z71" s="464"/>
      <c r="AA71" s="464">
        <v>5</v>
      </c>
      <c r="AB71" s="464"/>
      <c r="AC71" s="464"/>
      <c r="AD71" s="464"/>
      <c r="AE71" s="464"/>
      <c r="AF71" s="464">
        <v>5</v>
      </c>
      <c r="AG71" s="464"/>
      <c r="AH71" s="464"/>
      <c r="AI71" s="464"/>
      <c r="AJ71" s="464"/>
      <c r="AK71" s="464">
        <v>5</v>
      </c>
      <c r="AL71" s="464"/>
      <c r="AM71" s="464"/>
      <c r="AN71" s="464"/>
      <c r="AO71" s="464"/>
      <c r="AP71" s="464" t="s">
        <v>204</v>
      </c>
      <c r="AQ71" s="464"/>
      <c r="AR71" s="464"/>
      <c r="AS71" s="464"/>
      <c r="AT71" s="464"/>
      <c r="AU71" s="464" t="s">
        <v>204</v>
      </c>
      <c r="AV71" s="464"/>
      <c r="AW71" s="464"/>
      <c r="AX71" s="464"/>
      <c r="AY71" s="464"/>
      <c r="AZ71" s="582"/>
      <c r="BA71" s="582"/>
      <c r="BB71" s="582"/>
      <c r="BC71" s="582"/>
      <c r="BD71" s="609"/>
      <c r="BE71" s="385"/>
      <c r="BF71" s="385"/>
      <c r="BG71" s="385"/>
      <c r="BH71" s="385"/>
      <c r="BI71" s="385"/>
      <c r="BJ71" s="385"/>
      <c r="BK71" s="385"/>
      <c r="BL71" s="385"/>
      <c r="BM71" s="385"/>
      <c r="BN71" s="385"/>
      <c r="BO71" s="385"/>
      <c r="BP71" s="385"/>
      <c r="BQ71" s="381">
        <v>65</v>
      </c>
      <c r="BR71" s="663"/>
      <c r="BS71" s="669"/>
      <c r="BT71" s="670"/>
      <c r="BU71" s="670"/>
      <c r="BV71" s="670"/>
      <c r="BW71" s="670"/>
      <c r="BX71" s="670"/>
      <c r="BY71" s="670"/>
      <c r="BZ71" s="670"/>
      <c r="CA71" s="670"/>
      <c r="CB71" s="670"/>
      <c r="CC71" s="670"/>
      <c r="CD71" s="670"/>
      <c r="CE71" s="670"/>
      <c r="CF71" s="670"/>
      <c r="CG71" s="685"/>
      <c r="CH71" s="690"/>
      <c r="CI71" s="693"/>
      <c r="CJ71" s="693"/>
      <c r="CK71" s="693"/>
      <c r="CL71" s="709"/>
      <c r="CM71" s="690"/>
      <c r="CN71" s="693"/>
      <c r="CO71" s="693"/>
      <c r="CP71" s="693"/>
      <c r="CQ71" s="709"/>
      <c r="CR71" s="690"/>
      <c r="CS71" s="693"/>
      <c r="CT71" s="693"/>
      <c r="CU71" s="693"/>
      <c r="CV71" s="709"/>
      <c r="CW71" s="690"/>
      <c r="CX71" s="693"/>
      <c r="CY71" s="693"/>
      <c r="CZ71" s="693"/>
      <c r="DA71" s="709"/>
      <c r="DB71" s="690"/>
      <c r="DC71" s="693"/>
      <c r="DD71" s="693"/>
      <c r="DE71" s="693"/>
      <c r="DF71" s="709"/>
      <c r="DG71" s="690"/>
      <c r="DH71" s="693"/>
      <c r="DI71" s="693"/>
      <c r="DJ71" s="693"/>
      <c r="DK71" s="709"/>
      <c r="DL71" s="690"/>
      <c r="DM71" s="693"/>
      <c r="DN71" s="693"/>
      <c r="DO71" s="693"/>
      <c r="DP71" s="709"/>
      <c r="DQ71" s="690"/>
      <c r="DR71" s="693"/>
      <c r="DS71" s="693"/>
      <c r="DT71" s="693"/>
      <c r="DU71" s="709"/>
      <c r="DV71" s="669"/>
      <c r="DW71" s="670"/>
      <c r="DX71" s="670"/>
      <c r="DY71" s="670"/>
      <c r="DZ71" s="746"/>
      <c r="EA71" s="373"/>
    </row>
    <row r="72" spans="1:131" s="370" customFormat="1" ht="26.25" customHeight="1">
      <c r="A72" s="381">
        <v>5</v>
      </c>
      <c r="B72" s="410" t="s">
        <v>552</v>
      </c>
      <c r="C72" s="430"/>
      <c r="D72" s="430"/>
      <c r="E72" s="430"/>
      <c r="F72" s="430"/>
      <c r="G72" s="430"/>
      <c r="H72" s="430"/>
      <c r="I72" s="430"/>
      <c r="J72" s="430"/>
      <c r="K72" s="430"/>
      <c r="L72" s="430"/>
      <c r="M72" s="430"/>
      <c r="N72" s="430"/>
      <c r="O72" s="430"/>
      <c r="P72" s="446"/>
      <c r="Q72" s="452">
        <v>158638</v>
      </c>
      <c r="R72" s="464"/>
      <c r="S72" s="464"/>
      <c r="T72" s="464"/>
      <c r="U72" s="464"/>
      <c r="V72" s="464">
        <v>150394</v>
      </c>
      <c r="W72" s="464"/>
      <c r="X72" s="464"/>
      <c r="Y72" s="464"/>
      <c r="Z72" s="464"/>
      <c r="AA72" s="464">
        <v>8244</v>
      </c>
      <c r="AB72" s="464"/>
      <c r="AC72" s="464"/>
      <c r="AD72" s="464"/>
      <c r="AE72" s="464"/>
      <c r="AF72" s="464">
        <v>8244</v>
      </c>
      <c r="AG72" s="464"/>
      <c r="AH72" s="464"/>
      <c r="AI72" s="464"/>
      <c r="AJ72" s="464"/>
      <c r="AK72" s="464" t="s">
        <v>204</v>
      </c>
      <c r="AL72" s="464"/>
      <c r="AM72" s="464"/>
      <c r="AN72" s="464"/>
      <c r="AO72" s="464"/>
      <c r="AP72" s="464" t="s">
        <v>204</v>
      </c>
      <c r="AQ72" s="464"/>
      <c r="AR72" s="464"/>
      <c r="AS72" s="464"/>
      <c r="AT72" s="464"/>
      <c r="AU72" s="464" t="s">
        <v>204</v>
      </c>
      <c r="AV72" s="464"/>
      <c r="AW72" s="464"/>
      <c r="AX72" s="464"/>
      <c r="AY72" s="464"/>
      <c r="AZ72" s="582"/>
      <c r="BA72" s="582"/>
      <c r="BB72" s="582"/>
      <c r="BC72" s="582"/>
      <c r="BD72" s="609"/>
      <c r="BE72" s="385"/>
      <c r="BF72" s="385"/>
      <c r="BG72" s="385"/>
      <c r="BH72" s="385"/>
      <c r="BI72" s="385"/>
      <c r="BJ72" s="385"/>
      <c r="BK72" s="385"/>
      <c r="BL72" s="385"/>
      <c r="BM72" s="385"/>
      <c r="BN72" s="385"/>
      <c r="BO72" s="385"/>
      <c r="BP72" s="385"/>
      <c r="BQ72" s="381">
        <v>66</v>
      </c>
      <c r="BR72" s="663"/>
      <c r="BS72" s="669"/>
      <c r="BT72" s="670"/>
      <c r="BU72" s="670"/>
      <c r="BV72" s="670"/>
      <c r="BW72" s="670"/>
      <c r="BX72" s="670"/>
      <c r="BY72" s="670"/>
      <c r="BZ72" s="670"/>
      <c r="CA72" s="670"/>
      <c r="CB72" s="670"/>
      <c r="CC72" s="670"/>
      <c r="CD72" s="670"/>
      <c r="CE72" s="670"/>
      <c r="CF72" s="670"/>
      <c r="CG72" s="685"/>
      <c r="CH72" s="690"/>
      <c r="CI72" s="693"/>
      <c r="CJ72" s="693"/>
      <c r="CK72" s="693"/>
      <c r="CL72" s="709"/>
      <c r="CM72" s="690"/>
      <c r="CN72" s="693"/>
      <c r="CO72" s="693"/>
      <c r="CP72" s="693"/>
      <c r="CQ72" s="709"/>
      <c r="CR72" s="690"/>
      <c r="CS72" s="693"/>
      <c r="CT72" s="693"/>
      <c r="CU72" s="693"/>
      <c r="CV72" s="709"/>
      <c r="CW72" s="690"/>
      <c r="CX72" s="693"/>
      <c r="CY72" s="693"/>
      <c r="CZ72" s="693"/>
      <c r="DA72" s="709"/>
      <c r="DB72" s="690"/>
      <c r="DC72" s="693"/>
      <c r="DD72" s="693"/>
      <c r="DE72" s="693"/>
      <c r="DF72" s="709"/>
      <c r="DG72" s="690"/>
      <c r="DH72" s="693"/>
      <c r="DI72" s="693"/>
      <c r="DJ72" s="693"/>
      <c r="DK72" s="709"/>
      <c r="DL72" s="690"/>
      <c r="DM72" s="693"/>
      <c r="DN72" s="693"/>
      <c r="DO72" s="693"/>
      <c r="DP72" s="709"/>
      <c r="DQ72" s="690"/>
      <c r="DR72" s="693"/>
      <c r="DS72" s="693"/>
      <c r="DT72" s="693"/>
      <c r="DU72" s="709"/>
      <c r="DV72" s="669"/>
      <c r="DW72" s="670"/>
      <c r="DX72" s="670"/>
      <c r="DY72" s="670"/>
      <c r="DZ72" s="746"/>
      <c r="EA72" s="373"/>
    </row>
    <row r="73" spans="1:131" s="370" customFormat="1" ht="26.25" customHeight="1">
      <c r="A73" s="381">
        <v>6</v>
      </c>
      <c r="B73" s="410" t="s">
        <v>553</v>
      </c>
      <c r="C73" s="430"/>
      <c r="D73" s="430"/>
      <c r="E73" s="430"/>
      <c r="F73" s="430"/>
      <c r="G73" s="430"/>
      <c r="H73" s="430"/>
      <c r="I73" s="430"/>
      <c r="J73" s="430"/>
      <c r="K73" s="430"/>
      <c r="L73" s="430"/>
      <c r="M73" s="430"/>
      <c r="N73" s="430"/>
      <c r="O73" s="430"/>
      <c r="P73" s="446"/>
      <c r="Q73" s="452">
        <v>23</v>
      </c>
      <c r="R73" s="464"/>
      <c r="S73" s="464"/>
      <c r="T73" s="464"/>
      <c r="U73" s="464"/>
      <c r="V73" s="464">
        <v>19</v>
      </c>
      <c r="W73" s="464"/>
      <c r="X73" s="464"/>
      <c r="Y73" s="464"/>
      <c r="Z73" s="464"/>
      <c r="AA73" s="464">
        <v>4</v>
      </c>
      <c r="AB73" s="464"/>
      <c r="AC73" s="464"/>
      <c r="AD73" s="464"/>
      <c r="AE73" s="464"/>
      <c r="AF73" s="464">
        <v>4</v>
      </c>
      <c r="AG73" s="464"/>
      <c r="AH73" s="464"/>
      <c r="AI73" s="464"/>
      <c r="AJ73" s="464"/>
      <c r="AK73" s="464" t="s">
        <v>204</v>
      </c>
      <c r="AL73" s="464"/>
      <c r="AM73" s="464"/>
      <c r="AN73" s="464"/>
      <c r="AO73" s="464"/>
      <c r="AP73" s="464" t="s">
        <v>204</v>
      </c>
      <c r="AQ73" s="464"/>
      <c r="AR73" s="464"/>
      <c r="AS73" s="464"/>
      <c r="AT73" s="464"/>
      <c r="AU73" s="464" t="s">
        <v>204</v>
      </c>
      <c r="AV73" s="464"/>
      <c r="AW73" s="464"/>
      <c r="AX73" s="464"/>
      <c r="AY73" s="464"/>
      <c r="AZ73" s="582"/>
      <c r="BA73" s="582"/>
      <c r="BB73" s="582"/>
      <c r="BC73" s="582"/>
      <c r="BD73" s="609"/>
      <c r="BE73" s="385"/>
      <c r="BF73" s="385"/>
      <c r="BG73" s="385"/>
      <c r="BH73" s="385"/>
      <c r="BI73" s="385"/>
      <c r="BJ73" s="385"/>
      <c r="BK73" s="385"/>
      <c r="BL73" s="385"/>
      <c r="BM73" s="385"/>
      <c r="BN73" s="385"/>
      <c r="BO73" s="385"/>
      <c r="BP73" s="385"/>
      <c r="BQ73" s="381">
        <v>67</v>
      </c>
      <c r="BR73" s="663"/>
      <c r="BS73" s="669"/>
      <c r="BT73" s="670"/>
      <c r="BU73" s="670"/>
      <c r="BV73" s="670"/>
      <c r="BW73" s="670"/>
      <c r="BX73" s="670"/>
      <c r="BY73" s="670"/>
      <c r="BZ73" s="670"/>
      <c r="CA73" s="670"/>
      <c r="CB73" s="670"/>
      <c r="CC73" s="670"/>
      <c r="CD73" s="670"/>
      <c r="CE73" s="670"/>
      <c r="CF73" s="670"/>
      <c r="CG73" s="685"/>
      <c r="CH73" s="690"/>
      <c r="CI73" s="693"/>
      <c r="CJ73" s="693"/>
      <c r="CK73" s="693"/>
      <c r="CL73" s="709"/>
      <c r="CM73" s="690"/>
      <c r="CN73" s="693"/>
      <c r="CO73" s="693"/>
      <c r="CP73" s="693"/>
      <c r="CQ73" s="709"/>
      <c r="CR73" s="690"/>
      <c r="CS73" s="693"/>
      <c r="CT73" s="693"/>
      <c r="CU73" s="693"/>
      <c r="CV73" s="709"/>
      <c r="CW73" s="690"/>
      <c r="CX73" s="693"/>
      <c r="CY73" s="693"/>
      <c r="CZ73" s="693"/>
      <c r="DA73" s="709"/>
      <c r="DB73" s="690"/>
      <c r="DC73" s="693"/>
      <c r="DD73" s="693"/>
      <c r="DE73" s="693"/>
      <c r="DF73" s="709"/>
      <c r="DG73" s="690"/>
      <c r="DH73" s="693"/>
      <c r="DI73" s="693"/>
      <c r="DJ73" s="693"/>
      <c r="DK73" s="709"/>
      <c r="DL73" s="690"/>
      <c r="DM73" s="693"/>
      <c r="DN73" s="693"/>
      <c r="DO73" s="693"/>
      <c r="DP73" s="709"/>
      <c r="DQ73" s="690"/>
      <c r="DR73" s="693"/>
      <c r="DS73" s="693"/>
      <c r="DT73" s="693"/>
      <c r="DU73" s="709"/>
      <c r="DV73" s="669"/>
      <c r="DW73" s="670"/>
      <c r="DX73" s="670"/>
      <c r="DY73" s="670"/>
      <c r="DZ73" s="746"/>
      <c r="EA73" s="373"/>
    </row>
    <row r="74" spans="1:131" s="370" customFormat="1" ht="26.25" customHeight="1">
      <c r="A74" s="381">
        <v>7</v>
      </c>
      <c r="B74" s="410"/>
      <c r="C74" s="430"/>
      <c r="D74" s="430"/>
      <c r="E74" s="430"/>
      <c r="F74" s="430"/>
      <c r="G74" s="430"/>
      <c r="H74" s="430"/>
      <c r="I74" s="430"/>
      <c r="J74" s="430"/>
      <c r="K74" s="430"/>
      <c r="L74" s="430"/>
      <c r="M74" s="430"/>
      <c r="N74" s="430"/>
      <c r="O74" s="430"/>
      <c r="P74" s="446"/>
      <c r="Q74" s="452"/>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3"/>
      <c r="BS74" s="669"/>
      <c r="BT74" s="670"/>
      <c r="BU74" s="670"/>
      <c r="BV74" s="670"/>
      <c r="BW74" s="670"/>
      <c r="BX74" s="670"/>
      <c r="BY74" s="670"/>
      <c r="BZ74" s="670"/>
      <c r="CA74" s="670"/>
      <c r="CB74" s="670"/>
      <c r="CC74" s="670"/>
      <c r="CD74" s="670"/>
      <c r="CE74" s="670"/>
      <c r="CF74" s="670"/>
      <c r="CG74" s="685"/>
      <c r="CH74" s="690"/>
      <c r="CI74" s="693"/>
      <c r="CJ74" s="693"/>
      <c r="CK74" s="693"/>
      <c r="CL74" s="709"/>
      <c r="CM74" s="690"/>
      <c r="CN74" s="693"/>
      <c r="CO74" s="693"/>
      <c r="CP74" s="693"/>
      <c r="CQ74" s="709"/>
      <c r="CR74" s="690"/>
      <c r="CS74" s="693"/>
      <c r="CT74" s="693"/>
      <c r="CU74" s="693"/>
      <c r="CV74" s="709"/>
      <c r="CW74" s="690"/>
      <c r="CX74" s="693"/>
      <c r="CY74" s="693"/>
      <c r="CZ74" s="693"/>
      <c r="DA74" s="709"/>
      <c r="DB74" s="690"/>
      <c r="DC74" s="693"/>
      <c r="DD74" s="693"/>
      <c r="DE74" s="693"/>
      <c r="DF74" s="709"/>
      <c r="DG74" s="690"/>
      <c r="DH74" s="693"/>
      <c r="DI74" s="693"/>
      <c r="DJ74" s="693"/>
      <c r="DK74" s="709"/>
      <c r="DL74" s="690"/>
      <c r="DM74" s="693"/>
      <c r="DN74" s="693"/>
      <c r="DO74" s="693"/>
      <c r="DP74" s="709"/>
      <c r="DQ74" s="690"/>
      <c r="DR74" s="693"/>
      <c r="DS74" s="693"/>
      <c r="DT74" s="693"/>
      <c r="DU74" s="709"/>
      <c r="DV74" s="669"/>
      <c r="DW74" s="670"/>
      <c r="DX74" s="670"/>
      <c r="DY74" s="670"/>
      <c r="DZ74" s="746"/>
      <c r="EA74" s="373"/>
    </row>
    <row r="75" spans="1:131" s="370" customFormat="1" ht="26.25" customHeight="1">
      <c r="A75" s="381">
        <v>8</v>
      </c>
      <c r="B75" s="410"/>
      <c r="C75" s="430"/>
      <c r="D75" s="430"/>
      <c r="E75" s="430"/>
      <c r="F75" s="430"/>
      <c r="G75" s="430"/>
      <c r="H75" s="430"/>
      <c r="I75" s="430"/>
      <c r="J75" s="430"/>
      <c r="K75" s="430"/>
      <c r="L75" s="430"/>
      <c r="M75" s="430"/>
      <c r="N75" s="430"/>
      <c r="O75" s="430"/>
      <c r="P75" s="446"/>
      <c r="Q75" s="458"/>
      <c r="R75" s="470"/>
      <c r="S75" s="470"/>
      <c r="T75" s="470"/>
      <c r="U75" s="474"/>
      <c r="V75" s="475"/>
      <c r="W75" s="470"/>
      <c r="X75" s="470"/>
      <c r="Y75" s="470"/>
      <c r="Z75" s="474"/>
      <c r="AA75" s="475"/>
      <c r="AB75" s="470"/>
      <c r="AC75" s="470"/>
      <c r="AD75" s="470"/>
      <c r="AE75" s="474"/>
      <c r="AF75" s="475"/>
      <c r="AG75" s="470"/>
      <c r="AH75" s="470"/>
      <c r="AI75" s="470"/>
      <c r="AJ75" s="474"/>
      <c r="AK75" s="475"/>
      <c r="AL75" s="470"/>
      <c r="AM75" s="470"/>
      <c r="AN75" s="470"/>
      <c r="AO75" s="474"/>
      <c r="AP75" s="475"/>
      <c r="AQ75" s="470"/>
      <c r="AR75" s="470"/>
      <c r="AS75" s="470"/>
      <c r="AT75" s="474"/>
      <c r="AU75" s="475"/>
      <c r="AV75" s="470"/>
      <c r="AW75" s="470"/>
      <c r="AX75" s="470"/>
      <c r="AY75" s="474"/>
      <c r="AZ75" s="582"/>
      <c r="BA75" s="582"/>
      <c r="BB75" s="582"/>
      <c r="BC75" s="582"/>
      <c r="BD75" s="609"/>
      <c r="BE75" s="385"/>
      <c r="BF75" s="385"/>
      <c r="BG75" s="385"/>
      <c r="BH75" s="385"/>
      <c r="BI75" s="385"/>
      <c r="BJ75" s="385"/>
      <c r="BK75" s="385"/>
      <c r="BL75" s="385"/>
      <c r="BM75" s="385"/>
      <c r="BN75" s="385"/>
      <c r="BO75" s="385"/>
      <c r="BP75" s="385"/>
      <c r="BQ75" s="381">
        <v>69</v>
      </c>
      <c r="BR75" s="663"/>
      <c r="BS75" s="669"/>
      <c r="BT75" s="670"/>
      <c r="BU75" s="670"/>
      <c r="BV75" s="670"/>
      <c r="BW75" s="670"/>
      <c r="BX75" s="670"/>
      <c r="BY75" s="670"/>
      <c r="BZ75" s="670"/>
      <c r="CA75" s="670"/>
      <c r="CB75" s="670"/>
      <c r="CC75" s="670"/>
      <c r="CD75" s="670"/>
      <c r="CE75" s="670"/>
      <c r="CF75" s="670"/>
      <c r="CG75" s="685"/>
      <c r="CH75" s="690"/>
      <c r="CI75" s="693"/>
      <c r="CJ75" s="693"/>
      <c r="CK75" s="693"/>
      <c r="CL75" s="709"/>
      <c r="CM75" s="690"/>
      <c r="CN75" s="693"/>
      <c r="CO75" s="693"/>
      <c r="CP75" s="693"/>
      <c r="CQ75" s="709"/>
      <c r="CR75" s="690"/>
      <c r="CS75" s="693"/>
      <c r="CT75" s="693"/>
      <c r="CU75" s="693"/>
      <c r="CV75" s="709"/>
      <c r="CW75" s="690"/>
      <c r="CX75" s="693"/>
      <c r="CY75" s="693"/>
      <c r="CZ75" s="693"/>
      <c r="DA75" s="709"/>
      <c r="DB75" s="690"/>
      <c r="DC75" s="693"/>
      <c r="DD75" s="693"/>
      <c r="DE75" s="693"/>
      <c r="DF75" s="709"/>
      <c r="DG75" s="690"/>
      <c r="DH75" s="693"/>
      <c r="DI75" s="693"/>
      <c r="DJ75" s="693"/>
      <c r="DK75" s="709"/>
      <c r="DL75" s="690"/>
      <c r="DM75" s="693"/>
      <c r="DN75" s="693"/>
      <c r="DO75" s="693"/>
      <c r="DP75" s="709"/>
      <c r="DQ75" s="690"/>
      <c r="DR75" s="693"/>
      <c r="DS75" s="693"/>
      <c r="DT75" s="693"/>
      <c r="DU75" s="709"/>
      <c r="DV75" s="669"/>
      <c r="DW75" s="670"/>
      <c r="DX75" s="670"/>
      <c r="DY75" s="670"/>
      <c r="DZ75" s="746"/>
      <c r="EA75" s="373"/>
    </row>
    <row r="76" spans="1:131" s="370" customFormat="1" ht="26.25" customHeight="1">
      <c r="A76" s="381">
        <v>9</v>
      </c>
      <c r="B76" s="410"/>
      <c r="C76" s="430"/>
      <c r="D76" s="430"/>
      <c r="E76" s="430"/>
      <c r="F76" s="430"/>
      <c r="G76" s="430"/>
      <c r="H76" s="430"/>
      <c r="I76" s="430"/>
      <c r="J76" s="430"/>
      <c r="K76" s="430"/>
      <c r="L76" s="430"/>
      <c r="M76" s="430"/>
      <c r="N76" s="430"/>
      <c r="O76" s="430"/>
      <c r="P76" s="446"/>
      <c r="Q76" s="458"/>
      <c r="R76" s="470"/>
      <c r="S76" s="470"/>
      <c r="T76" s="470"/>
      <c r="U76" s="474"/>
      <c r="V76" s="475"/>
      <c r="W76" s="470"/>
      <c r="X76" s="470"/>
      <c r="Y76" s="470"/>
      <c r="Z76" s="474"/>
      <c r="AA76" s="475"/>
      <c r="AB76" s="470"/>
      <c r="AC76" s="470"/>
      <c r="AD76" s="470"/>
      <c r="AE76" s="474"/>
      <c r="AF76" s="475"/>
      <c r="AG76" s="470"/>
      <c r="AH76" s="470"/>
      <c r="AI76" s="470"/>
      <c r="AJ76" s="474"/>
      <c r="AK76" s="475"/>
      <c r="AL76" s="470"/>
      <c r="AM76" s="470"/>
      <c r="AN76" s="470"/>
      <c r="AO76" s="474"/>
      <c r="AP76" s="475"/>
      <c r="AQ76" s="470"/>
      <c r="AR76" s="470"/>
      <c r="AS76" s="470"/>
      <c r="AT76" s="474"/>
      <c r="AU76" s="475"/>
      <c r="AV76" s="470"/>
      <c r="AW76" s="470"/>
      <c r="AX76" s="470"/>
      <c r="AY76" s="474"/>
      <c r="AZ76" s="582"/>
      <c r="BA76" s="582"/>
      <c r="BB76" s="582"/>
      <c r="BC76" s="582"/>
      <c r="BD76" s="609"/>
      <c r="BE76" s="385"/>
      <c r="BF76" s="385"/>
      <c r="BG76" s="385"/>
      <c r="BH76" s="385"/>
      <c r="BI76" s="385"/>
      <c r="BJ76" s="385"/>
      <c r="BK76" s="385"/>
      <c r="BL76" s="385"/>
      <c r="BM76" s="385"/>
      <c r="BN76" s="385"/>
      <c r="BO76" s="385"/>
      <c r="BP76" s="385"/>
      <c r="BQ76" s="381">
        <v>70</v>
      </c>
      <c r="BR76" s="663"/>
      <c r="BS76" s="669"/>
      <c r="BT76" s="670"/>
      <c r="BU76" s="670"/>
      <c r="BV76" s="670"/>
      <c r="BW76" s="670"/>
      <c r="BX76" s="670"/>
      <c r="BY76" s="670"/>
      <c r="BZ76" s="670"/>
      <c r="CA76" s="670"/>
      <c r="CB76" s="670"/>
      <c r="CC76" s="670"/>
      <c r="CD76" s="670"/>
      <c r="CE76" s="670"/>
      <c r="CF76" s="670"/>
      <c r="CG76" s="685"/>
      <c r="CH76" s="690"/>
      <c r="CI76" s="693"/>
      <c r="CJ76" s="693"/>
      <c r="CK76" s="693"/>
      <c r="CL76" s="709"/>
      <c r="CM76" s="690"/>
      <c r="CN76" s="693"/>
      <c r="CO76" s="693"/>
      <c r="CP76" s="693"/>
      <c r="CQ76" s="709"/>
      <c r="CR76" s="690"/>
      <c r="CS76" s="693"/>
      <c r="CT76" s="693"/>
      <c r="CU76" s="693"/>
      <c r="CV76" s="709"/>
      <c r="CW76" s="690"/>
      <c r="CX76" s="693"/>
      <c r="CY76" s="693"/>
      <c r="CZ76" s="693"/>
      <c r="DA76" s="709"/>
      <c r="DB76" s="690"/>
      <c r="DC76" s="693"/>
      <c r="DD76" s="693"/>
      <c r="DE76" s="693"/>
      <c r="DF76" s="709"/>
      <c r="DG76" s="690"/>
      <c r="DH76" s="693"/>
      <c r="DI76" s="693"/>
      <c r="DJ76" s="693"/>
      <c r="DK76" s="709"/>
      <c r="DL76" s="690"/>
      <c r="DM76" s="693"/>
      <c r="DN76" s="693"/>
      <c r="DO76" s="693"/>
      <c r="DP76" s="709"/>
      <c r="DQ76" s="690"/>
      <c r="DR76" s="693"/>
      <c r="DS76" s="693"/>
      <c r="DT76" s="693"/>
      <c r="DU76" s="709"/>
      <c r="DV76" s="669"/>
      <c r="DW76" s="670"/>
      <c r="DX76" s="670"/>
      <c r="DY76" s="670"/>
      <c r="DZ76" s="746"/>
      <c r="EA76" s="373"/>
    </row>
    <row r="77" spans="1:131" s="370" customFormat="1" ht="26.25" customHeight="1">
      <c r="A77" s="381">
        <v>10</v>
      </c>
      <c r="B77" s="410"/>
      <c r="C77" s="430"/>
      <c r="D77" s="430"/>
      <c r="E77" s="430"/>
      <c r="F77" s="430"/>
      <c r="G77" s="430"/>
      <c r="H77" s="430"/>
      <c r="I77" s="430"/>
      <c r="J77" s="430"/>
      <c r="K77" s="430"/>
      <c r="L77" s="430"/>
      <c r="M77" s="430"/>
      <c r="N77" s="430"/>
      <c r="O77" s="430"/>
      <c r="P77" s="446"/>
      <c r="Q77" s="458"/>
      <c r="R77" s="470"/>
      <c r="S77" s="470"/>
      <c r="T77" s="470"/>
      <c r="U77" s="474"/>
      <c r="V77" s="475"/>
      <c r="W77" s="470"/>
      <c r="X77" s="470"/>
      <c r="Y77" s="470"/>
      <c r="Z77" s="474"/>
      <c r="AA77" s="475"/>
      <c r="AB77" s="470"/>
      <c r="AC77" s="470"/>
      <c r="AD77" s="470"/>
      <c r="AE77" s="474"/>
      <c r="AF77" s="475"/>
      <c r="AG77" s="470"/>
      <c r="AH77" s="470"/>
      <c r="AI77" s="470"/>
      <c r="AJ77" s="474"/>
      <c r="AK77" s="475"/>
      <c r="AL77" s="470"/>
      <c r="AM77" s="470"/>
      <c r="AN77" s="470"/>
      <c r="AO77" s="474"/>
      <c r="AP77" s="475"/>
      <c r="AQ77" s="470"/>
      <c r="AR77" s="470"/>
      <c r="AS77" s="470"/>
      <c r="AT77" s="474"/>
      <c r="AU77" s="475"/>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69"/>
      <c r="BT77" s="670"/>
      <c r="BU77" s="670"/>
      <c r="BV77" s="670"/>
      <c r="BW77" s="670"/>
      <c r="BX77" s="670"/>
      <c r="BY77" s="670"/>
      <c r="BZ77" s="670"/>
      <c r="CA77" s="670"/>
      <c r="CB77" s="670"/>
      <c r="CC77" s="670"/>
      <c r="CD77" s="670"/>
      <c r="CE77" s="670"/>
      <c r="CF77" s="670"/>
      <c r="CG77" s="685"/>
      <c r="CH77" s="690"/>
      <c r="CI77" s="693"/>
      <c r="CJ77" s="693"/>
      <c r="CK77" s="693"/>
      <c r="CL77" s="709"/>
      <c r="CM77" s="690"/>
      <c r="CN77" s="693"/>
      <c r="CO77" s="693"/>
      <c r="CP77" s="693"/>
      <c r="CQ77" s="709"/>
      <c r="CR77" s="690"/>
      <c r="CS77" s="693"/>
      <c r="CT77" s="693"/>
      <c r="CU77" s="693"/>
      <c r="CV77" s="709"/>
      <c r="CW77" s="690"/>
      <c r="CX77" s="693"/>
      <c r="CY77" s="693"/>
      <c r="CZ77" s="693"/>
      <c r="DA77" s="709"/>
      <c r="DB77" s="690"/>
      <c r="DC77" s="693"/>
      <c r="DD77" s="693"/>
      <c r="DE77" s="693"/>
      <c r="DF77" s="709"/>
      <c r="DG77" s="690"/>
      <c r="DH77" s="693"/>
      <c r="DI77" s="693"/>
      <c r="DJ77" s="693"/>
      <c r="DK77" s="709"/>
      <c r="DL77" s="690"/>
      <c r="DM77" s="693"/>
      <c r="DN77" s="693"/>
      <c r="DO77" s="693"/>
      <c r="DP77" s="709"/>
      <c r="DQ77" s="690"/>
      <c r="DR77" s="693"/>
      <c r="DS77" s="693"/>
      <c r="DT77" s="693"/>
      <c r="DU77" s="709"/>
      <c r="DV77" s="669"/>
      <c r="DW77" s="670"/>
      <c r="DX77" s="670"/>
      <c r="DY77" s="670"/>
      <c r="DZ77" s="746"/>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69"/>
      <c r="BT78" s="670"/>
      <c r="BU78" s="670"/>
      <c r="BV78" s="670"/>
      <c r="BW78" s="670"/>
      <c r="BX78" s="670"/>
      <c r="BY78" s="670"/>
      <c r="BZ78" s="670"/>
      <c r="CA78" s="670"/>
      <c r="CB78" s="670"/>
      <c r="CC78" s="670"/>
      <c r="CD78" s="670"/>
      <c r="CE78" s="670"/>
      <c r="CF78" s="670"/>
      <c r="CG78" s="685"/>
      <c r="CH78" s="690"/>
      <c r="CI78" s="693"/>
      <c r="CJ78" s="693"/>
      <c r="CK78" s="693"/>
      <c r="CL78" s="709"/>
      <c r="CM78" s="690"/>
      <c r="CN78" s="693"/>
      <c r="CO78" s="693"/>
      <c r="CP78" s="693"/>
      <c r="CQ78" s="709"/>
      <c r="CR78" s="690"/>
      <c r="CS78" s="693"/>
      <c r="CT78" s="693"/>
      <c r="CU78" s="693"/>
      <c r="CV78" s="709"/>
      <c r="CW78" s="690"/>
      <c r="CX78" s="693"/>
      <c r="CY78" s="693"/>
      <c r="CZ78" s="693"/>
      <c r="DA78" s="709"/>
      <c r="DB78" s="690"/>
      <c r="DC78" s="693"/>
      <c r="DD78" s="693"/>
      <c r="DE78" s="693"/>
      <c r="DF78" s="709"/>
      <c r="DG78" s="690"/>
      <c r="DH78" s="693"/>
      <c r="DI78" s="693"/>
      <c r="DJ78" s="693"/>
      <c r="DK78" s="709"/>
      <c r="DL78" s="690"/>
      <c r="DM78" s="693"/>
      <c r="DN78" s="693"/>
      <c r="DO78" s="693"/>
      <c r="DP78" s="709"/>
      <c r="DQ78" s="690"/>
      <c r="DR78" s="693"/>
      <c r="DS78" s="693"/>
      <c r="DT78" s="693"/>
      <c r="DU78" s="709"/>
      <c r="DV78" s="669"/>
      <c r="DW78" s="670"/>
      <c r="DX78" s="670"/>
      <c r="DY78" s="670"/>
      <c r="DZ78" s="746"/>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69"/>
      <c r="BT79" s="670"/>
      <c r="BU79" s="670"/>
      <c r="BV79" s="670"/>
      <c r="BW79" s="670"/>
      <c r="BX79" s="670"/>
      <c r="BY79" s="670"/>
      <c r="BZ79" s="670"/>
      <c r="CA79" s="670"/>
      <c r="CB79" s="670"/>
      <c r="CC79" s="670"/>
      <c r="CD79" s="670"/>
      <c r="CE79" s="670"/>
      <c r="CF79" s="670"/>
      <c r="CG79" s="685"/>
      <c r="CH79" s="690"/>
      <c r="CI79" s="693"/>
      <c r="CJ79" s="693"/>
      <c r="CK79" s="693"/>
      <c r="CL79" s="709"/>
      <c r="CM79" s="690"/>
      <c r="CN79" s="693"/>
      <c r="CO79" s="693"/>
      <c r="CP79" s="693"/>
      <c r="CQ79" s="709"/>
      <c r="CR79" s="690"/>
      <c r="CS79" s="693"/>
      <c r="CT79" s="693"/>
      <c r="CU79" s="693"/>
      <c r="CV79" s="709"/>
      <c r="CW79" s="690"/>
      <c r="CX79" s="693"/>
      <c r="CY79" s="693"/>
      <c r="CZ79" s="693"/>
      <c r="DA79" s="709"/>
      <c r="DB79" s="690"/>
      <c r="DC79" s="693"/>
      <c r="DD79" s="693"/>
      <c r="DE79" s="693"/>
      <c r="DF79" s="709"/>
      <c r="DG79" s="690"/>
      <c r="DH79" s="693"/>
      <c r="DI79" s="693"/>
      <c r="DJ79" s="693"/>
      <c r="DK79" s="709"/>
      <c r="DL79" s="690"/>
      <c r="DM79" s="693"/>
      <c r="DN79" s="693"/>
      <c r="DO79" s="693"/>
      <c r="DP79" s="709"/>
      <c r="DQ79" s="690"/>
      <c r="DR79" s="693"/>
      <c r="DS79" s="693"/>
      <c r="DT79" s="693"/>
      <c r="DU79" s="709"/>
      <c r="DV79" s="669"/>
      <c r="DW79" s="670"/>
      <c r="DX79" s="670"/>
      <c r="DY79" s="670"/>
      <c r="DZ79" s="746"/>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69"/>
      <c r="BT80" s="670"/>
      <c r="BU80" s="670"/>
      <c r="BV80" s="670"/>
      <c r="BW80" s="670"/>
      <c r="BX80" s="670"/>
      <c r="BY80" s="670"/>
      <c r="BZ80" s="670"/>
      <c r="CA80" s="670"/>
      <c r="CB80" s="670"/>
      <c r="CC80" s="670"/>
      <c r="CD80" s="670"/>
      <c r="CE80" s="670"/>
      <c r="CF80" s="670"/>
      <c r="CG80" s="685"/>
      <c r="CH80" s="690"/>
      <c r="CI80" s="693"/>
      <c r="CJ80" s="693"/>
      <c r="CK80" s="693"/>
      <c r="CL80" s="709"/>
      <c r="CM80" s="690"/>
      <c r="CN80" s="693"/>
      <c r="CO80" s="693"/>
      <c r="CP80" s="693"/>
      <c r="CQ80" s="709"/>
      <c r="CR80" s="690"/>
      <c r="CS80" s="693"/>
      <c r="CT80" s="693"/>
      <c r="CU80" s="693"/>
      <c r="CV80" s="709"/>
      <c r="CW80" s="690"/>
      <c r="CX80" s="693"/>
      <c r="CY80" s="693"/>
      <c r="CZ80" s="693"/>
      <c r="DA80" s="709"/>
      <c r="DB80" s="690"/>
      <c r="DC80" s="693"/>
      <c r="DD80" s="693"/>
      <c r="DE80" s="693"/>
      <c r="DF80" s="709"/>
      <c r="DG80" s="690"/>
      <c r="DH80" s="693"/>
      <c r="DI80" s="693"/>
      <c r="DJ80" s="693"/>
      <c r="DK80" s="709"/>
      <c r="DL80" s="690"/>
      <c r="DM80" s="693"/>
      <c r="DN80" s="693"/>
      <c r="DO80" s="693"/>
      <c r="DP80" s="709"/>
      <c r="DQ80" s="690"/>
      <c r="DR80" s="693"/>
      <c r="DS80" s="693"/>
      <c r="DT80" s="693"/>
      <c r="DU80" s="709"/>
      <c r="DV80" s="669"/>
      <c r="DW80" s="670"/>
      <c r="DX80" s="670"/>
      <c r="DY80" s="670"/>
      <c r="DZ80" s="746"/>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69"/>
      <c r="BT81" s="670"/>
      <c r="BU81" s="670"/>
      <c r="BV81" s="670"/>
      <c r="BW81" s="670"/>
      <c r="BX81" s="670"/>
      <c r="BY81" s="670"/>
      <c r="BZ81" s="670"/>
      <c r="CA81" s="670"/>
      <c r="CB81" s="670"/>
      <c r="CC81" s="670"/>
      <c r="CD81" s="670"/>
      <c r="CE81" s="670"/>
      <c r="CF81" s="670"/>
      <c r="CG81" s="685"/>
      <c r="CH81" s="690"/>
      <c r="CI81" s="693"/>
      <c r="CJ81" s="693"/>
      <c r="CK81" s="693"/>
      <c r="CL81" s="709"/>
      <c r="CM81" s="690"/>
      <c r="CN81" s="693"/>
      <c r="CO81" s="693"/>
      <c r="CP81" s="693"/>
      <c r="CQ81" s="709"/>
      <c r="CR81" s="690"/>
      <c r="CS81" s="693"/>
      <c r="CT81" s="693"/>
      <c r="CU81" s="693"/>
      <c r="CV81" s="709"/>
      <c r="CW81" s="690"/>
      <c r="CX81" s="693"/>
      <c r="CY81" s="693"/>
      <c r="CZ81" s="693"/>
      <c r="DA81" s="709"/>
      <c r="DB81" s="690"/>
      <c r="DC81" s="693"/>
      <c r="DD81" s="693"/>
      <c r="DE81" s="693"/>
      <c r="DF81" s="709"/>
      <c r="DG81" s="690"/>
      <c r="DH81" s="693"/>
      <c r="DI81" s="693"/>
      <c r="DJ81" s="693"/>
      <c r="DK81" s="709"/>
      <c r="DL81" s="690"/>
      <c r="DM81" s="693"/>
      <c r="DN81" s="693"/>
      <c r="DO81" s="693"/>
      <c r="DP81" s="709"/>
      <c r="DQ81" s="690"/>
      <c r="DR81" s="693"/>
      <c r="DS81" s="693"/>
      <c r="DT81" s="693"/>
      <c r="DU81" s="709"/>
      <c r="DV81" s="669"/>
      <c r="DW81" s="670"/>
      <c r="DX81" s="670"/>
      <c r="DY81" s="670"/>
      <c r="DZ81" s="746"/>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69"/>
      <c r="BT82" s="670"/>
      <c r="BU82" s="670"/>
      <c r="BV82" s="670"/>
      <c r="BW82" s="670"/>
      <c r="BX82" s="670"/>
      <c r="BY82" s="670"/>
      <c r="BZ82" s="670"/>
      <c r="CA82" s="670"/>
      <c r="CB82" s="670"/>
      <c r="CC82" s="670"/>
      <c r="CD82" s="670"/>
      <c r="CE82" s="670"/>
      <c r="CF82" s="670"/>
      <c r="CG82" s="685"/>
      <c r="CH82" s="690"/>
      <c r="CI82" s="693"/>
      <c r="CJ82" s="693"/>
      <c r="CK82" s="693"/>
      <c r="CL82" s="709"/>
      <c r="CM82" s="690"/>
      <c r="CN82" s="693"/>
      <c r="CO82" s="693"/>
      <c r="CP82" s="693"/>
      <c r="CQ82" s="709"/>
      <c r="CR82" s="690"/>
      <c r="CS82" s="693"/>
      <c r="CT82" s="693"/>
      <c r="CU82" s="693"/>
      <c r="CV82" s="709"/>
      <c r="CW82" s="690"/>
      <c r="CX82" s="693"/>
      <c r="CY82" s="693"/>
      <c r="CZ82" s="693"/>
      <c r="DA82" s="709"/>
      <c r="DB82" s="690"/>
      <c r="DC82" s="693"/>
      <c r="DD82" s="693"/>
      <c r="DE82" s="693"/>
      <c r="DF82" s="709"/>
      <c r="DG82" s="690"/>
      <c r="DH82" s="693"/>
      <c r="DI82" s="693"/>
      <c r="DJ82" s="693"/>
      <c r="DK82" s="709"/>
      <c r="DL82" s="690"/>
      <c r="DM82" s="693"/>
      <c r="DN82" s="693"/>
      <c r="DO82" s="693"/>
      <c r="DP82" s="709"/>
      <c r="DQ82" s="690"/>
      <c r="DR82" s="693"/>
      <c r="DS82" s="693"/>
      <c r="DT82" s="693"/>
      <c r="DU82" s="709"/>
      <c r="DV82" s="669"/>
      <c r="DW82" s="670"/>
      <c r="DX82" s="670"/>
      <c r="DY82" s="670"/>
      <c r="DZ82" s="746"/>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69"/>
      <c r="BT83" s="670"/>
      <c r="BU83" s="670"/>
      <c r="BV83" s="670"/>
      <c r="BW83" s="670"/>
      <c r="BX83" s="670"/>
      <c r="BY83" s="670"/>
      <c r="BZ83" s="670"/>
      <c r="CA83" s="670"/>
      <c r="CB83" s="670"/>
      <c r="CC83" s="670"/>
      <c r="CD83" s="670"/>
      <c r="CE83" s="670"/>
      <c r="CF83" s="670"/>
      <c r="CG83" s="685"/>
      <c r="CH83" s="690"/>
      <c r="CI83" s="693"/>
      <c r="CJ83" s="693"/>
      <c r="CK83" s="693"/>
      <c r="CL83" s="709"/>
      <c r="CM83" s="690"/>
      <c r="CN83" s="693"/>
      <c r="CO83" s="693"/>
      <c r="CP83" s="693"/>
      <c r="CQ83" s="709"/>
      <c r="CR83" s="690"/>
      <c r="CS83" s="693"/>
      <c r="CT83" s="693"/>
      <c r="CU83" s="693"/>
      <c r="CV83" s="709"/>
      <c r="CW83" s="690"/>
      <c r="CX83" s="693"/>
      <c r="CY83" s="693"/>
      <c r="CZ83" s="693"/>
      <c r="DA83" s="709"/>
      <c r="DB83" s="690"/>
      <c r="DC83" s="693"/>
      <c r="DD83" s="693"/>
      <c r="DE83" s="693"/>
      <c r="DF83" s="709"/>
      <c r="DG83" s="690"/>
      <c r="DH83" s="693"/>
      <c r="DI83" s="693"/>
      <c r="DJ83" s="693"/>
      <c r="DK83" s="709"/>
      <c r="DL83" s="690"/>
      <c r="DM83" s="693"/>
      <c r="DN83" s="693"/>
      <c r="DO83" s="693"/>
      <c r="DP83" s="709"/>
      <c r="DQ83" s="690"/>
      <c r="DR83" s="693"/>
      <c r="DS83" s="693"/>
      <c r="DT83" s="693"/>
      <c r="DU83" s="709"/>
      <c r="DV83" s="669"/>
      <c r="DW83" s="670"/>
      <c r="DX83" s="670"/>
      <c r="DY83" s="670"/>
      <c r="DZ83" s="746"/>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69"/>
      <c r="BT84" s="670"/>
      <c r="BU84" s="670"/>
      <c r="BV84" s="670"/>
      <c r="BW84" s="670"/>
      <c r="BX84" s="670"/>
      <c r="BY84" s="670"/>
      <c r="BZ84" s="670"/>
      <c r="CA84" s="670"/>
      <c r="CB84" s="670"/>
      <c r="CC84" s="670"/>
      <c r="CD84" s="670"/>
      <c r="CE84" s="670"/>
      <c r="CF84" s="670"/>
      <c r="CG84" s="685"/>
      <c r="CH84" s="690"/>
      <c r="CI84" s="693"/>
      <c r="CJ84" s="693"/>
      <c r="CK84" s="693"/>
      <c r="CL84" s="709"/>
      <c r="CM84" s="690"/>
      <c r="CN84" s="693"/>
      <c r="CO84" s="693"/>
      <c r="CP84" s="693"/>
      <c r="CQ84" s="709"/>
      <c r="CR84" s="690"/>
      <c r="CS84" s="693"/>
      <c r="CT84" s="693"/>
      <c r="CU84" s="693"/>
      <c r="CV84" s="709"/>
      <c r="CW84" s="690"/>
      <c r="CX84" s="693"/>
      <c r="CY84" s="693"/>
      <c r="CZ84" s="693"/>
      <c r="DA84" s="709"/>
      <c r="DB84" s="690"/>
      <c r="DC84" s="693"/>
      <c r="DD84" s="693"/>
      <c r="DE84" s="693"/>
      <c r="DF84" s="709"/>
      <c r="DG84" s="690"/>
      <c r="DH84" s="693"/>
      <c r="DI84" s="693"/>
      <c r="DJ84" s="693"/>
      <c r="DK84" s="709"/>
      <c r="DL84" s="690"/>
      <c r="DM84" s="693"/>
      <c r="DN84" s="693"/>
      <c r="DO84" s="693"/>
      <c r="DP84" s="709"/>
      <c r="DQ84" s="690"/>
      <c r="DR84" s="693"/>
      <c r="DS84" s="693"/>
      <c r="DT84" s="693"/>
      <c r="DU84" s="709"/>
      <c r="DV84" s="669"/>
      <c r="DW84" s="670"/>
      <c r="DX84" s="670"/>
      <c r="DY84" s="670"/>
      <c r="DZ84" s="746"/>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69"/>
      <c r="BT85" s="670"/>
      <c r="BU85" s="670"/>
      <c r="BV85" s="670"/>
      <c r="BW85" s="670"/>
      <c r="BX85" s="670"/>
      <c r="BY85" s="670"/>
      <c r="BZ85" s="670"/>
      <c r="CA85" s="670"/>
      <c r="CB85" s="670"/>
      <c r="CC85" s="670"/>
      <c r="CD85" s="670"/>
      <c r="CE85" s="670"/>
      <c r="CF85" s="670"/>
      <c r="CG85" s="685"/>
      <c r="CH85" s="690"/>
      <c r="CI85" s="693"/>
      <c r="CJ85" s="693"/>
      <c r="CK85" s="693"/>
      <c r="CL85" s="709"/>
      <c r="CM85" s="690"/>
      <c r="CN85" s="693"/>
      <c r="CO85" s="693"/>
      <c r="CP85" s="693"/>
      <c r="CQ85" s="709"/>
      <c r="CR85" s="690"/>
      <c r="CS85" s="693"/>
      <c r="CT85" s="693"/>
      <c r="CU85" s="693"/>
      <c r="CV85" s="709"/>
      <c r="CW85" s="690"/>
      <c r="CX85" s="693"/>
      <c r="CY85" s="693"/>
      <c r="CZ85" s="693"/>
      <c r="DA85" s="709"/>
      <c r="DB85" s="690"/>
      <c r="DC85" s="693"/>
      <c r="DD85" s="693"/>
      <c r="DE85" s="693"/>
      <c r="DF85" s="709"/>
      <c r="DG85" s="690"/>
      <c r="DH85" s="693"/>
      <c r="DI85" s="693"/>
      <c r="DJ85" s="693"/>
      <c r="DK85" s="709"/>
      <c r="DL85" s="690"/>
      <c r="DM85" s="693"/>
      <c r="DN85" s="693"/>
      <c r="DO85" s="693"/>
      <c r="DP85" s="709"/>
      <c r="DQ85" s="690"/>
      <c r="DR85" s="693"/>
      <c r="DS85" s="693"/>
      <c r="DT85" s="693"/>
      <c r="DU85" s="709"/>
      <c r="DV85" s="669"/>
      <c r="DW85" s="670"/>
      <c r="DX85" s="670"/>
      <c r="DY85" s="670"/>
      <c r="DZ85" s="746"/>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69"/>
      <c r="BT86" s="670"/>
      <c r="BU86" s="670"/>
      <c r="BV86" s="670"/>
      <c r="BW86" s="670"/>
      <c r="BX86" s="670"/>
      <c r="BY86" s="670"/>
      <c r="BZ86" s="670"/>
      <c r="CA86" s="670"/>
      <c r="CB86" s="670"/>
      <c r="CC86" s="670"/>
      <c r="CD86" s="670"/>
      <c r="CE86" s="670"/>
      <c r="CF86" s="670"/>
      <c r="CG86" s="685"/>
      <c r="CH86" s="690"/>
      <c r="CI86" s="693"/>
      <c r="CJ86" s="693"/>
      <c r="CK86" s="693"/>
      <c r="CL86" s="709"/>
      <c r="CM86" s="690"/>
      <c r="CN86" s="693"/>
      <c r="CO86" s="693"/>
      <c r="CP86" s="693"/>
      <c r="CQ86" s="709"/>
      <c r="CR86" s="690"/>
      <c r="CS86" s="693"/>
      <c r="CT86" s="693"/>
      <c r="CU86" s="693"/>
      <c r="CV86" s="709"/>
      <c r="CW86" s="690"/>
      <c r="CX86" s="693"/>
      <c r="CY86" s="693"/>
      <c r="CZ86" s="693"/>
      <c r="DA86" s="709"/>
      <c r="DB86" s="690"/>
      <c r="DC86" s="693"/>
      <c r="DD86" s="693"/>
      <c r="DE86" s="693"/>
      <c r="DF86" s="709"/>
      <c r="DG86" s="690"/>
      <c r="DH86" s="693"/>
      <c r="DI86" s="693"/>
      <c r="DJ86" s="693"/>
      <c r="DK86" s="709"/>
      <c r="DL86" s="690"/>
      <c r="DM86" s="693"/>
      <c r="DN86" s="693"/>
      <c r="DO86" s="693"/>
      <c r="DP86" s="709"/>
      <c r="DQ86" s="690"/>
      <c r="DR86" s="693"/>
      <c r="DS86" s="693"/>
      <c r="DT86" s="693"/>
      <c r="DU86" s="709"/>
      <c r="DV86" s="669"/>
      <c r="DW86" s="670"/>
      <c r="DX86" s="670"/>
      <c r="DY86" s="670"/>
      <c r="DZ86" s="746"/>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69"/>
      <c r="BT87" s="670"/>
      <c r="BU87" s="670"/>
      <c r="BV87" s="670"/>
      <c r="BW87" s="670"/>
      <c r="BX87" s="670"/>
      <c r="BY87" s="670"/>
      <c r="BZ87" s="670"/>
      <c r="CA87" s="670"/>
      <c r="CB87" s="670"/>
      <c r="CC87" s="670"/>
      <c r="CD87" s="670"/>
      <c r="CE87" s="670"/>
      <c r="CF87" s="670"/>
      <c r="CG87" s="685"/>
      <c r="CH87" s="690"/>
      <c r="CI87" s="693"/>
      <c r="CJ87" s="693"/>
      <c r="CK87" s="693"/>
      <c r="CL87" s="709"/>
      <c r="CM87" s="690"/>
      <c r="CN87" s="693"/>
      <c r="CO87" s="693"/>
      <c r="CP87" s="693"/>
      <c r="CQ87" s="709"/>
      <c r="CR87" s="690"/>
      <c r="CS87" s="693"/>
      <c r="CT87" s="693"/>
      <c r="CU87" s="693"/>
      <c r="CV87" s="709"/>
      <c r="CW87" s="690"/>
      <c r="CX87" s="693"/>
      <c r="CY87" s="693"/>
      <c r="CZ87" s="693"/>
      <c r="DA87" s="709"/>
      <c r="DB87" s="690"/>
      <c r="DC87" s="693"/>
      <c r="DD87" s="693"/>
      <c r="DE87" s="693"/>
      <c r="DF87" s="709"/>
      <c r="DG87" s="690"/>
      <c r="DH87" s="693"/>
      <c r="DI87" s="693"/>
      <c r="DJ87" s="693"/>
      <c r="DK87" s="709"/>
      <c r="DL87" s="690"/>
      <c r="DM87" s="693"/>
      <c r="DN87" s="693"/>
      <c r="DO87" s="693"/>
      <c r="DP87" s="709"/>
      <c r="DQ87" s="690"/>
      <c r="DR87" s="693"/>
      <c r="DS87" s="693"/>
      <c r="DT87" s="693"/>
      <c r="DU87" s="709"/>
      <c r="DV87" s="669"/>
      <c r="DW87" s="670"/>
      <c r="DX87" s="670"/>
      <c r="DY87" s="670"/>
      <c r="DZ87" s="746"/>
      <c r="EA87" s="373"/>
    </row>
    <row r="88" spans="1:131" s="370" customFormat="1" ht="26.25" customHeight="1">
      <c r="A88" s="382" t="s">
        <v>259</v>
      </c>
      <c r="B88" s="411" t="s">
        <v>187</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v>8273</v>
      </c>
      <c r="AG88" s="466"/>
      <c r="AH88" s="466"/>
      <c r="AI88" s="466"/>
      <c r="AJ88" s="466"/>
      <c r="AK88" s="469"/>
      <c r="AL88" s="469"/>
      <c r="AM88" s="469"/>
      <c r="AN88" s="469"/>
      <c r="AO88" s="469"/>
      <c r="AP88" s="466">
        <v>190</v>
      </c>
      <c r="AQ88" s="466"/>
      <c r="AR88" s="466"/>
      <c r="AS88" s="466"/>
      <c r="AT88" s="466"/>
      <c r="AU88" s="466">
        <v>116</v>
      </c>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69"/>
      <c r="BT88" s="670"/>
      <c r="BU88" s="670"/>
      <c r="BV88" s="670"/>
      <c r="BW88" s="670"/>
      <c r="BX88" s="670"/>
      <c r="BY88" s="670"/>
      <c r="BZ88" s="670"/>
      <c r="CA88" s="670"/>
      <c r="CB88" s="670"/>
      <c r="CC88" s="670"/>
      <c r="CD88" s="670"/>
      <c r="CE88" s="670"/>
      <c r="CF88" s="670"/>
      <c r="CG88" s="685"/>
      <c r="CH88" s="690"/>
      <c r="CI88" s="693"/>
      <c r="CJ88" s="693"/>
      <c r="CK88" s="693"/>
      <c r="CL88" s="709"/>
      <c r="CM88" s="690"/>
      <c r="CN88" s="693"/>
      <c r="CO88" s="693"/>
      <c r="CP88" s="693"/>
      <c r="CQ88" s="709"/>
      <c r="CR88" s="690"/>
      <c r="CS88" s="693"/>
      <c r="CT88" s="693"/>
      <c r="CU88" s="693"/>
      <c r="CV88" s="709"/>
      <c r="CW88" s="690"/>
      <c r="CX88" s="693"/>
      <c r="CY88" s="693"/>
      <c r="CZ88" s="693"/>
      <c r="DA88" s="709"/>
      <c r="DB88" s="690"/>
      <c r="DC88" s="693"/>
      <c r="DD88" s="693"/>
      <c r="DE88" s="693"/>
      <c r="DF88" s="709"/>
      <c r="DG88" s="690"/>
      <c r="DH88" s="693"/>
      <c r="DI88" s="693"/>
      <c r="DJ88" s="693"/>
      <c r="DK88" s="709"/>
      <c r="DL88" s="690"/>
      <c r="DM88" s="693"/>
      <c r="DN88" s="693"/>
      <c r="DO88" s="693"/>
      <c r="DP88" s="709"/>
      <c r="DQ88" s="690"/>
      <c r="DR88" s="693"/>
      <c r="DS88" s="693"/>
      <c r="DT88" s="693"/>
      <c r="DU88" s="709"/>
      <c r="DV88" s="669"/>
      <c r="DW88" s="670"/>
      <c r="DX88" s="670"/>
      <c r="DY88" s="670"/>
      <c r="DZ88" s="746"/>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69"/>
      <c r="BT89" s="670"/>
      <c r="BU89" s="670"/>
      <c r="BV89" s="670"/>
      <c r="BW89" s="670"/>
      <c r="BX89" s="670"/>
      <c r="BY89" s="670"/>
      <c r="BZ89" s="670"/>
      <c r="CA89" s="670"/>
      <c r="CB89" s="670"/>
      <c r="CC89" s="670"/>
      <c r="CD89" s="670"/>
      <c r="CE89" s="670"/>
      <c r="CF89" s="670"/>
      <c r="CG89" s="685"/>
      <c r="CH89" s="690"/>
      <c r="CI89" s="693"/>
      <c r="CJ89" s="693"/>
      <c r="CK89" s="693"/>
      <c r="CL89" s="709"/>
      <c r="CM89" s="690"/>
      <c r="CN89" s="693"/>
      <c r="CO89" s="693"/>
      <c r="CP89" s="693"/>
      <c r="CQ89" s="709"/>
      <c r="CR89" s="690"/>
      <c r="CS89" s="693"/>
      <c r="CT89" s="693"/>
      <c r="CU89" s="693"/>
      <c r="CV89" s="709"/>
      <c r="CW89" s="690"/>
      <c r="CX89" s="693"/>
      <c r="CY89" s="693"/>
      <c r="CZ89" s="693"/>
      <c r="DA89" s="709"/>
      <c r="DB89" s="690"/>
      <c r="DC89" s="693"/>
      <c r="DD89" s="693"/>
      <c r="DE89" s="693"/>
      <c r="DF89" s="709"/>
      <c r="DG89" s="690"/>
      <c r="DH89" s="693"/>
      <c r="DI89" s="693"/>
      <c r="DJ89" s="693"/>
      <c r="DK89" s="709"/>
      <c r="DL89" s="690"/>
      <c r="DM89" s="693"/>
      <c r="DN89" s="693"/>
      <c r="DO89" s="693"/>
      <c r="DP89" s="709"/>
      <c r="DQ89" s="690"/>
      <c r="DR89" s="693"/>
      <c r="DS89" s="693"/>
      <c r="DT89" s="693"/>
      <c r="DU89" s="709"/>
      <c r="DV89" s="669"/>
      <c r="DW89" s="670"/>
      <c r="DX89" s="670"/>
      <c r="DY89" s="670"/>
      <c r="DZ89" s="746"/>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69"/>
      <c r="BT90" s="670"/>
      <c r="BU90" s="670"/>
      <c r="BV90" s="670"/>
      <c r="BW90" s="670"/>
      <c r="BX90" s="670"/>
      <c r="BY90" s="670"/>
      <c r="BZ90" s="670"/>
      <c r="CA90" s="670"/>
      <c r="CB90" s="670"/>
      <c r="CC90" s="670"/>
      <c r="CD90" s="670"/>
      <c r="CE90" s="670"/>
      <c r="CF90" s="670"/>
      <c r="CG90" s="685"/>
      <c r="CH90" s="690"/>
      <c r="CI90" s="693"/>
      <c r="CJ90" s="693"/>
      <c r="CK90" s="693"/>
      <c r="CL90" s="709"/>
      <c r="CM90" s="690"/>
      <c r="CN90" s="693"/>
      <c r="CO90" s="693"/>
      <c r="CP90" s="693"/>
      <c r="CQ90" s="709"/>
      <c r="CR90" s="690"/>
      <c r="CS90" s="693"/>
      <c r="CT90" s="693"/>
      <c r="CU90" s="693"/>
      <c r="CV90" s="709"/>
      <c r="CW90" s="690"/>
      <c r="CX90" s="693"/>
      <c r="CY90" s="693"/>
      <c r="CZ90" s="693"/>
      <c r="DA90" s="709"/>
      <c r="DB90" s="690"/>
      <c r="DC90" s="693"/>
      <c r="DD90" s="693"/>
      <c r="DE90" s="693"/>
      <c r="DF90" s="709"/>
      <c r="DG90" s="690"/>
      <c r="DH90" s="693"/>
      <c r="DI90" s="693"/>
      <c r="DJ90" s="693"/>
      <c r="DK90" s="709"/>
      <c r="DL90" s="690"/>
      <c r="DM90" s="693"/>
      <c r="DN90" s="693"/>
      <c r="DO90" s="693"/>
      <c r="DP90" s="709"/>
      <c r="DQ90" s="690"/>
      <c r="DR90" s="693"/>
      <c r="DS90" s="693"/>
      <c r="DT90" s="693"/>
      <c r="DU90" s="709"/>
      <c r="DV90" s="669"/>
      <c r="DW90" s="670"/>
      <c r="DX90" s="670"/>
      <c r="DY90" s="670"/>
      <c r="DZ90" s="746"/>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69"/>
      <c r="BT91" s="670"/>
      <c r="BU91" s="670"/>
      <c r="BV91" s="670"/>
      <c r="BW91" s="670"/>
      <c r="BX91" s="670"/>
      <c r="BY91" s="670"/>
      <c r="BZ91" s="670"/>
      <c r="CA91" s="670"/>
      <c r="CB91" s="670"/>
      <c r="CC91" s="670"/>
      <c r="CD91" s="670"/>
      <c r="CE91" s="670"/>
      <c r="CF91" s="670"/>
      <c r="CG91" s="685"/>
      <c r="CH91" s="690"/>
      <c r="CI91" s="693"/>
      <c r="CJ91" s="693"/>
      <c r="CK91" s="693"/>
      <c r="CL91" s="709"/>
      <c r="CM91" s="690"/>
      <c r="CN91" s="693"/>
      <c r="CO91" s="693"/>
      <c r="CP91" s="693"/>
      <c r="CQ91" s="709"/>
      <c r="CR91" s="690"/>
      <c r="CS91" s="693"/>
      <c r="CT91" s="693"/>
      <c r="CU91" s="693"/>
      <c r="CV91" s="709"/>
      <c r="CW91" s="690"/>
      <c r="CX91" s="693"/>
      <c r="CY91" s="693"/>
      <c r="CZ91" s="693"/>
      <c r="DA91" s="709"/>
      <c r="DB91" s="690"/>
      <c r="DC91" s="693"/>
      <c r="DD91" s="693"/>
      <c r="DE91" s="693"/>
      <c r="DF91" s="709"/>
      <c r="DG91" s="690"/>
      <c r="DH91" s="693"/>
      <c r="DI91" s="693"/>
      <c r="DJ91" s="693"/>
      <c r="DK91" s="709"/>
      <c r="DL91" s="690"/>
      <c r="DM91" s="693"/>
      <c r="DN91" s="693"/>
      <c r="DO91" s="693"/>
      <c r="DP91" s="709"/>
      <c r="DQ91" s="690"/>
      <c r="DR91" s="693"/>
      <c r="DS91" s="693"/>
      <c r="DT91" s="693"/>
      <c r="DU91" s="709"/>
      <c r="DV91" s="669"/>
      <c r="DW91" s="670"/>
      <c r="DX91" s="670"/>
      <c r="DY91" s="670"/>
      <c r="DZ91" s="746"/>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69"/>
      <c r="BT92" s="670"/>
      <c r="BU92" s="670"/>
      <c r="BV92" s="670"/>
      <c r="BW92" s="670"/>
      <c r="BX92" s="670"/>
      <c r="BY92" s="670"/>
      <c r="BZ92" s="670"/>
      <c r="CA92" s="670"/>
      <c r="CB92" s="670"/>
      <c r="CC92" s="670"/>
      <c r="CD92" s="670"/>
      <c r="CE92" s="670"/>
      <c r="CF92" s="670"/>
      <c r="CG92" s="685"/>
      <c r="CH92" s="690"/>
      <c r="CI92" s="693"/>
      <c r="CJ92" s="693"/>
      <c r="CK92" s="693"/>
      <c r="CL92" s="709"/>
      <c r="CM92" s="690"/>
      <c r="CN92" s="693"/>
      <c r="CO92" s="693"/>
      <c r="CP92" s="693"/>
      <c r="CQ92" s="709"/>
      <c r="CR92" s="690"/>
      <c r="CS92" s="693"/>
      <c r="CT92" s="693"/>
      <c r="CU92" s="693"/>
      <c r="CV92" s="709"/>
      <c r="CW92" s="690"/>
      <c r="CX92" s="693"/>
      <c r="CY92" s="693"/>
      <c r="CZ92" s="693"/>
      <c r="DA92" s="709"/>
      <c r="DB92" s="690"/>
      <c r="DC92" s="693"/>
      <c r="DD92" s="693"/>
      <c r="DE92" s="693"/>
      <c r="DF92" s="709"/>
      <c r="DG92" s="690"/>
      <c r="DH92" s="693"/>
      <c r="DI92" s="693"/>
      <c r="DJ92" s="693"/>
      <c r="DK92" s="709"/>
      <c r="DL92" s="690"/>
      <c r="DM92" s="693"/>
      <c r="DN92" s="693"/>
      <c r="DO92" s="693"/>
      <c r="DP92" s="709"/>
      <c r="DQ92" s="690"/>
      <c r="DR92" s="693"/>
      <c r="DS92" s="693"/>
      <c r="DT92" s="693"/>
      <c r="DU92" s="709"/>
      <c r="DV92" s="669"/>
      <c r="DW92" s="670"/>
      <c r="DX92" s="670"/>
      <c r="DY92" s="670"/>
      <c r="DZ92" s="746"/>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69"/>
      <c r="BT93" s="670"/>
      <c r="BU93" s="670"/>
      <c r="BV93" s="670"/>
      <c r="BW93" s="670"/>
      <c r="BX93" s="670"/>
      <c r="BY93" s="670"/>
      <c r="BZ93" s="670"/>
      <c r="CA93" s="670"/>
      <c r="CB93" s="670"/>
      <c r="CC93" s="670"/>
      <c r="CD93" s="670"/>
      <c r="CE93" s="670"/>
      <c r="CF93" s="670"/>
      <c r="CG93" s="685"/>
      <c r="CH93" s="690"/>
      <c r="CI93" s="693"/>
      <c r="CJ93" s="693"/>
      <c r="CK93" s="693"/>
      <c r="CL93" s="709"/>
      <c r="CM93" s="690"/>
      <c r="CN93" s="693"/>
      <c r="CO93" s="693"/>
      <c r="CP93" s="693"/>
      <c r="CQ93" s="709"/>
      <c r="CR93" s="690"/>
      <c r="CS93" s="693"/>
      <c r="CT93" s="693"/>
      <c r="CU93" s="693"/>
      <c r="CV93" s="709"/>
      <c r="CW93" s="690"/>
      <c r="CX93" s="693"/>
      <c r="CY93" s="693"/>
      <c r="CZ93" s="693"/>
      <c r="DA93" s="709"/>
      <c r="DB93" s="690"/>
      <c r="DC93" s="693"/>
      <c r="DD93" s="693"/>
      <c r="DE93" s="693"/>
      <c r="DF93" s="709"/>
      <c r="DG93" s="690"/>
      <c r="DH93" s="693"/>
      <c r="DI93" s="693"/>
      <c r="DJ93" s="693"/>
      <c r="DK93" s="709"/>
      <c r="DL93" s="690"/>
      <c r="DM93" s="693"/>
      <c r="DN93" s="693"/>
      <c r="DO93" s="693"/>
      <c r="DP93" s="709"/>
      <c r="DQ93" s="690"/>
      <c r="DR93" s="693"/>
      <c r="DS93" s="693"/>
      <c r="DT93" s="693"/>
      <c r="DU93" s="709"/>
      <c r="DV93" s="669"/>
      <c r="DW93" s="670"/>
      <c r="DX93" s="670"/>
      <c r="DY93" s="670"/>
      <c r="DZ93" s="746"/>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69"/>
      <c r="BT94" s="670"/>
      <c r="BU94" s="670"/>
      <c r="BV94" s="670"/>
      <c r="BW94" s="670"/>
      <c r="BX94" s="670"/>
      <c r="BY94" s="670"/>
      <c r="BZ94" s="670"/>
      <c r="CA94" s="670"/>
      <c r="CB94" s="670"/>
      <c r="CC94" s="670"/>
      <c r="CD94" s="670"/>
      <c r="CE94" s="670"/>
      <c r="CF94" s="670"/>
      <c r="CG94" s="685"/>
      <c r="CH94" s="690"/>
      <c r="CI94" s="693"/>
      <c r="CJ94" s="693"/>
      <c r="CK94" s="693"/>
      <c r="CL94" s="709"/>
      <c r="CM94" s="690"/>
      <c r="CN94" s="693"/>
      <c r="CO94" s="693"/>
      <c r="CP94" s="693"/>
      <c r="CQ94" s="709"/>
      <c r="CR94" s="690"/>
      <c r="CS94" s="693"/>
      <c r="CT94" s="693"/>
      <c r="CU94" s="693"/>
      <c r="CV94" s="709"/>
      <c r="CW94" s="690"/>
      <c r="CX94" s="693"/>
      <c r="CY94" s="693"/>
      <c r="CZ94" s="693"/>
      <c r="DA94" s="709"/>
      <c r="DB94" s="690"/>
      <c r="DC94" s="693"/>
      <c r="DD94" s="693"/>
      <c r="DE94" s="693"/>
      <c r="DF94" s="709"/>
      <c r="DG94" s="690"/>
      <c r="DH94" s="693"/>
      <c r="DI94" s="693"/>
      <c r="DJ94" s="693"/>
      <c r="DK94" s="709"/>
      <c r="DL94" s="690"/>
      <c r="DM94" s="693"/>
      <c r="DN94" s="693"/>
      <c r="DO94" s="693"/>
      <c r="DP94" s="709"/>
      <c r="DQ94" s="690"/>
      <c r="DR94" s="693"/>
      <c r="DS94" s="693"/>
      <c r="DT94" s="693"/>
      <c r="DU94" s="709"/>
      <c r="DV94" s="669"/>
      <c r="DW94" s="670"/>
      <c r="DX94" s="670"/>
      <c r="DY94" s="670"/>
      <c r="DZ94" s="746"/>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69"/>
      <c r="BT95" s="670"/>
      <c r="BU95" s="670"/>
      <c r="BV95" s="670"/>
      <c r="BW95" s="670"/>
      <c r="BX95" s="670"/>
      <c r="BY95" s="670"/>
      <c r="BZ95" s="670"/>
      <c r="CA95" s="670"/>
      <c r="CB95" s="670"/>
      <c r="CC95" s="670"/>
      <c r="CD95" s="670"/>
      <c r="CE95" s="670"/>
      <c r="CF95" s="670"/>
      <c r="CG95" s="685"/>
      <c r="CH95" s="690"/>
      <c r="CI95" s="693"/>
      <c r="CJ95" s="693"/>
      <c r="CK95" s="693"/>
      <c r="CL95" s="709"/>
      <c r="CM95" s="690"/>
      <c r="CN95" s="693"/>
      <c r="CO95" s="693"/>
      <c r="CP95" s="693"/>
      <c r="CQ95" s="709"/>
      <c r="CR95" s="690"/>
      <c r="CS95" s="693"/>
      <c r="CT95" s="693"/>
      <c r="CU95" s="693"/>
      <c r="CV95" s="709"/>
      <c r="CW95" s="690"/>
      <c r="CX95" s="693"/>
      <c r="CY95" s="693"/>
      <c r="CZ95" s="693"/>
      <c r="DA95" s="709"/>
      <c r="DB95" s="690"/>
      <c r="DC95" s="693"/>
      <c r="DD95" s="693"/>
      <c r="DE95" s="693"/>
      <c r="DF95" s="709"/>
      <c r="DG95" s="690"/>
      <c r="DH95" s="693"/>
      <c r="DI95" s="693"/>
      <c r="DJ95" s="693"/>
      <c r="DK95" s="709"/>
      <c r="DL95" s="690"/>
      <c r="DM95" s="693"/>
      <c r="DN95" s="693"/>
      <c r="DO95" s="693"/>
      <c r="DP95" s="709"/>
      <c r="DQ95" s="690"/>
      <c r="DR95" s="693"/>
      <c r="DS95" s="693"/>
      <c r="DT95" s="693"/>
      <c r="DU95" s="709"/>
      <c r="DV95" s="669"/>
      <c r="DW95" s="670"/>
      <c r="DX95" s="670"/>
      <c r="DY95" s="670"/>
      <c r="DZ95" s="746"/>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69"/>
      <c r="BT96" s="670"/>
      <c r="BU96" s="670"/>
      <c r="BV96" s="670"/>
      <c r="BW96" s="670"/>
      <c r="BX96" s="670"/>
      <c r="BY96" s="670"/>
      <c r="BZ96" s="670"/>
      <c r="CA96" s="670"/>
      <c r="CB96" s="670"/>
      <c r="CC96" s="670"/>
      <c r="CD96" s="670"/>
      <c r="CE96" s="670"/>
      <c r="CF96" s="670"/>
      <c r="CG96" s="685"/>
      <c r="CH96" s="690"/>
      <c r="CI96" s="693"/>
      <c r="CJ96" s="693"/>
      <c r="CK96" s="693"/>
      <c r="CL96" s="709"/>
      <c r="CM96" s="690"/>
      <c r="CN96" s="693"/>
      <c r="CO96" s="693"/>
      <c r="CP96" s="693"/>
      <c r="CQ96" s="709"/>
      <c r="CR96" s="690"/>
      <c r="CS96" s="693"/>
      <c r="CT96" s="693"/>
      <c r="CU96" s="693"/>
      <c r="CV96" s="709"/>
      <c r="CW96" s="690"/>
      <c r="CX96" s="693"/>
      <c r="CY96" s="693"/>
      <c r="CZ96" s="693"/>
      <c r="DA96" s="709"/>
      <c r="DB96" s="690"/>
      <c r="DC96" s="693"/>
      <c r="DD96" s="693"/>
      <c r="DE96" s="693"/>
      <c r="DF96" s="709"/>
      <c r="DG96" s="690"/>
      <c r="DH96" s="693"/>
      <c r="DI96" s="693"/>
      <c r="DJ96" s="693"/>
      <c r="DK96" s="709"/>
      <c r="DL96" s="690"/>
      <c r="DM96" s="693"/>
      <c r="DN96" s="693"/>
      <c r="DO96" s="693"/>
      <c r="DP96" s="709"/>
      <c r="DQ96" s="690"/>
      <c r="DR96" s="693"/>
      <c r="DS96" s="693"/>
      <c r="DT96" s="693"/>
      <c r="DU96" s="709"/>
      <c r="DV96" s="669"/>
      <c r="DW96" s="670"/>
      <c r="DX96" s="670"/>
      <c r="DY96" s="670"/>
      <c r="DZ96" s="746"/>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69"/>
      <c r="BT97" s="670"/>
      <c r="BU97" s="670"/>
      <c r="BV97" s="670"/>
      <c r="BW97" s="670"/>
      <c r="BX97" s="670"/>
      <c r="BY97" s="670"/>
      <c r="BZ97" s="670"/>
      <c r="CA97" s="670"/>
      <c r="CB97" s="670"/>
      <c r="CC97" s="670"/>
      <c r="CD97" s="670"/>
      <c r="CE97" s="670"/>
      <c r="CF97" s="670"/>
      <c r="CG97" s="685"/>
      <c r="CH97" s="690"/>
      <c r="CI97" s="693"/>
      <c r="CJ97" s="693"/>
      <c r="CK97" s="693"/>
      <c r="CL97" s="709"/>
      <c r="CM97" s="690"/>
      <c r="CN97" s="693"/>
      <c r="CO97" s="693"/>
      <c r="CP97" s="693"/>
      <c r="CQ97" s="709"/>
      <c r="CR97" s="690"/>
      <c r="CS97" s="693"/>
      <c r="CT97" s="693"/>
      <c r="CU97" s="693"/>
      <c r="CV97" s="709"/>
      <c r="CW97" s="690"/>
      <c r="CX97" s="693"/>
      <c r="CY97" s="693"/>
      <c r="CZ97" s="693"/>
      <c r="DA97" s="709"/>
      <c r="DB97" s="690"/>
      <c r="DC97" s="693"/>
      <c r="DD97" s="693"/>
      <c r="DE97" s="693"/>
      <c r="DF97" s="709"/>
      <c r="DG97" s="690"/>
      <c r="DH97" s="693"/>
      <c r="DI97" s="693"/>
      <c r="DJ97" s="693"/>
      <c r="DK97" s="709"/>
      <c r="DL97" s="690"/>
      <c r="DM97" s="693"/>
      <c r="DN97" s="693"/>
      <c r="DO97" s="693"/>
      <c r="DP97" s="709"/>
      <c r="DQ97" s="690"/>
      <c r="DR97" s="693"/>
      <c r="DS97" s="693"/>
      <c r="DT97" s="693"/>
      <c r="DU97" s="709"/>
      <c r="DV97" s="669"/>
      <c r="DW97" s="670"/>
      <c r="DX97" s="670"/>
      <c r="DY97" s="670"/>
      <c r="DZ97" s="746"/>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69"/>
      <c r="BT98" s="670"/>
      <c r="BU98" s="670"/>
      <c r="BV98" s="670"/>
      <c r="BW98" s="670"/>
      <c r="BX98" s="670"/>
      <c r="BY98" s="670"/>
      <c r="BZ98" s="670"/>
      <c r="CA98" s="670"/>
      <c r="CB98" s="670"/>
      <c r="CC98" s="670"/>
      <c r="CD98" s="670"/>
      <c r="CE98" s="670"/>
      <c r="CF98" s="670"/>
      <c r="CG98" s="685"/>
      <c r="CH98" s="690"/>
      <c r="CI98" s="693"/>
      <c r="CJ98" s="693"/>
      <c r="CK98" s="693"/>
      <c r="CL98" s="709"/>
      <c r="CM98" s="690"/>
      <c r="CN98" s="693"/>
      <c r="CO98" s="693"/>
      <c r="CP98" s="693"/>
      <c r="CQ98" s="709"/>
      <c r="CR98" s="690"/>
      <c r="CS98" s="693"/>
      <c r="CT98" s="693"/>
      <c r="CU98" s="693"/>
      <c r="CV98" s="709"/>
      <c r="CW98" s="690"/>
      <c r="CX98" s="693"/>
      <c r="CY98" s="693"/>
      <c r="CZ98" s="693"/>
      <c r="DA98" s="709"/>
      <c r="DB98" s="690"/>
      <c r="DC98" s="693"/>
      <c r="DD98" s="693"/>
      <c r="DE98" s="693"/>
      <c r="DF98" s="709"/>
      <c r="DG98" s="690"/>
      <c r="DH98" s="693"/>
      <c r="DI98" s="693"/>
      <c r="DJ98" s="693"/>
      <c r="DK98" s="709"/>
      <c r="DL98" s="690"/>
      <c r="DM98" s="693"/>
      <c r="DN98" s="693"/>
      <c r="DO98" s="693"/>
      <c r="DP98" s="709"/>
      <c r="DQ98" s="690"/>
      <c r="DR98" s="693"/>
      <c r="DS98" s="693"/>
      <c r="DT98" s="693"/>
      <c r="DU98" s="709"/>
      <c r="DV98" s="669"/>
      <c r="DW98" s="670"/>
      <c r="DX98" s="670"/>
      <c r="DY98" s="670"/>
      <c r="DZ98" s="746"/>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69"/>
      <c r="BT99" s="670"/>
      <c r="BU99" s="670"/>
      <c r="BV99" s="670"/>
      <c r="BW99" s="670"/>
      <c r="BX99" s="670"/>
      <c r="BY99" s="670"/>
      <c r="BZ99" s="670"/>
      <c r="CA99" s="670"/>
      <c r="CB99" s="670"/>
      <c r="CC99" s="670"/>
      <c r="CD99" s="670"/>
      <c r="CE99" s="670"/>
      <c r="CF99" s="670"/>
      <c r="CG99" s="685"/>
      <c r="CH99" s="690"/>
      <c r="CI99" s="693"/>
      <c r="CJ99" s="693"/>
      <c r="CK99" s="693"/>
      <c r="CL99" s="709"/>
      <c r="CM99" s="690"/>
      <c r="CN99" s="693"/>
      <c r="CO99" s="693"/>
      <c r="CP99" s="693"/>
      <c r="CQ99" s="709"/>
      <c r="CR99" s="690"/>
      <c r="CS99" s="693"/>
      <c r="CT99" s="693"/>
      <c r="CU99" s="693"/>
      <c r="CV99" s="709"/>
      <c r="CW99" s="690"/>
      <c r="CX99" s="693"/>
      <c r="CY99" s="693"/>
      <c r="CZ99" s="693"/>
      <c r="DA99" s="709"/>
      <c r="DB99" s="690"/>
      <c r="DC99" s="693"/>
      <c r="DD99" s="693"/>
      <c r="DE99" s="693"/>
      <c r="DF99" s="709"/>
      <c r="DG99" s="690"/>
      <c r="DH99" s="693"/>
      <c r="DI99" s="693"/>
      <c r="DJ99" s="693"/>
      <c r="DK99" s="709"/>
      <c r="DL99" s="690"/>
      <c r="DM99" s="693"/>
      <c r="DN99" s="693"/>
      <c r="DO99" s="693"/>
      <c r="DP99" s="709"/>
      <c r="DQ99" s="690"/>
      <c r="DR99" s="693"/>
      <c r="DS99" s="693"/>
      <c r="DT99" s="693"/>
      <c r="DU99" s="709"/>
      <c r="DV99" s="669"/>
      <c r="DW99" s="670"/>
      <c r="DX99" s="670"/>
      <c r="DY99" s="670"/>
      <c r="DZ99" s="746"/>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69"/>
      <c r="BT100" s="670"/>
      <c r="BU100" s="670"/>
      <c r="BV100" s="670"/>
      <c r="BW100" s="670"/>
      <c r="BX100" s="670"/>
      <c r="BY100" s="670"/>
      <c r="BZ100" s="670"/>
      <c r="CA100" s="670"/>
      <c r="CB100" s="670"/>
      <c r="CC100" s="670"/>
      <c r="CD100" s="670"/>
      <c r="CE100" s="670"/>
      <c r="CF100" s="670"/>
      <c r="CG100" s="685"/>
      <c r="CH100" s="690"/>
      <c r="CI100" s="693"/>
      <c r="CJ100" s="693"/>
      <c r="CK100" s="693"/>
      <c r="CL100" s="709"/>
      <c r="CM100" s="690"/>
      <c r="CN100" s="693"/>
      <c r="CO100" s="693"/>
      <c r="CP100" s="693"/>
      <c r="CQ100" s="709"/>
      <c r="CR100" s="690"/>
      <c r="CS100" s="693"/>
      <c r="CT100" s="693"/>
      <c r="CU100" s="693"/>
      <c r="CV100" s="709"/>
      <c r="CW100" s="690"/>
      <c r="CX100" s="693"/>
      <c r="CY100" s="693"/>
      <c r="CZ100" s="693"/>
      <c r="DA100" s="709"/>
      <c r="DB100" s="690"/>
      <c r="DC100" s="693"/>
      <c r="DD100" s="693"/>
      <c r="DE100" s="693"/>
      <c r="DF100" s="709"/>
      <c r="DG100" s="690"/>
      <c r="DH100" s="693"/>
      <c r="DI100" s="693"/>
      <c r="DJ100" s="693"/>
      <c r="DK100" s="709"/>
      <c r="DL100" s="690"/>
      <c r="DM100" s="693"/>
      <c r="DN100" s="693"/>
      <c r="DO100" s="693"/>
      <c r="DP100" s="709"/>
      <c r="DQ100" s="690"/>
      <c r="DR100" s="693"/>
      <c r="DS100" s="693"/>
      <c r="DT100" s="693"/>
      <c r="DU100" s="709"/>
      <c r="DV100" s="669"/>
      <c r="DW100" s="670"/>
      <c r="DX100" s="670"/>
      <c r="DY100" s="670"/>
      <c r="DZ100" s="746"/>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69"/>
      <c r="BT101" s="670"/>
      <c r="BU101" s="670"/>
      <c r="BV101" s="670"/>
      <c r="BW101" s="670"/>
      <c r="BX101" s="670"/>
      <c r="BY101" s="670"/>
      <c r="BZ101" s="670"/>
      <c r="CA101" s="670"/>
      <c r="CB101" s="670"/>
      <c r="CC101" s="670"/>
      <c r="CD101" s="670"/>
      <c r="CE101" s="670"/>
      <c r="CF101" s="670"/>
      <c r="CG101" s="685"/>
      <c r="CH101" s="690"/>
      <c r="CI101" s="693"/>
      <c r="CJ101" s="693"/>
      <c r="CK101" s="693"/>
      <c r="CL101" s="709"/>
      <c r="CM101" s="690"/>
      <c r="CN101" s="693"/>
      <c r="CO101" s="693"/>
      <c r="CP101" s="693"/>
      <c r="CQ101" s="709"/>
      <c r="CR101" s="690"/>
      <c r="CS101" s="693"/>
      <c r="CT101" s="693"/>
      <c r="CU101" s="693"/>
      <c r="CV101" s="709"/>
      <c r="CW101" s="690"/>
      <c r="CX101" s="693"/>
      <c r="CY101" s="693"/>
      <c r="CZ101" s="693"/>
      <c r="DA101" s="709"/>
      <c r="DB101" s="690"/>
      <c r="DC101" s="693"/>
      <c r="DD101" s="693"/>
      <c r="DE101" s="693"/>
      <c r="DF101" s="709"/>
      <c r="DG101" s="690"/>
      <c r="DH101" s="693"/>
      <c r="DI101" s="693"/>
      <c r="DJ101" s="693"/>
      <c r="DK101" s="709"/>
      <c r="DL101" s="690"/>
      <c r="DM101" s="693"/>
      <c r="DN101" s="693"/>
      <c r="DO101" s="693"/>
      <c r="DP101" s="709"/>
      <c r="DQ101" s="690"/>
      <c r="DR101" s="693"/>
      <c r="DS101" s="693"/>
      <c r="DT101" s="693"/>
      <c r="DU101" s="709"/>
      <c r="DV101" s="669"/>
      <c r="DW101" s="670"/>
      <c r="DX101" s="670"/>
      <c r="DY101" s="670"/>
      <c r="DZ101" s="746"/>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259</v>
      </c>
      <c r="BR102" s="411" t="s">
        <v>452</v>
      </c>
      <c r="BS102" s="431"/>
      <c r="BT102" s="431"/>
      <c r="BU102" s="431"/>
      <c r="BV102" s="431"/>
      <c r="BW102" s="431"/>
      <c r="BX102" s="431"/>
      <c r="BY102" s="431"/>
      <c r="BZ102" s="431"/>
      <c r="CA102" s="431"/>
      <c r="CB102" s="431"/>
      <c r="CC102" s="431"/>
      <c r="CD102" s="431"/>
      <c r="CE102" s="431"/>
      <c r="CF102" s="431"/>
      <c r="CG102" s="447"/>
      <c r="CH102" s="691"/>
      <c r="CI102" s="694"/>
      <c r="CJ102" s="694"/>
      <c r="CK102" s="694"/>
      <c r="CL102" s="710"/>
      <c r="CM102" s="691"/>
      <c r="CN102" s="694"/>
      <c r="CO102" s="694"/>
      <c r="CP102" s="694"/>
      <c r="CQ102" s="710"/>
      <c r="CR102" s="722">
        <v>387</v>
      </c>
      <c r="CS102" s="628"/>
      <c r="CT102" s="628"/>
      <c r="CU102" s="628"/>
      <c r="CV102" s="723"/>
      <c r="CW102" s="722">
        <v>69</v>
      </c>
      <c r="CX102" s="628"/>
      <c r="CY102" s="628"/>
      <c r="CZ102" s="628"/>
      <c r="DA102" s="723"/>
      <c r="DB102" s="722">
        <v>259</v>
      </c>
      <c r="DC102" s="628"/>
      <c r="DD102" s="628"/>
      <c r="DE102" s="628"/>
      <c r="DF102" s="723"/>
      <c r="DG102" s="722"/>
      <c r="DH102" s="628"/>
      <c r="DI102" s="628"/>
      <c r="DJ102" s="628"/>
      <c r="DK102" s="723"/>
      <c r="DL102" s="722"/>
      <c r="DM102" s="628"/>
      <c r="DN102" s="628"/>
      <c r="DO102" s="628"/>
      <c r="DP102" s="723"/>
      <c r="DQ102" s="722"/>
      <c r="DR102" s="628"/>
      <c r="DS102" s="628"/>
      <c r="DT102" s="628"/>
      <c r="DU102" s="723"/>
      <c r="DV102" s="411"/>
      <c r="DW102" s="431"/>
      <c r="DX102" s="431"/>
      <c r="DY102" s="431"/>
      <c r="DZ102" s="747"/>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483</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484</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305</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287</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485</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205</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486</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487</v>
      </c>
      <c r="AB109" s="416"/>
      <c r="AC109" s="416"/>
      <c r="AD109" s="416"/>
      <c r="AE109" s="483"/>
      <c r="AF109" s="497" t="s">
        <v>166</v>
      </c>
      <c r="AG109" s="416"/>
      <c r="AH109" s="416"/>
      <c r="AI109" s="416"/>
      <c r="AJ109" s="483"/>
      <c r="AK109" s="497" t="s">
        <v>398</v>
      </c>
      <c r="AL109" s="416"/>
      <c r="AM109" s="416"/>
      <c r="AN109" s="416"/>
      <c r="AO109" s="483"/>
      <c r="AP109" s="497" t="s">
        <v>488</v>
      </c>
      <c r="AQ109" s="416"/>
      <c r="AR109" s="416"/>
      <c r="AS109" s="416"/>
      <c r="AT109" s="572"/>
      <c r="AU109" s="392" t="s">
        <v>486</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487</v>
      </c>
      <c r="BR109" s="416"/>
      <c r="BS109" s="416"/>
      <c r="BT109" s="416"/>
      <c r="BU109" s="483"/>
      <c r="BV109" s="497" t="s">
        <v>166</v>
      </c>
      <c r="BW109" s="416"/>
      <c r="BX109" s="416"/>
      <c r="BY109" s="416"/>
      <c r="BZ109" s="483"/>
      <c r="CA109" s="497" t="s">
        <v>398</v>
      </c>
      <c r="CB109" s="416"/>
      <c r="CC109" s="416"/>
      <c r="CD109" s="416"/>
      <c r="CE109" s="483"/>
      <c r="CF109" s="681" t="s">
        <v>488</v>
      </c>
      <c r="CG109" s="681"/>
      <c r="CH109" s="681"/>
      <c r="CI109" s="681"/>
      <c r="CJ109" s="681"/>
      <c r="CK109" s="497" t="s">
        <v>94</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487</v>
      </c>
      <c r="DH109" s="416"/>
      <c r="DI109" s="416"/>
      <c r="DJ109" s="416"/>
      <c r="DK109" s="483"/>
      <c r="DL109" s="497" t="s">
        <v>166</v>
      </c>
      <c r="DM109" s="416"/>
      <c r="DN109" s="416"/>
      <c r="DO109" s="416"/>
      <c r="DP109" s="483"/>
      <c r="DQ109" s="497" t="s">
        <v>398</v>
      </c>
      <c r="DR109" s="416"/>
      <c r="DS109" s="416"/>
      <c r="DT109" s="416"/>
      <c r="DU109" s="483"/>
      <c r="DV109" s="497" t="s">
        <v>488</v>
      </c>
      <c r="DW109" s="416"/>
      <c r="DX109" s="416"/>
      <c r="DY109" s="416"/>
      <c r="DZ109" s="572"/>
    </row>
    <row r="110" spans="1:131" s="373" customFormat="1" ht="26.25" customHeight="1">
      <c r="A110" s="393" t="s">
        <v>332</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3325736</v>
      </c>
      <c r="AB110" s="504"/>
      <c r="AC110" s="504"/>
      <c r="AD110" s="504"/>
      <c r="AE110" s="515"/>
      <c r="AF110" s="531">
        <v>3337754</v>
      </c>
      <c r="AG110" s="504"/>
      <c r="AH110" s="504"/>
      <c r="AI110" s="504"/>
      <c r="AJ110" s="515"/>
      <c r="AK110" s="531">
        <v>3544917</v>
      </c>
      <c r="AL110" s="504"/>
      <c r="AM110" s="504"/>
      <c r="AN110" s="504"/>
      <c r="AO110" s="515"/>
      <c r="AP110" s="555">
        <v>26.2</v>
      </c>
      <c r="AQ110" s="563"/>
      <c r="AR110" s="563"/>
      <c r="AS110" s="563"/>
      <c r="AT110" s="573"/>
      <c r="AU110" s="585" t="s">
        <v>121</v>
      </c>
      <c r="AV110" s="597"/>
      <c r="AW110" s="597"/>
      <c r="AX110" s="597"/>
      <c r="AY110" s="597"/>
      <c r="AZ110" s="624" t="s">
        <v>489</v>
      </c>
      <c r="BA110" s="417"/>
      <c r="BB110" s="417"/>
      <c r="BC110" s="417"/>
      <c r="BD110" s="417"/>
      <c r="BE110" s="417"/>
      <c r="BF110" s="417"/>
      <c r="BG110" s="417"/>
      <c r="BH110" s="417"/>
      <c r="BI110" s="417"/>
      <c r="BJ110" s="417"/>
      <c r="BK110" s="417"/>
      <c r="BL110" s="417"/>
      <c r="BM110" s="417"/>
      <c r="BN110" s="417"/>
      <c r="BO110" s="417"/>
      <c r="BP110" s="484"/>
      <c r="BQ110" s="656">
        <v>34830652</v>
      </c>
      <c r="BR110" s="664"/>
      <c r="BS110" s="664"/>
      <c r="BT110" s="664"/>
      <c r="BU110" s="664"/>
      <c r="BV110" s="664">
        <v>35189112</v>
      </c>
      <c r="BW110" s="664"/>
      <c r="BX110" s="664"/>
      <c r="BY110" s="664"/>
      <c r="BZ110" s="664"/>
      <c r="CA110" s="664">
        <v>34067309</v>
      </c>
      <c r="CB110" s="664"/>
      <c r="CC110" s="664"/>
      <c r="CD110" s="664"/>
      <c r="CE110" s="664"/>
      <c r="CF110" s="682">
        <v>251.5</v>
      </c>
      <c r="CG110" s="686"/>
      <c r="CH110" s="686"/>
      <c r="CI110" s="686"/>
      <c r="CJ110" s="686"/>
      <c r="CK110" s="698" t="s">
        <v>390</v>
      </c>
      <c r="CL110" s="422"/>
      <c r="CM110" s="435" t="s">
        <v>491</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t="s">
        <v>204</v>
      </c>
      <c r="DH110" s="664"/>
      <c r="DI110" s="664"/>
      <c r="DJ110" s="664"/>
      <c r="DK110" s="664"/>
      <c r="DL110" s="664" t="s">
        <v>204</v>
      </c>
      <c r="DM110" s="664"/>
      <c r="DN110" s="664"/>
      <c r="DO110" s="664"/>
      <c r="DP110" s="664"/>
      <c r="DQ110" s="664" t="s">
        <v>204</v>
      </c>
      <c r="DR110" s="664"/>
      <c r="DS110" s="664"/>
      <c r="DT110" s="664"/>
      <c r="DU110" s="664"/>
      <c r="DV110" s="739" t="s">
        <v>204</v>
      </c>
      <c r="DW110" s="739"/>
      <c r="DX110" s="739"/>
      <c r="DY110" s="739"/>
      <c r="DZ110" s="748"/>
    </row>
    <row r="111" spans="1:131" s="373" customFormat="1" ht="26.25" customHeight="1">
      <c r="A111" s="394" t="s">
        <v>463</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204</v>
      </c>
      <c r="AB111" s="460"/>
      <c r="AC111" s="460"/>
      <c r="AD111" s="460"/>
      <c r="AE111" s="516"/>
      <c r="AF111" s="532" t="s">
        <v>204</v>
      </c>
      <c r="AG111" s="460"/>
      <c r="AH111" s="460"/>
      <c r="AI111" s="460"/>
      <c r="AJ111" s="516"/>
      <c r="AK111" s="532" t="s">
        <v>204</v>
      </c>
      <c r="AL111" s="460"/>
      <c r="AM111" s="460"/>
      <c r="AN111" s="460"/>
      <c r="AO111" s="516"/>
      <c r="AP111" s="556" t="s">
        <v>204</v>
      </c>
      <c r="AQ111" s="564"/>
      <c r="AR111" s="564"/>
      <c r="AS111" s="564"/>
      <c r="AT111" s="574"/>
      <c r="AU111" s="586"/>
      <c r="AV111" s="598"/>
      <c r="AW111" s="598"/>
      <c r="AX111" s="598"/>
      <c r="AY111" s="598"/>
      <c r="AZ111" s="625" t="s">
        <v>492</v>
      </c>
      <c r="BA111" s="433"/>
      <c r="BB111" s="433"/>
      <c r="BC111" s="433"/>
      <c r="BD111" s="433"/>
      <c r="BE111" s="433"/>
      <c r="BF111" s="433"/>
      <c r="BG111" s="433"/>
      <c r="BH111" s="433"/>
      <c r="BI111" s="433"/>
      <c r="BJ111" s="433"/>
      <c r="BK111" s="433"/>
      <c r="BL111" s="433"/>
      <c r="BM111" s="433"/>
      <c r="BN111" s="433"/>
      <c r="BO111" s="433"/>
      <c r="BP111" s="486"/>
      <c r="BQ111" s="657" t="s">
        <v>204</v>
      </c>
      <c r="BR111" s="665"/>
      <c r="BS111" s="665"/>
      <c r="BT111" s="665"/>
      <c r="BU111" s="665"/>
      <c r="BV111" s="665" t="s">
        <v>204</v>
      </c>
      <c r="BW111" s="665"/>
      <c r="BX111" s="665"/>
      <c r="BY111" s="665"/>
      <c r="BZ111" s="665"/>
      <c r="CA111" s="665" t="s">
        <v>204</v>
      </c>
      <c r="CB111" s="665"/>
      <c r="CC111" s="665"/>
      <c r="CD111" s="665"/>
      <c r="CE111" s="665"/>
      <c r="CF111" s="683" t="s">
        <v>204</v>
      </c>
      <c r="CG111" s="687"/>
      <c r="CH111" s="687"/>
      <c r="CI111" s="687"/>
      <c r="CJ111" s="687"/>
      <c r="CK111" s="699"/>
      <c r="CL111" s="423"/>
      <c r="CM111" s="436" t="s">
        <v>135</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t="s">
        <v>204</v>
      </c>
      <c r="DH111" s="665"/>
      <c r="DI111" s="665"/>
      <c r="DJ111" s="665"/>
      <c r="DK111" s="665"/>
      <c r="DL111" s="665" t="s">
        <v>204</v>
      </c>
      <c r="DM111" s="665"/>
      <c r="DN111" s="665"/>
      <c r="DO111" s="665"/>
      <c r="DP111" s="665"/>
      <c r="DQ111" s="665" t="s">
        <v>204</v>
      </c>
      <c r="DR111" s="665"/>
      <c r="DS111" s="665"/>
      <c r="DT111" s="665"/>
      <c r="DU111" s="665"/>
      <c r="DV111" s="740" t="s">
        <v>204</v>
      </c>
      <c r="DW111" s="740"/>
      <c r="DX111" s="740"/>
      <c r="DY111" s="740"/>
      <c r="DZ111" s="749"/>
    </row>
    <row r="112" spans="1:131" s="373" customFormat="1" ht="26.25" customHeight="1">
      <c r="A112" s="395" t="s">
        <v>156</v>
      </c>
      <c r="B112" s="419"/>
      <c r="C112" s="433" t="s">
        <v>494</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204</v>
      </c>
      <c r="AB112" s="460"/>
      <c r="AC112" s="460"/>
      <c r="AD112" s="460"/>
      <c r="AE112" s="516"/>
      <c r="AF112" s="532" t="s">
        <v>204</v>
      </c>
      <c r="AG112" s="460"/>
      <c r="AH112" s="460"/>
      <c r="AI112" s="460"/>
      <c r="AJ112" s="516"/>
      <c r="AK112" s="532" t="s">
        <v>204</v>
      </c>
      <c r="AL112" s="460"/>
      <c r="AM112" s="460"/>
      <c r="AN112" s="460"/>
      <c r="AO112" s="516"/>
      <c r="AP112" s="556" t="s">
        <v>204</v>
      </c>
      <c r="AQ112" s="564"/>
      <c r="AR112" s="564"/>
      <c r="AS112" s="564"/>
      <c r="AT112" s="574"/>
      <c r="AU112" s="586"/>
      <c r="AV112" s="598"/>
      <c r="AW112" s="598"/>
      <c r="AX112" s="598"/>
      <c r="AY112" s="598"/>
      <c r="AZ112" s="625" t="s">
        <v>275</v>
      </c>
      <c r="BA112" s="433"/>
      <c r="BB112" s="433"/>
      <c r="BC112" s="433"/>
      <c r="BD112" s="433"/>
      <c r="BE112" s="433"/>
      <c r="BF112" s="433"/>
      <c r="BG112" s="433"/>
      <c r="BH112" s="433"/>
      <c r="BI112" s="433"/>
      <c r="BJ112" s="433"/>
      <c r="BK112" s="433"/>
      <c r="BL112" s="433"/>
      <c r="BM112" s="433"/>
      <c r="BN112" s="433"/>
      <c r="BO112" s="433"/>
      <c r="BP112" s="486"/>
      <c r="BQ112" s="657">
        <v>7603216</v>
      </c>
      <c r="BR112" s="665"/>
      <c r="BS112" s="665"/>
      <c r="BT112" s="665"/>
      <c r="BU112" s="665"/>
      <c r="BV112" s="665">
        <v>6973466</v>
      </c>
      <c r="BW112" s="665"/>
      <c r="BX112" s="665"/>
      <c r="BY112" s="665"/>
      <c r="BZ112" s="665"/>
      <c r="CA112" s="665">
        <v>6262772</v>
      </c>
      <c r="CB112" s="665"/>
      <c r="CC112" s="665"/>
      <c r="CD112" s="665"/>
      <c r="CE112" s="665"/>
      <c r="CF112" s="683">
        <v>46.2</v>
      </c>
      <c r="CG112" s="687"/>
      <c r="CH112" s="687"/>
      <c r="CI112" s="687"/>
      <c r="CJ112" s="687"/>
      <c r="CK112" s="699"/>
      <c r="CL112" s="423"/>
      <c r="CM112" s="436" t="s">
        <v>210</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t="s">
        <v>204</v>
      </c>
      <c r="DH112" s="665"/>
      <c r="DI112" s="665"/>
      <c r="DJ112" s="665"/>
      <c r="DK112" s="665"/>
      <c r="DL112" s="665" t="s">
        <v>204</v>
      </c>
      <c r="DM112" s="665"/>
      <c r="DN112" s="665"/>
      <c r="DO112" s="665"/>
      <c r="DP112" s="665"/>
      <c r="DQ112" s="665" t="s">
        <v>204</v>
      </c>
      <c r="DR112" s="665"/>
      <c r="DS112" s="665"/>
      <c r="DT112" s="665"/>
      <c r="DU112" s="665"/>
      <c r="DV112" s="740" t="s">
        <v>204</v>
      </c>
      <c r="DW112" s="740"/>
      <c r="DX112" s="740"/>
      <c r="DY112" s="740"/>
      <c r="DZ112" s="749"/>
    </row>
    <row r="113" spans="1:130" s="373" customFormat="1" ht="26.25" customHeight="1">
      <c r="A113" s="396"/>
      <c r="B113" s="420"/>
      <c r="C113" s="433" t="s">
        <v>459</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615480</v>
      </c>
      <c r="AB113" s="460"/>
      <c r="AC113" s="460"/>
      <c r="AD113" s="460"/>
      <c r="AE113" s="516"/>
      <c r="AF113" s="532">
        <v>570896</v>
      </c>
      <c r="AG113" s="460"/>
      <c r="AH113" s="460"/>
      <c r="AI113" s="460"/>
      <c r="AJ113" s="516"/>
      <c r="AK113" s="532">
        <v>567905</v>
      </c>
      <c r="AL113" s="460"/>
      <c r="AM113" s="460"/>
      <c r="AN113" s="460"/>
      <c r="AO113" s="516"/>
      <c r="AP113" s="556">
        <v>4.2</v>
      </c>
      <c r="AQ113" s="564"/>
      <c r="AR113" s="564"/>
      <c r="AS113" s="564"/>
      <c r="AT113" s="574"/>
      <c r="AU113" s="586"/>
      <c r="AV113" s="598"/>
      <c r="AW113" s="598"/>
      <c r="AX113" s="598"/>
      <c r="AY113" s="598"/>
      <c r="AZ113" s="625" t="s">
        <v>495</v>
      </c>
      <c r="BA113" s="433"/>
      <c r="BB113" s="433"/>
      <c r="BC113" s="433"/>
      <c r="BD113" s="433"/>
      <c r="BE113" s="433"/>
      <c r="BF113" s="433"/>
      <c r="BG113" s="433"/>
      <c r="BH113" s="433"/>
      <c r="BI113" s="433"/>
      <c r="BJ113" s="433"/>
      <c r="BK113" s="433"/>
      <c r="BL113" s="433"/>
      <c r="BM113" s="433"/>
      <c r="BN113" s="433"/>
      <c r="BO113" s="433"/>
      <c r="BP113" s="486"/>
      <c r="BQ113" s="657">
        <v>235508</v>
      </c>
      <c r="BR113" s="665"/>
      <c r="BS113" s="665"/>
      <c r="BT113" s="665"/>
      <c r="BU113" s="665"/>
      <c r="BV113" s="665">
        <v>165000</v>
      </c>
      <c r="BW113" s="665"/>
      <c r="BX113" s="665"/>
      <c r="BY113" s="665"/>
      <c r="BZ113" s="665"/>
      <c r="CA113" s="665">
        <v>116031</v>
      </c>
      <c r="CB113" s="665"/>
      <c r="CC113" s="665"/>
      <c r="CD113" s="665"/>
      <c r="CE113" s="665"/>
      <c r="CF113" s="683">
        <v>0.9</v>
      </c>
      <c r="CG113" s="687"/>
      <c r="CH113" s="687"/>
      <c r="CI113" s="687"/>
      <c r="CJ113" s="687"/>
      <c r="CK113" s="699"/>
      <c r="CL113" s="423"/>
      <c r="CM113" s="436" t="s">
        <v>409</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204</v>
      </c>
      <c r="DH113" s="460"/>
      <c r="DI113" s="460"/>
      <c r="DJ113" s="460"/>
      <c r="DK113" s="516"/>
      <c r="DL113" s="532" t="s">
        <v>204</v>
      </c>
      <c r="DM113" s="460"/>
      <c r="DN113" s="460"/>
      <c r="DO113" s="460"/>
      <c r="DP113" s="516"/>
      <c r="DQ113" s="532" t="s">
        <v>204</v>
      </c>
      <c r="DR113" s="460"/>
      <c r="DS113" s="460"/>
      <c r="DT113" s="460"/>
      <c r="DU113" s="516"/>
      <c r="DV113" s="556" t="s">
        <v>204</v>
      </c>
      <c r="DW113" s="564"/>
      <c r="DX113" s="564"/>
      <c r="DY113" s="564"/>
      <c r="DZ113" s="574"/>
    </row>
    <row r="114" spans="1:130" s="373" customFormat="1" ht="26.25" customHeight="1">
      <c r="A114" s="396"/>
      <c r="B114" s="420"/>
      <c r="C114" s="433" t="s">
        <v>496</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v>119520</v>
      </c>
      <c r="AB114" s="460"/>
      <c r="AC114" s="460"/>
      <c r="AD114" s="460"/>
      <c r="AE114" s="516"/>
      <c r="AF114" s="532">
        <v>111188</v>
      </c>
      <c r="AG114" s="460"/>
      <c r="AH114" s="460"/>
      <c r="AI114" s="460"/>
      <c r="AJ114" s="516"/>
      <c r="AK114" s="532">
        <v>93875</v>
      </c>
      <c r="AL114" s="460"/>
      <c r="AM114" s="460"/>
      <c r="AN114" s="460"/>
      <c r="AO114" s="516"/>
      <c r="AP114" s="556">
        <v>0.7</v>
      </c>
      <c r="AQ114" s="564"/>
      <c r="AR114" s="564"/>
      <c r="AS114" s="564"/>
      <c r="AT114" s="574"/>
      <c r="AU114" s="586"/>
      <c r="AV114" s="598"/>
      <c r="AW114" s="598"/>
      <c r="AX114" s="598"/>
      <c r="AY114" s="598"/>
      <c r="AZ114" s="625" t="s">
        <v>497</v>
      </c>
      <c r="BA114" s="433"/>
      <c r="BB114" s="433"/>
      <c r="BC114" s="433"/>
      <c r="BD114" s="433"/>
      <c r="BE114" s="433"/>
      <c r="BF114" s="433"/>
      <c r="BG114" s="433"/>
      <c r="BH114" s="433"/>
      <c r="BI114" s="433"/>
      <c r="BJ114" s="433"/>
      <c r="BK114" s="433"/>
      <c r="BL114" s="433"/>
      <c r="BM114" s="433"/>
      <c r="BN114" s="433"/>
      <c r="BO114" s="433"/>
      <c r="BP114" s="486"/>
      <c r="BQ114" s="657">
        <v>5119405</v>
      </c>
      <c r="BR114" s="665"/>
      <c r="BS114" s="665"/>
      <c r="BT114" s="665"/>
      <c r="BU114" s="665"/>
      <c r="BV114" s="665">
        <v>4933881</v>
      </c>
      <c r="BW114" s="665"/>
      <c r="BX114" s="665"/>
      <c r="BY114" s="665"/>
      <c r="BZ114" s="665"/>
      <c r="CA114" s="665">
        <v>4734730</v>
      </c>
      <c r="CB114" s="665"/>
      <c r="CC114" s="665"/>
      <c r="CD114" s="665"/>
      <c r="CE114" s="665"/>
      <c r="CF114" s="683">
        <v>35</v>
      </c>
      <c r="CG114" s="687"/>
      <c r="CH114" s="687"/>
      <c r="CI114" s="687"/>
      <c r="CJ114" s="687"/>
      <c r="CK114" s="699"/>
      <c r="CL114" s="423"/>
      <c r="CM114" s="436" t="s">
        <v>498</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204</v>
      </c>
      <c r="DH114" s="460"/>
      <c r="DI114" s="460"/>
      <c r="DJ114" s="460"/>
      <c r="DK114" s="516"/>
      <c r="DL114" s="532" t="s">
        <v>204</v>
      </c>
      <c r="DM114" s="460"/>
      <c r="DN114" s="460"/>
      <c r="DO114" s="460"/>
      <c r="DP114" s="516"/>
      <c r="DQ114" s="532" t="s">
        <v>204</v>
      </c>
      <c r="DR114" s="460"/>
      <c r="DS114" s="460"/>
      <c r="DT114" s="460"/>
      <c r="DU114" s="516"/>
      <c r="DV114" s="556" t="s">
        <v>204</v>
      </c>
      <c r="DW114" s="564"/>
      <c r="DX114" s="564"/>
      <c r="DY114" s="564"/>
      <c r="DZ114" s="574"/>
    </row>
    <row r="115" spans="1:130" s="373" customFormat="1" ht="26.25" customHeight="1">
      <c r="A115" s="396"/>
      <c r="B115" s="420"/>
      <c r="C115" s="433" t="s">
        <v>380</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t="s">
        <v>204</v>
      </c>
      <c r="AB115" s="460"/>
      <c r="AC115" s="460"/>
      <c r="AD115" s="460"/>
      <c r="AE115" s="516"/>
      <c r="AF115" s="532" t="s">
        <v>204</v>
      </c>
      <c r="AG115" s="460"/>
      <c r="AH115" s="460"/>
      <c r="AI115" s="460"/>
      <c r="AJ115" s="516"/>
      <c r="AK115" s="532" t="s">
        <v>204</v>
      </c>
      <c r="AL115" s="460"/>
      <c r="AM115" s="460"/>
      <c r="AN115" s="460"/>
      <c r="AO115" s="516"/>
      <c r="AP115" s="556" t="s">
        <v>204</v>
      </c>
      <c r="AQ115" s="564"/>
      <c r="AR115" s="564"/>
      <c r="AS115" s="564"/>
      <c r="AT115" s="574"/>
      <c r="AU115" s="586"/>
      <c r="AV115" s="598"/>
      <c r="AW115" s="598"/>
      <c r="AX115" s="598"/>
      <c r="AY115" s="598"/>
      <c r="AZ115" s="625" t="s">
        <v>350</v>
      </c>
      <c r="BA115" s="433"/>
      <c r="BB115" s="433"/>
      <c r="BC115" s="433"/>
      <c r="BD115" s="433"/>
      <c r="BE115" s="433"/>
      <c r="BF115" s="433"/>
      <c r="BG115" s="433"/>
      <c r="BH115" s="433"/>
      <c r="BI115" s="433"/>
      <c r="BJ115" s="433"/>
      <c r="BK115" s="433"/>
      <c r="BL115" s="433"/>
      <c r="BM115" s="433"/>
      <c r="BN115" s="433"/>
      <c r="BO115" s="433"/>
      <c r="BP115" s="486"/>
      <c r="BQ115" s="657">
        <v>3500</v>
      </c>
      <c r="BR115" s="665"/>
      <c r="BS115" s="665"/>
      <c r="BT115" s="665"/>
      <c r="BU115" s="665"/>
      <c r="BV115" s="665">
        <v>3500</v>
      </c>
      <c r="BW115" s="665"/>
      <c r="BX115" s="665"/>
      <c r="BY115" s="665"/>
      <c r="BZ115" s="665"/>
      <c r="CA115" s="665" t="s">
        <v>204</v>
      </c>
      <c r="CB115" s="665"/>
      <c r="CC115" s="665"/>
      <c r="CD115" s="665"/>
      <c r="CE115" s="665"/>
      <c r="CF115" s="683" t="s">
        <v>204</v>
      </c>
      <c r="CG115" s="687"/>
      <c r="CH115" s="687"/>
      <c r="CI115" s="687"/>
      <c r="CJ115" s="687"/>
      <c r="CK115" s="699"/>
      <c r="CL115" s="423"/>
      <c r="CM115" s="625" t="s">
        <v>31</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t="s">
        <v>204</v>
      </c>
      <c r="DH115" s="460"/>
      <c r="DI115" s="460"/>
      <c r="DJ115" s="460"/>
      <c r="DK115" s="516"/>
      <c r="DL115" s="532" t="s">
        <v>204</v>
      </c>
      <c r="DM115" s="460"/>
      <c r="DN115" s="460"/>
      <c r="DO115" s="460"/>
      <c r="DP115" s="516"/>
      <c r="DQ115" s="532" t="s">
        <v>204</v>
      </c>
      <c r="DR115" s="460"/>
      <c r="DS115" s="460"/>
      <c r="DT115" s="460"/>
      <c r="DU115" s="516"/>
      <c r="DV115" s="556" t="s">
        <v>204</v>
      </c>
      <c r="DW115" s="564"/>
      <c r="DX115" s="564"/>
      <c r="DY115" s="564"/>
      <c r="DZ115" s="574"/>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t="s">
        <v>204</v>
      </c>
      <c r="AB116" s="460"/>
      <c r="AC116" s="460"/>
      <c r="AD116" s="460"/>
      <c r="AE116" s="516"/>
      <c r="AF116" s="532" t="s">
        <v>204</v>
      </c>
      <c r="AG116" s="460"/>
      <c r="AH116" s="460"/>
      <c r="AI116" s="460"/>
      <c r="AJ116" s="516"/>
      <c r="AK116" s="532" t="s">
        <v>204</v>
      </c>
      <c r="AL116" s="460"/>
      <c r="AM116" s="460"/>
      <c r="AN116" s="460"/>
      <c r="AO116" s="516"/>
      <c r="AP116" s="556" t="s">
        <v>204</v>
      </c>
      <c r="AQ116" s="564"/>
      <c r="AR116" s="564"/>
      <c r="AS116" s="564"/>
      <c r="AT116" s="574"/>
      <c r="AU116" s="586"/>
      <c r="AV116" s="598"/>
      <c r="AW116" s="598"/>
      <c r="AX116" s="598"/>
      <c r="AY116" s="598"/>
      <c r="AZ116" s="437" t="s">
        <v>227</v>
      </c>
      <c r="BA116" s="441"/>
      <c r="BB116" s="441"/>
      <c r="BC116" s="441"/>
      <c r="BD116" s="441"/>
      <c r="BE116" s="441"/>
      <c r="BF116" s="441"/>
      <c r="BG116" s="441"/>
      <c r="BH116" s="441"/>
      <c r="BI116" s="441"/>
      <c r="BJ116" s="441"/>
      <c r="BK116" s="441"/>
      <c r="BL116" s="441"/>
      <c r="BM116" s="441"/>
      <c r="BN116" s="441"/>
      <c r="BO116" s="441"/>
      <c r="BP116" s="490"/>
      <c r="BQ116" s="657" t="s">
        <v>204</v>
      </c>
      <c r="BR116" s="665"/>
      <c r="BS116" s="665"/>
      <c r="BT116" s="665"/>
      <c r="BU116" s="665"/>
      <c r="BV116" s="665" t="s">
        <v>204</v>
      </c>
      <c r="BW116" s="665"/>
      <c r="BX116" s="665"/>
      <c r="BY116" s="665"/>
      <c r="BZ116" s="665"/>
      <c r="CA116" s="665" t="s">
        <v>204</v>
      </c>
      <c r="CB116" s="665"/>
      <c r="CC116" s="665"/>
      <c r="CD116" s="665"/>
      <c r="CE116" s="665"/>
      <c r="CF116" s="683" t="s">
        <v>204</v>
      </c>
      <c r="CG116" s="687"/>
      <c r="CH116" s="687"/>
      <c r="CI116" s="687"/>
      <c r="CJ116" s="687"/>
      <c r="CK116" s="699"/>
      <c r="CL116" s="423"/>
      <c r="CM116" s="436" t="s">
        <v>499</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t="s">
        <v>204</v>
      </c>
      <c r="DH116" s="460"/>
      <c r="DI116" s="460"/>
      <c r="DJ116" s="460"/>
      <c r="DK116" s="516"/>
      <c r="DL116" s="532" t="s">
        <v>204</v>
      </c>
      <c r="DM116" s="460"/>
      <c r="DN116" s="460"/>
      <c r="DO116" s="460"/>
      <c r="DP116" s="516"/>
      <c r="DQ116" s="532" t="s">
        <v>204</v>
      </c>
      <c r="DR116" s="460"/>
      <c r="DS116" s="460"/>
      <c r="DT116" s="460"/>
      <c r="DU116" s="516"/>
      <c r="DV116" s="556" t="s">
        <v>204</v>
      </c>
      <c r="DW116" s="564"/>
      <c r="DX116" s="564"/>
      <c r="DY116" s="564"/>
      <c r="DZ116" s="574"/>
    </row>
    <row r="117" spans="1:130" s="373" customFormat="1" ht="26.25" customHeight="1">
      <c r="A117" s="392" t="s">
        <v>280</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327</v>
      </c>
      <c r="Z117" s="483"/>
      <c r="AA117" s="500">
        <v>4060736</v>
      </c>
      <c r="AB117" s="505"/>
      <c r="AC117" s="505"/>
      <c r="AD117" s="505"/>
      <c r="AE117" s="517"/>
      <c r="AF117" s="533">
        <v>4019838</v>
      </c>
      <c r="AG117" s="505"/>
      <c r="AH117" s="505"/>
      <c r="AI117" s="505"/>
      <c r="AJ117" s="517"/>
      <c r="AK117" s="533">
        <v>4206697</v>
      </c>
      <c r="AL117" s="505"/>
      <c r="AM117" s="505"/>
      <c r="AN117" s="505"/>
      <c r="AO117" s="517"/>
      <c r="AP117" s="557"/>
      <c r="AQ117" s="565"/>
      <c r="AR117" s="565"/>
      <c r="AS117" s="565"/>
      <c r="AT117" s="575"/>
      <c r="AU117" s="586"/>
      <c r="AV117" s="598"/>
      <c r="AW117" s="598"/>
      <c r="AX117" s="598"/>
      <c r="AY117" s="598"/>
      <c r="AZ117" s="437" t="s">
        <v>500</v>
      </c>
      <c r="BA117" s="441"/>
      <c r="BB117" s="441"/>
      <c r="BC117" s="441"/>
      <c r="BD117" s="441"/>
      <c r="BE117" s="441"/>
      <c r="BF117" s="441"/>
      <c r="BG117" s="441"/>
      <c r="BH117" s="441"/>
      <c r="BI117" s="441"/>
      <c r="BJ117" s="441"/>
      <c r="BK117" s="441"/>
      <c r="BL117" s="441"/>
      <c r="BM117" s="441"/>
      <c r="BN117" s="441"/>
      <c r="BO117" s="441"/>
      <c r="BP117" s="490"/>
      <c r="BQ117" s="657" t="s">
        <v>204</v>
      </c>
      <c r="BR117" s="665"/>
      <c r="BS117" s="665"/>
      <c r="BT117" s="665"/>
      <c r="BU117" s="665"/>
      <c r="BV117" s="665" t="s">
        <v>204</v>
      </c>
      <c r="BW117" s="665"/>
      <c r="BX117" s="665"/>
      <c r="BY117" s="665"/>
      <c r="BZ117" s="665"/>
      <c r="CA117" s="665" t="s">
        <v>204</v>
      </c>
      <c r="CB117" s="665"/>
      <c r="CC117" s="665"/>
      <c r="CD117" s="665"/>
      <c r="CE117" s="665"/>
      <c r="CF117" s="683" t="s">
        <v>204</v>
      </c>
      <c r="CG117" s="687"/>
      <c r="CH117" s="687"/>
      <c r="CI117" s="687"/>
      <c r="CJ117" s="687"/>
      <c r="CK117" s="699"/>
      <c r="CL117" s="423"/>
      <c r="CM117" s="436" t="s">
        <v>343</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204</v>
      </c>
      <c r="DH117" s="460"/>
      <c r="DI117" s="460"/>
      <c r="DJ117" s="460"/>
      <c r="DK117" s="516"/>
      <c r="DL117" s="532" t="s">
        <v>204</v>
      </c>
      <c r="DM117" s="460"/>
      <c r="DN117" s="460"/>
      <c r="DO117" s="460"/>
      <c r="DP117" s="516"/>
      <c r="DQ117" s="532" t="s">
        <v>204</v>
      </c>
      <c r="DR117" s="460"/>
      <c r="DS117" s="460"/>
      <c r="DT117" s="460"/>
      <c r="DU117" s="516"/>
      <c r="DV117" s="556" t="s">
        <v>204</v>
      </c>
      <c r="DW117" s="564"/>
      <c r="DX117" s="564"/>
      <c r="DY117" s="564"/>
      <c r="DZ117" s="574"/>
    </row>
    <row r="118" spans="1:130" s="373" customFormat="1" ht="26.25" customHeight="1">
      <c r="A118" s="392" t="s">
        <v>94</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487</v>
      </c>
      <c r="AB118" s="416"/>
      <c r="AC118" s="416"/>
      <c r="AD118" s="416"/>
      <c r="AE118" s="483"/>
      <c r="AF118" s="497" t="s">
        <v>166</v>
      </c>
      <c r="AG118" s="416"/>
      <c r="AH118" s="416"/>
      <c r="AI118" s="416"/>
      <c r="AJ118" s="483"/>
      <c r="AK118" s="497" t="s">
        <v>398</v>
      </c>
      <c r="AL118" s="416"/>
      <c r="AM118" s="416"/>
      <c r="AN118" s="416"/>
      <c r="AO118" s="483"/>
      <c r="AP118" s="497" t="s">
        <v>488</v>
      </c>
      <c r="AQ118" s="416"/>
      <c r="AR118" s="416"/>
      <c r="AS118" s="416"/>
      <c r="AT118" s="572"/>
      <c r="AU118" s="586"/>
      <c r="AV118" s="598"/>
      <c r="AW118" s="598"/>
      <c r="AX118" s="598"/>
      <c r="AY118" s="598"/>
      <c r="AZ118" s="626" t="s">
        <v>501</v>
      </c>
      <c r="BA118" s="434"/>
      <c r="BB118" s="434"/>
      <c r="BC118" s="434"/>
      <c r="BD118" s="434"/>
      <c r="BE118" s="434"/>
      <c r="BF118" s="434"/>
      <c r="BG118" s="434"/>
      <c r="BH118" s="434"/>
      <c r="BI118" s="434"/>
      <c r="BJ118" s="434"/>
      <c r="BK118" s="434"/>
      <c r="BL118" s="434"/>
      <c r="BM118" s="434"/>
      <c r="BN118" s="434"/>
      <c r="BO118" s="434"/>
      <c r="BP118" s="487"/>
      <c r="BQ118" s="658" t="s">
        <v>204</v>
      </c>
      <c r="BR118" s="666"/>
      <c r="BS118" s="666"/>
      <c r="BT118" s="666"/>
      <c r="BU118" s="666"/>
      <c r="BV118" s="666" t="s">
        <v>204</v>
      </c>
      <c r="BW118" s="666"/>
      <c r="BX118" s="666"/>
      <c r="BY118" s="666"/>
      <c r="BZ118" s="666"/>
      <c r="CA118" s="666" t="s">
        <v>204</v>
      </c>
      <c r="CB118" s="666"/>
      <c r="CC118" s="666"/>
      <c r="CD118" s="666"/>
      <c r="CE118" s="666"/>
      <c r="CF118" s="683" t="s">
        <v>204</v>
      </c>
      <c r="CG118" s="687"/>
      <c r="CH118" s="687"/>
      <c r="CI118" s="687"/>
      <c r="CJ118" s="687"/>
      <c r="CK118" s="699"/>
      <c r="CL118" s="423"/>
      <c r="CM118" s="436" t="s">
        <v>502</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204</v>
      </c>
      <c r="DH118" s="460"/>
      <c r="DI118" s="460"/>
      <c r="DJ118" s="460"/>
      <c r="DK118" s="516"/>
      <c r="DL118" s="532" t="s">
        <v>204</v>
      </c>
      <c r="DM118" s="460"/>
      <c r="DN118" s="460"/>
      <c r="DO118" s="460"/>
      <c r="DP118" s="516"/>
      <c r="DQ118" s="532" t="s">
        <v>204</v>
      </c>
      <c r="DR118" s="460"/>
      <c r="DS118" s="460"/>
      <c r="DT118" s="460"/>
      <c r="DU118" s="516"/>
      <c r="DV118" s="556" t="s">
        <v>204</v>
      </c>
      <c r="DW118" s="564"/>
      <c r="DX118" s="564"/>
      <c r="DY118" s="564"/>
      <c r="DZ118" s="574"/>
    </row>
    <row r="119" spans="1:130" s="373" customFormat="1" ht="26.25" customHeight="1">
      <c r="A119" s="398" t="s">
        <v>390</v>
      </c>
      <c r="B119" s="422"/>
      <c r="C119" s="435" t="s">
        <v>491</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204</v>
      </c>
      <c r="AB119" s="504"/>
      <c r="AC119" s="504"/>
      <c r="AD119" s="504"/>
      <c r="AE119" s="515"/>
      <c r="AF119" s="531" t="s">
        <v>204</v>
      </c>
      <c r="AG119" s="504"/>
      <c r="AH119" s="504"/>
      <c r="AI119" s="504"/>
      <c r="AJ119" s="515"/>
      <c r="AK119" s="531" t="s">
        <v>204</v>
      </c>
      <c r="AL119" s="504"/>
      <c r="AM119" s="504"/>
      <c r="AN119" s="504"/>
      <c r="AO119" s="515"/>
      <c r="AP119" s="555" t="s">
        <v>204</v>
      </c>
      <c r="AQ119" s="563"/>
      <c r="AR119" s="563"/>
      <c r="AS119" s="563"/>
      <c r="AT119" s="573"/>
      <c r="AU119" s="587"/>
      <c r="AV119" s="599"/>
      <c r="AW119" s="599"/>
      <c r="AX119" s="599"/>
      <c r="AY119" s="599"/>
      <c r="AZ119" s="627" t="s">
        <v>280</v>
      </c>
      <c r="BA119" s="627"/>
      <c r="BB119" s="627"/>
      <c r="BC119" s="627"/>
      <c r="BD119" s="627"/>
      <c r="BE119" s="627"/>
      <c r="BF119" s="627"/>
      <c r="BG119" s="627"/>
      <c r="BH119" s="627"/>
      <c r="BI119" s="627"/>
      <c r="BJ119" s="627"/>
      <c r="BK119" s="627"/>
      <c r="BL119" s="627"/>
      <c r="BM119" s="627"/>
      <c r="BN119" s="627"/>
      <c r="BO119" s="482" t="s">
        <v>171</v>
      </c>
      <c r="BP119" s="652"/>
      <c r="BQ119" s="658">
        <v>47792281</v>
      </c>
      <c r="BR119" s="666"/>
      <c r="BS119" s="666"/>
      <c r="BT119" s="666"/>
      <c r="BU119" s="666"/>
      <c r="BV119" s="666">
        <v>47264959</v>
      </c>
      <c r="BW119" s="666"/>
      <c r="BX119" s="666"/>
      <c r="BY119" s="666"/>
      <c r="BZ119" s="666"/>
      <c r="CA119" s="666">
        <v>45180842</v>
      </c>
      <c r="CB119" s="666"/>
      <c r="CC119" s="666"/>
      <c r="CD119" s="666"/>
      <c r="CE119" s="666"/>
      <c r="CF119" s="561"/>
      <c r="CG119" s="569"/>
      <c r="CH119" s="569"/>
      <c r="CI119" s="569"/>
      <c r="CJ119" s="695"/>
      <c r="CK119" s="700"/>
      <c r="CL119" s="424"/>
      <c r="CM119" s="438" t="s">
        <v>503</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t="s">
        <v>204</v>
      </c>
      <c r="DH119" s="506"/>
      <c r="DI119" s="506"/>
      <c r="DJ119" s="506"/>
      <c r="DK119" s="518"/>
      <c r="DL119" s="534" t="s">
        <v>204</v>
      </c>
      <c r="DM119" s="506"/>
      <c r="DN119" s="506"/>
      <c r="DO119" s="506"/>
      <c r="DP119" s="518"/>
      <c r="DQ119" s="534" t="s">
        <v>204</v>
      </c>
      <c r="DR119" s="506"/>
      <c r="DS119" s="506"/>
      <c r="DT119" s="506"/>
      <c r="DU119" s="518"/>
      <c r="DV119" s="741" t="s">
        <v>204</v>
      </c>
      <c r="DW119" s="743"/>
      <c r="DX119" s="743"/>
      <c r="DY119" s="743"/>
      <c r="DZ119" s="750"/>
    </row>
    <row r="120" spans="1:130" s="373" customFormat="1" ht="26.25" customHeight="1">
      <c r="A120" s="399"/>
      <c r="B120" s="423"/>
      <c r="C120" s="436" t="s">
        <v>135</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204</v>
      </c>
      <c r="AB120" s="460"/>
      <c r="AC120" s="460"/>
      <c r="AD120" s="460"/>
      <c r="AE120" s="516"/>
      <c r="AF120" s="532" t="s">
        <v>204</v>
      </c>
      <c r="AG120" s="460"/>
      <c r="AH120" s="460"/>
      <c r="AI120" s="460"/>
      <c r="AJ120" s="516"/>
      <c r="AK120" s="532" t="s">
        <v>204</v>
      </c>
      <c r="AL120" s="460"/>
      <c r="AM120" s="460"/>
      <c r="AN120" s="460"/>
      <c r="AO120" s="516"/>
      <c r="AP120" s="556" t="s">
        <v>204</v>
      </c>
      <c r="AQ120" s="564"/>
      <c r="AR120" s="564"/>
      <c r="AS120" s="564"/>
      <c r="AT120" s="574"/>
      <c r="AU120" s="588" t="s">
        <v>493</v>
      </c>
      <c r="AV120" s="600"/>
      <c r="AW120" s="600"/>
      <c r="AX120" s="600"/>
      <c r="AY120" s="612"/>
      <c r="AZ120" s="624" t="s">
        <v>220</v>
      </c>
      <c r="BA120" s="417"/>
      <c r="BB120" s="417"/>
      <c r="BC120" s="417"/>
      <c r="BD120" s="417"/>
      <c r="BE120" s="417"/>
      <c r="BF120" s="417"/>
      <c r="BG120" s="417"/>
      <c r="BH120" s="417"/>
      <c r="BI120" s="417"/>
      <c r="BJ120" s="417"/>
      <c r="BK120" s="417"/>
      <c r="BL120" s="417"/>
      <c r="BM120" s="417"/>
      <c r="BN120" s="417"/>
      <c r="BO120" s="417"/>
      <c r="BP120" s="484"/>
      <c r="BQ120" s="656">
        <v>8102706</v>
      </c>
      <c r="BR120" s="664"/>
      <c r="BS120" s="664"/>
      <c r="BT120" s="664"/>
      <c r="BU120" s="664"/>
      <c r="BV120" s="664">
        <v>8358641</v>
      </c>
      <c r="BW120" s="664"/>
      <c r="BX120" s="664"/>
      <c r="BY120" s="664"/>
      <c r="BZ120" s="664"/>
      <c r="CA120" s="664">
        <v>8657896</v>
      </c>
      <c r="CB120" s="664"/>
      <c r="CC120" s="664"/>
      <c r="CD120" s="664"/>
      <c r="CE120" s="664"/>
      <c r="CF120" s="682">
        <v>63.9</v>
      </c>
      <c r="CG120" s="686"/>
      <c r="CH120" s="686"/>
      <c r="CI120" s="686"/>
      <c r="CJ120" s="686"/>
      <c r="CK120" s="701" t="s">
        <v>276</v>
      </c>
      <c r="CL120" s="711"/>
      <c r="CM120" s="711"/>
      <c r="CN120" s="711"/>
      <c r="CO120" s="714"/>
      <c r="CP120" s="718" t="s">
        <v>477</v>
      </c>
      <c r="CQ120" s="721"/>
      <c r="CR120" s="721"/>
      <c r="CS120" s="721"/>
      <c r="CT120" s="721"/>
      <c r="CU120" s="721"/>
      <c r="CV120" s="721"/>
      <c r="CW120" s="721"/>
      <c r="CX120" s="721"/>
      <c r="CY120" s="721"/>
      <c r="CZ120" s="721"/>
      <c r="DA120" s="721"/>
      <c r="DB120" s="721"/>
      <c r="DC120" s="721"/>
      <c r="DD120" s="721"/>
      <c r="DE120" s="721"/>
      <c r="DF120" s="724"/>
      <c r="DG120" s="656">
        <v>6312222</v>
      </c>
      <c r="DH120" s="664"/>
      <c r="DI120" s="664"/>
      <c r="DJ120" s="664"/>
      <c r="DK120" s="664"/>
      <c r="DL120" s="664">
        <v>5692287</v>
      </c>
      <c r="DM120" s="664"/>
      <c r="DN120" s="664"/>
      <c r="DO120" s="664"/>
      <c r="DP120" s="664"/>
      <c r="DQ120" s="664">
        <v>5030279</v>
      </c>
      <c r="DR120" s="664"/>
      <c r="DS120" s="664"/>
      <c r="DT120" s="664"/>
      <c r="DU120" s="664"/>
      <c r="DV120" s="739">
        <v>37.1</v>
      </c>
      <c r="DW120" s="739"/>
      <c r="DX120" s="739"/>
      <c r="DY120" s="739"/>
      <c r="DZ120" s="748"/>
    </row>
    <row r="121" spans="1:130" s="373" customFormat="1" ht="26.25" customHeight="1">
      <c r="A121" s="399"/>
      <c r="B121" s="423"/>
      <c r="C121" s="437" t="s">
        <v>134</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t="s">
        <v>204</v>
      </c>
      <c r="AB121" s="460"/>
      <c r="AC121" s="460"/>
      <c r="AD121" s="460"/>
      <c r="AE121" s="516"/>
      <c r="AF121" s="532" t="s">
        <v>204</v>
      </c>
      <c r="AG121" s="460"/>
      <c r="AH121" s="460"/>
      <c r="AI121" s="460"/>
      <c r="AJ121" s="516"/>
      <c r="AK121" s="532" t="s">
        <v>204</v>
      </c>
      <c r="AL121" s="460"/>
      <c r="AM121" s="460"/>
      <c r="AN121" s="460"/>
      <c r="AO121" s="516"/>
      <c r="AP121" s="556" t="s">
        <v>204</v>
      </c>
      <c r="AQ121" s="564"/>
      <c r="AR121" s="564"/>
      <c r="AS121" s="564"/>
      <c r="AT121" s="574"/>
      <c r="AU121" s="589"/>
      <c r="AV121" s="601"/>
      <c r="AW121" s="601"/>
      <c r="AX121" s="601"/>
      <c r="AY121" s="613"/>
      <c r="AZ121" s="625" t="s">
        <v>504</v>
      </c>
      <c r="BA121" s="433"/>
      <c r="BB121" s="433"/>
      <c r="BC121" s="433"/>
      <c r="BD121" s="433"/>
      <c r="BE121" s="433"/>
      <c r="BF121" s="433"/>
      <c r="BG121" s="433"/>
      <c r="BH121" s="433"/>
      <c r="BI121" s="433"/>
      <c r="BJ121" s="433"/>
      <c r="BK121" s="433"/>
      <c r="BL121" s="433"/>
      <c r="BM121" s="433"/>
      <c r="BN121" s="433"/>
      <c r="BO121" s="433"/>
      <c r="BP121" s="486"/>
      <c r="BQ121" s="657">
        <v>704814</v>
      </c>
      <c r="BR121" s="665"/>
      <c r="BS121" s="665"/>
      <c r="BT121" s="665"/>
      <c r="BU121" s="665"/>
      <c r="BV121" s="665">
        <v>1396230</v>
      </c>
      <c r="BW121" s="665"/>
      <c r="BX121" s="665"/>
      <c r="BY121" s="665"/>
      <c r="BZ121" s="665"/>
      <c r="CA121" s="665">
        <v>1275566</v>
      </c>
      <c r="CB121" s="665"/>
      <c r="CC121" s="665"/>
      <c r="CD121" s="665"/>
      <c r="CE121" s="665"/>
      <c r="CF121" s="683">
        <v>9.4</v>
      </c>
      <c r="CG121" s="687"/>
      <c r="CH121" s="687"/>
      <c r="CI121" s="687"/>
      <c r="CJ121" s="687"/>
      <c r="CK121" s="702"/>
      <c r="CL121" s="712"/>
      <c r="CM121" s="712"/>
      <c r="CN121" s="712"/>
      <c r="CO121" s="715"/>
      <c r="CP121" s="719" t="s">
        <v>478</v>
      </c>
      <c r="CQ121" s="413"/>
      <c r="CR121" s="413"/>
      <c r="CS121" s="413"/>
      <c r="CT121" s="413"/>
      <c r="CU121" s="413"/>
      <c r="CV121" s="413"/>
      <c r="CW121" s="413"/>
      <c r="CX121" s="413"/>
      <c r="CY121" s="413"/>
      <c r="CZ121" s="413"/>
      <c r="DA121" s="413"/>
      <c r="DB121" s="413"/>
      <c r="DC121" s="413"/>
      <c r="DD121" s="413"/>
      <c r="DE121" s="413"/>
      <c r="DF121" s="725"/>
      <c r="DG121" s="657" t="s">
        <v>204</v>
      </c>
      <c r="DH121" s="665"/>
      <c r="DI121" s="665"/>
      <c r="DJ121" s="665"/>
      <c r="DK121" s="665"/>
      <c r="DL121" s="665" t="s">
        <v>204</v>
      </c>
      <c r="DM121" s="665"/>
      <c r="DN121" s="665"/>
      <c r="DO121" s="665"/>
      <c r="DP121" s="665"/>
      <c r="DQ121" s="665">
        <v>917162</v>
      </c>
      <c r="DR121" s="665"/>
      <c r="DS121" s="665"/>
      <c r="DT121" s="665"/>
      <c r="DU121" s="665"/>
      <c r="DV121" s="740">
        <v>6.8</v>
      </c>
      <c r="DW121" s="740"/>
      <c r="DX121" s="740"/>
      <c r="DY121" s="740"/>
      <c r="DZ121" s="749"/>
    </row>
    <row r="122" spans="1:130" s="373" customFormat="1" ht="26.25" customHeight="1">
      <c r="A122" s="399"/>
      <c r="B122" s="423"/>
      <c r="C122" s="436" t="s">
        <v>498</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204</v>
      </c>
      <c r="AB122" s="460"/>
      <c r="AC122" s="460"/>
      <c r="AD122" s="460"/>
      <c r="AE122" s="516"/>
      <c r="AF122" s="532" t="s">
        <v>204</v>
      </c>
      <c r="AG122" s="460"/>
      <c r="AH122" s="460"/>
      <c r="AI122" s="460"/>
      <c r="AJ122" s="516"/>
      <c r="AK122" s="532" t="s">
        <v>204</v>
      </c>
      <c r="AL122" s="460"/>
      <c r="AM122" s="460"/>
      <c r="AN122" s="460"/>
      <c r="AO122" s="516"/>
      <c r="AP122" s="556" t="s">
        <v>204</v>
      </c>
      <c r="AQ122" s="564"/>
      <c r="AR122" s="564"/>
      <c r="AS122" s="564"/>
      <c r="AT122" s="574"/>
      <c r="AU122" s="589"/>
      <c r="AV122" s="601"/>
      <c r="AW122" s="601"/>
      <c r="AX122" s="601"/>
      <c r="AY122" s="613"/>
      <c r="AZ122" s="626" t="s">
        <v>476</v>
      </c>
      <c r="BA122" s="434"/>
      <c r="BB122" s="434"/>
      <c r="BC122" s="434"/>
      <c r="BD122" s="434"/>
      <c r="BE122" s="434"/>
      <c r="BF122" s="434"/>
      <c r="BG122" s="434"/>
      <c r="BH122" s="434"/>
      <c r="BI122" s="434"/>
      <c r="BJ122" s="434"/>
      <c r="BK122" s="434"/>
      <c r="BL122" s="434"/>
      <c r="BM122" s="434"/>
      <c r="BN122" s="434"/>
      <c r="BO122" s="434"/>
      <c r="BP122" s="487"/>
      <c r="BQ122" s="658">
        <v>28274238</v>
      </c>
      <c r="BR122" s="666"/>
      <c r="BS122" s="666"/>
      <c r="BT122" s="666"/>
      <c r="BU122" s="666"/>
      <c r="BV122" s="666">
        <v>28126731</v>
      </c>
      <c r="BW122" s="666"/>
      <c r="BX122" s="666"/>
      <c r="BY122" s="666"/>
      <c r="BZ122" s="666"/>
      <c r="CA122" s="666">
        <v>27189692</v>
      </c>
      <c r="CB122" s="666"/>
      <c r="CC122" s="666"/>
      <c r="CD122" s="666"/>
      <c r="CE122" s="666"/>
      <c r="CF122" s="684">
        <v>200.7</v>
      </c>
      <c r="CG122" s="688"/>
      <c r="CH122" s="688"/>
      <c r="CI122" s="688"/>
      <c r="CJ122" s="688"/>
      <c r="CK122" s="702"/>
      <c r="CL122" s="712"/>
      <c r="CM122" s="712"/>
      <c r="CN122" s="712"/>
      <c r="CO122" s="715"/>
      <c r="CP122" s="719" t="s">
        <v>474</v>
      </c>
      <c r="CQ122" s="413"/>
      <c r="CR122" s="413"/>
      <c r="CS122" s="413"/>
      <c r="CT122" s="413"/>
      <c r="CU122" s="413"/>
      <c r="CV122" s="413"/>
      <c r="CW122" s="413"/>
      <c r="CX122" s="413"/>
      <c r="CY122" s="413"/>
      <c r="CZ122" s="413"/>
      <c r="DA122" s="413"/>
      <c r="DB122" s="413"/>
      <c r="DC122" s="413"/>
      <c r="DD122" s="413"/>
      <c r="DE122" s="413"/>
      <c r="DF122" s="725"/>
      <c r="DG122" s="657" t="s">
        <v>204</v>
      </c>
      <c r="DH122" s="665"/>
      <c r="DI122" s="665"/>
      <c r="DJ122" s="665"/>
      <c r="DK122" s="665"/>
      <c r="DL122" s="665">
        <v>196140</v>
      </c>
      <c r="DM122" s="665"/>
      <c r="DN122" s="665"/>
      <c r="DO122" s="665"/>
      <c r="DP122" s="665"/>
      <c r="DQ122" s="665">
        <v>217980</v>
      </c>
      <c r="DR122" s="665"/>
      <c r="DS122" s="665"/>
      <c r="DT122" s="665"/>
      <c r="DU122" s="665"/>
      <c r="DV122" s="740">
        <v>1.6</v>
      </c>
      <c r="DW122" s="740"/>
      <c r="DX122" s="740"/>
      <c r="DY122" s="740"/>
      <c r="DZ122" s="749"/>
    </row>
    <row r="123" spans="1:130" s="373" customFormat="1" ht="26.25" customHeight="1">
      <c r="A123" s="399"/>
      <c r="B123" s="423"/>
      <c r="C123" s="436" t="s">
        <v>499</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t="s">
        <v>204</v>
      </c>
      <c r="AB123" s="460"/>
      <c r="AC123" s="460"/>
      <c r="AD123" s="460"/>
      <c r="AE123" s="516"/>
      <c r="AF123" s="532" t="s">
        <v>204</v>
      </c>
      <c r="AG123" s="460"/>
      <c r="AH123" s="460"/>
      <c r="AI123" s="460"/>
      <c r="AJ123" s="516"/>
      <c r="AK123" s="532" t="s">
        <v>204</v>
      </c>
      <c r="AL123" s="460"/>
      <c r="AM123" s="460"/>
      <c r="AN123" s="460"/>
      <c r="AO123" s="516"/>
      <c r="AP123" s="556" t="s">
        <v>204</v>
      </c>
      <c r="AQ123" s="564"/>
      <c r="AR123" s="564"/>
      <c r="AS123" s="564"/>
      <c r="AT123" s="574"/>
      <c r="AU123" s="590"/>
      <c r="AV123" s="602"/>
      <c r="AW123" s="602"/>
      <c r="AX123" s="602"/>
      <c r="AY123" s="602"/>
      <c r="AZ123" s="627" t="s">
        <v>280</v>
      </c>
      <c r="BA123" s="627"/>
      <c r="BB123" s="627"/>
      <c r="BC123" s="627"/>
      <c r="BD123" s="627"/>
      <c r="BE123" s="627"/>
      <c r="BF123" s="627"/>
      <c r="BG123" s="627"/>
      <c r="BH123" s="627"/>
      <c r="BI123" s="627"/>
      <c r="BJ123" s="627"/>
      <c r="BK123" s="627"/>
      <c r="BL123" s="627"/>
      <c r="BM123" s="627"/>
      <c r="BN123" s="627"/>
      <c r="BO123" s="482" t="s">
        <v>505</v>
      </c>
      <c r="BP123" s="652"/>
      <c r="BQ123" s="659">
        <v>37081758</v>
      </c>
      <c r="BR123" s="667"/>
      <c r="BS123" s="667"/>
      <c r="BT123" s="667"/>
      <c r="BU123" s="667"/>
      <c r="BV123" s="667">
        <v>37881602</v>
      </c>
      <c r="BW123" s="667"/>
      <c r="BX123" s="667"/>
      <c r="BY123" s="667"/>
      <c r="BZ123" s="667"/>
      <c r="CA123" s="667">
        <v>37123154</v>
      </c>
      <c r="CB123" s="667"/>
      <c r="CC123" s="667"/>
      <c r="CD123" s="667"/>
      <c r="CE123" s="667"/>
      <c r="CF123" s="561"/>
      <c r="CG123" s="569"/>
      <c r="CH123" s="569"/>
      <c r="CI123" s="569"/>
      <c r="CJ123" s="695"/>
      <c r="CK123" s="702"/>
      <c r="CL123" s="712"/>
      <c r="CM123" s="712"/>
      <c r="CN123" s="712"/>
      <c r="CO123" s="715"/>
      <c r="CP123" s="719" t="s">
        <v>472</v>
      </c>
      <c r="CQ123" s="413"/>
      <c r="CR123" s="413"/>
      <c r="CS123" s="413"/>
      <c r="CT123" s="413"/>
      <c r="CU123" s="413"/>
      <c r="CV123" s="413"/>
      <c r="CW123" s="413"/>
      <c r="CX123" s="413"/>
      <c r="CY123" s="413"/>
      <c r="CZ123" s="413"/>
      <c r="DA123" s="413"/>
      <c r="DB123" s="413"/>
      <c r="DC123" s="413"/>
      <c r="DD123" s="413"/>
      <c r="DE123" s="413"/>
      <c r="DF123" s="725"/>
      <c r="DG123" s="499">
        <v>97430</v>
      </c>
      <c r="DH123" s="460"/>
      <c r="DI123" s="460"/>
      <c r="DJ123" s="460"/>
      <c r="DK123" s="516"/>
      <c r="DL123" s="532">
        <v>99086</v>
      </c>
      <c r="DM123" s="460"/>
      <c r="DN123" s="460"/>
      <c r="DO123" s="460"/>
      <c r="DP123" s="516"/>
      <c r="DQ123" s="532">
        <v>97351</v>
      </c>
      <c r="DR123" s="460"/>
      <c r="DS123" s="460"/>
      <c r="DT123" s="460"/>
      <c r="DU123" s="516"/>
      <c r="DV123" s="556">
        <v>0.7</v>
      </c>
      <c r="DW123" s="564"/>
      <c r="DX123" s="564"/>
      <c r="DY123" s="564"/>
      <c r="DZ123" s="574"/>
    </row>
    <row r="124" spans="1:130" s="373" customFormat="1" ht="26.25" customHeight="1">
      <c r="A124" s="399"/>
      <c r="B124" s="423"/>
      <c r="C124" s="436" t="s">
        <v>343</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204</v>
      </c>
      <c r="AB124" s="460"/>
      <c r="AC124" s="460"/>
      <c r="AD124" s="460"/>
      <c r="AE124" s="516"/>
      <c r="AF124" s="532" t="s">
        <v>204</v>
      </c>
      <c r="AG124" s="460"/>
      <c r="AH124" s="460"/>
      <c r="AI124" s="460"/>
      <c r="AJ124" s="516"/>
      <c r="AK124" s="532" t="s">
        <v>204</v>
      </c>
      <c r="AL124" s="460"/>
      <c r="AM124" s="460"/>
      <c r="AN124" s="460"/>
      <c r="AO124" s="516"/>
      <c r="AP124" s="556" t="s">
        <v>204</v>
      </c>
      <c r="AQ124" s="564"/>
      <c r="AR124" s="564"/>
      <c r="AS124" s="564"/>
      <c r="AT124" s="574"/>
      <c r="AU124" s="591" t="s">
        <v>506</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v>82.6</v>
      </c>
      <c r="BR124" s="668"/>
      <c r="BS124" s="668"/>
      <c r="BT124" s="668"/>
      <c r="BU124" s="668"/>
      <c r="BV124" s="668">
        <v>71.8</v>
      </c>
      <c r="BW124" s="668"/>
      <c r="BX124" s="668"/>
      <c r="BY124" s="668"/>
      <c r="BZ124" s="668"/>
      <c r="CA124" s="668">
        <v>59.4</v>
      </c>
      <c r="CB124" s="668"/>
      <c r="CC124" s="668"/>
      <c r="CD124" s="668"/>
      <c r="CE124" s="668"/>
      <c r="CF124" s="562"/>
      <c r="CG124" s="570"/>
      <c r="CH124" s="570"/>
      <c r="CI124" s="570"/>
      <c r="CJ124" s="696"/>
      <c r="CK124" s="703"/>
      <c r="CL124" s="703"/>
      <c r="CM124" s="703"/>
      <c r="CN124" s="703"/>
      <c r="CO124" s="716"/>
      <c r="CP124" s="719" t="s">
        <v>508</v>
      </c>
      <c r="CQ124" s="413"/>
      <c r="CR124" s="413"/>
      <c r="CS124" s="413"/>
      <c r="CT124" s="413"/>
      <c r="CU124" s="413"/>
      <c r="CV124" s="413"/>
      <c r="CW124" s="413"/>
      <c r="CX124" s="413"/>
      <c r="CY124" s="413"/>
      <c r="CZ124" s="413"/>
      <c r="DA124" s="413"/>
      <c r="DB124" s="413"/>
      <c r="DC124" s="413"/>
      <c r="DD124" s="413"/>
      <c r="DE124" s="413"/>
      <c r="DF124" s="725"/>
      <c r="DG124" s="501">
        <v>1193564</v>
      </c>
      <c r="DH124" s="506"/>
      <c r="DI124" s="506"/>
      <c r="DJ124" s="506"/>
      <c r="DK124" s="518"/>
      <c r="DL124" s="534">
        <v>985953</v>
      </c>
      <c r="DM124" s="506"/>
      <c r="DN124" s="506"/>
      <c r="DO124" s="506"/>
      <c r="DP124" s="518"/>
      <c r="DQ124" s="534" t="s">
        <v>204</v>
      </c>
      <c r="DR124" s="506"/>
      <c r="DS124" s="506"/>
      <c r="DT124" s="506"/>
      <c r="DU124" s="518"/>
      <c r="DV124" s="741" t="s">
        <v>204</v>
      </c>
      <c r="DW124" s="743"/>
      <c r="DX124" s="743"/>
      <c r="DY124" s="743"/>
      <c r="DZ124" s="750"/>
    </row>
    <row r="125" spans="1:130" s="373" customFormat="1" ht="26.25" customHeight="1">
      <c r="A125" s="399"/>
      <c r="B125" s="423"/>
      <c r="C125" s="436" t="s">
        <v>502</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204</v>
      </c>
      <c r="AB125" s="460"/>
      <c r="AC125" s="460"/>
      <c r="AD125" s="460"/>
      <c r="AE125" s="516"/>
      <c r="AF125" s="532" t="s">
        <v>204</v>
      </c>
      <c r="AG125" s="460"/>
      <c r="AH125" s="460"/>
      <c r="AI125" s="460"/>
      <c r="AJ125" s="516"/>
      <c r="AK125" s="532" t="s">
        <v>204</v>
      </c>
      <c r="AL125" s="460"/>
      <c r="AM125" s="460"/>
      <c r="AN125" s="460"/>
      <c r="AO125" s="516"/>
      <c r="AP125" s="556" t="s">
        <v>204</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7"/>
      <c r="CK125" s="704" t="s">
        <v>511</v>
      </c>
      <c r="CL125" s="711"/>
      <c r="CM125" s="711"/>
      <c r="CN125" s="711"/>
      <c r="CO125" s="714"/>
      <c r="CP125" s="624" t="s">
        <v>137</v>
      </c>
      <c r="CQ125" s="417"/>
      <c r="CR125" s="417"/>
      <c r="CS125" s="417"/>
      <c r="CT125" s="417"/>
      <c r="CU125" s="417"/>
      <c r="CV125" s="417"/>
      <c r="CW125" s="417"/>
      <c r="CX125" s="417"/>
      <c r="CY125" s="417"/>
      <c r="CZ125" s="417"/>
      <c r="DA125" s="417"/>
      <c r="DB125" s="417"/>
      <c r="DC125" s="417"/>
      <c r="DD125" s="417"/>
      <c r="DE125" s="417"/>
      <c r="DF125" s="484"/>
      <c r="DG125" s="656" t="s">
        <v>204</v>
      </c>
      <c r="DH125" s="664"/>
      <c r="DI125" s="664"/>
      <c r="DJ125" s="664"/>
      <c r="DK125" s="664"/>
      <c r="DL125" s="664" t="s">
        <v>204</v>
      </c>
      <c r="DM125" s="664"/>
      <c r="DN125" s="664"/>
      <c r="DO125" s="664"/>
      <c r="DP125" s="664"/>
      <c r="DQ125" s="664" t="s">
        <v>204</v>
      </c>
      <c r="DR125" s="664"/>
      <c r="DS125" s="664"/>
      <c r="DT125" s="664"/>
      <c r="DU125" s="664"/>
      <c r="DV125" s="739" t="s">
        <v>204</v>
      </c>
      <c r="DW125" s="739"/>
      <c r="DX125" s="739"/>
      <c r="DY125" s="739"/>
      <c r="DZ125" s="748"/>
    </row>
    <row r="126" spans="1:130" s="373" customFormat="1" ht="26.25" customHeight="1">
      <c r="A126" s="399"/>
      <c r="B126" s="423"/>
      <c r="C126" s="436" t="s">
        <v>503</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t="s">
        <v>204</v>
      </c>
      <c r="AB126" s="460"/>
      <c r="AC126" s="460"/>
      <c r="AD126" s="460"/>
      <c r="AE126" s="516"/>
      <c r="AF126" s="532" t="s">
        <v>204</v>
      </c>
      <c r="AG126" s="460"/>
      <c r="AH126" s="460"/>
      <c r="AI126" s="460"/>
      <c r="AJ126" s="516"/>
      <c r="AK126" s="532" t="s">
        <v>204</v>
      </c>
      <c r="AL126" s="460"/>
      <c r="AM126" s="460"/>
      <c r="AN126" s="460"/>
      <c r="AO126" s="516"/>
      <c r="AP126" s="556" t="s">
        <v>204</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40"/>
      <c r="CH126" s="440"/>
      <c r="CI126" s="440"/>
      <c r="CJ126" s="697"/>
      <c r="CK126" s="705"/>
      <c r="CL126" s="712"/>
      <c r="CM126" s="712"/>
      <c r="CN126" s="712"/>
      <c r="CO126" s="715"/>
      <c r="CP126" s="625" t="s">
        <v>428</v>
      </c>
      <c r="CQ126" s="433"/>
      <c r="CR126" s="433"/>
      <c r="CS126" s="433"/>
      <c r="CT126" s="433"/>
      <c r="CU126" s="433"/>
      <c r="CV126" s="433"/>
      <c r="CW126" s="433"/>
      <c r="CX126" s="433"/>
      <c r="CY126" s="433"/>
      <c r="CZ126" s="433"/>
      <c r="DA126" s="433"/>
      <c r="DB126" s="433"/>
      <c r="DC126" s="433"/>
      <c r="DD126" s="433"/>
      <c r="DE126" s="433"/>
      <c r="DF126" s="486"/>
      <c r="DG126" s="657" t="s">
        <v>204</v>
      </c>
      <c r="DH126" s="665"/>
      <c r="DI126" s="665"/>
      <c r="DJ126" s="665"/>
      <c r="DK126" s="665"/>
      <c r="DL126" s="665" t="s">
        <v>204</v>
      </c>
      <c r="DM126" s="665"/>
      <c r="DN126" s="665"/>
      <c r="DO126" s="665"/>
      <c r="DP126" s="665"/>
      <c r="DQ126" s="665" t="s">
        <v>204</v>
      </c>
      <c r="DR126" s="665"/>
      <c r="DS126" s="665"/>
      <c r="DT126" s="665"/>
      <c r="DU126" s="665"/>
      <c r="DV126" s="740" t="s">
        <v>204</v>
      </c>
      <c r="DW126" s="740"/>
      <c r="DX126" s="740"/>
      <c r="DY126" s="740"/>
      <c r="DZ126" s="749"/>
    </row>
    <row r="127" spans="1:130" s="373" customFormat="1" ht="26.25" customHeight="1">
      <c r="A127" s="400"/>
      <c r="B127" s="424"/>
      <c r="C127" s="438" t="s">
        <v>76</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t="s">
        <v>204</v>
      </c>
      <c r="AB127" s="460"/>
      <c r="AC127" s="460"/>
      <c r="AD127" s="460"/>
      <c r="AE127" s="516"/>
      <c r="AF127" s="532" t="s">
        <v>204</v>
      </c>
      <c r="AG127" s="460"/>
      <c r="AH127" s="460"/>
      <c r="AI127" s="460"/>
      <c r="AJ127" s="516"/>
      <c r="AK127" s="532" t="s">
        <v>204</v>
      </c>
      <c r="AL127" s="460"/>
      <c r="AM127" s="460"/>
      <c r="AN127" s="460"/>
      <c r="AO127" s="516"/>
      <c r="AP127" s="556" t="s">
        <v>204</v>
      </c>
      <c r="AQ127" s="564"/>
      <c r="AR127" s="564"/>
      <c r="AS127" s="564"/>
      <c r="AT127" s="574"/>
      <c r="AU127" s="593"/>
      <c r="AV127" s="593"/>
      <c r="AW127" s="593"/>
      <c r="AX127" s="604" t="s">
        <v>461</v>
      </c>
      <c r="AY127" s="614"/>
      <c r="AZ127" s="614"/>
      <c r="BA127" s="614"/>
      <c r="BB127" s="614"/>
      <c r="BC127" s="614"/>
      <c r="BD127" s="614"/>
      <c r="BE127" s="634"/>
      <c r="BF127" s="636" t="s">
        <v>240</v>
      </c>
      <c r="BG127" s="614"/>
      <c r="BH127" s="614"/>
      <c r="BI127" s="614"/>
      <c r="BJ127" s="614"/>
      <c r="BK127" s="614"/>
      <c r="BL127" s="634"/>
      <c r="BM127" s="636" t="s">
        <v>429</v>
      </c>
      <c r="BN127" s="614"/>
      <c r="BO127" s="614"/>
      <c r="BP127" s="614"/>
      <c r="BQ127" s="614"/>
      <c r="BR127" s="614"/>
      <c r="BS127" s="634"/>
      <c r="BT127" s="636" t="s">
        <v>414</v>
      </c>
      <c r="BU127" s="614"/>
      <c r="BV127" s="614"/>
      <c r="BW127" s="614"/>
      <c r="BX127" s="614"/>
      <c r="BY127" s="614"/>
      <c r="BZ127" s="675"/>
      <c r="CA127" s="593"/>
      <c r="CB127" s="593"/>
      <c r="CC127" s="593"/>
      <c r="CD127" s="680"/>
      <c r="CE127" s="680"/>
      <c r="CF127" s="680"/>
      <c r="CG127" s="440"/>
      <c r="CH127" s="440"/>
      <c r="CI127" s="440"/>
      <c r="CJ127" s="697"/>
      <c r="CK127" s="705"/>
      <c r="CL127" s="712"/>
      <c r="CM127" s="712"/>
      <c r="CN127" s="712"/>
      <c r="CO127" s="715"/>
      <c r="CP127" s="625" t="s">
        <v>419</v>
      </c>
      <c r="CQ127" s="433"/>
      <c r="CR127" s="433"/>
      <c r="CS127" s="433"/>
      <c r="CT127" s="433"/>
      <c r="CU127" s="433"/>
      <c r="CV127" s="433"/>
      <c r="CW127" s="433"/>
      <c r="CX127" s="433"/>
      <c r="CY127" s="433"/>
      <c r="CZ127" s="433"/>
      <c r="DA127" s="433"/>
      <c r="DB127" s="433"/>
      <c r="DC127" s="433"/>
      <c r="DD127" s="433"/>
      <c r="DE127" s="433"/>
      <c r="DF127" s="486"/>
      <c r="DG127" s="657" t="s">
        <v>204</v>
      </c>
      <c r="DH127" s="665"/>
      <c r="DI127" s="665"/>
      <c r="DJ127" s="665"/>
      <c r="DK127" s="665"/>
      <c r="DL127" s="665" t="s">
        <v>204</v>
      </c>
      <c r="DM127" s="665"/>
      <c r="DN127" s="665"/>
      <c r="DO127" s="665"/>
      <c r="DP127" s="665"/>
      <c r="DQ127" s="665" t="s">
        <v>204</v>
      </c>
      <c r="DR127" s="665"/>
      <c r="DS127" s="665"/>
      <c r="DT127" s="665"/>
      <c r="DU127" s="665"/>
      <c r="DV127" s="740" t="s">
        <v>204</v>
      </c>
      <c r="DW127" s="740"/>
      <c r="DX127" s="740"/>
      <c r="DY127" s="740"/>
      <c r="DZ127" s="749"/>
    </row>
    <row r="128" spans="1:130" s="373" customFormat="1" ht="26.25" customHeight="1">
      <c r="A128" s="401" t="s">
        <v>512</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8</v>
      </c>
      <c r="X128" s="477"/>
      <c r="Y128" s="477"/>
      <c r="Z128" s="492"/>
      <c r="AA128" s="498">
        <v>155890</v>
      </c>
      <c r="AB128" s="504"/>
      <c r="AC128" s="504"/>
      <c r="AD128" s="504"/>
      <c r="AE128" s="515"/>
      <c r="AF128" s="531">
        <v>135872</v>
      </c>
      <c r="AG128" s="504"/>
      <c r="AH128" s="504"/>
      <c r="AI128" s="504"/>
      <c r="AJ128" s="515"/>
      <c r="AK128" s="531">
        <v>174986</v>
      </c>
      <c r="AL128" s="504"/>
      <c r="AM128" s="504"/>
      <c r="AN128" s="504"/>
      <c r="AO128" s="515"/>
      <c r="AP128" s="558"/>
      <c r="AQ128" s="566"/>
      <c r="AR128" s="566"/>
      <c r="AS128" s="566"/>
      <c r="AT128" s="576"/>
      <c r="AU128" s="593"/>
      <c r="AV128" s="593"/>
      <c r="AW128" s="593"/>
      <c r="AX128" s="393" t="s">
        <v>311</v>
      </c>
      <c r="AY128" s="417"/>
      <c r="AZ128" s="417"/>
      <c r="BA128" s="417"/>
      <c r="BB128" s="417"/>
      <c r="BC128" s="417"/>
      <c r="BD128" s="417"/>
      <c r="BE128" s="484"/>
      <c r="BF128" s="637" t="s">
        <v>204</v>
      </c>
      <c r="BG128" s="641"/>
      <c r="BH128" s="641"/>
      <c r="BI128" s="641"/>
      <c r="BJ128" s="641"/>
      <c r="BK128" s="641"/>
      <c r="BL128" s="647"/>
      <c r="BM128" s="637">
        <v>12.7</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40"/>
      <c r="CH128" s="440"/>
      <c r="CI128" s="440"/>
      <c r="CJ128" s="697"/>
      <c r="CK128" s="706"/>
      <c r="CL128" s="713"/>
      <c r="CM128" s="713"/>
      <c r="CN128" s="713"/>
      <c r="CO128" s="717"/>
      <c r="CP128" s="720" t="s">
        <v>406</v>
      </c>
      <c r="CQ128" s="615"/>
      <c r="CR128" s="615"/>
      <c r="CS128" s="615"/>
      <c r="CT128" s="615"/>
      <c r="CU128" s="615"/>
      <c r="CV128" s="615"/>
      <c r="CW128" s="615"/>
      <c r="CX128" s="615"/>
      <c r="CY128" s="615"/>
      <c r="CZ128" s="615"/>
      <c r="DA128" s="615"/>
      <c r="DB128" s="615"/>
      <c r="DC128" s="615"/>
      <c r="DD128" s="615"/>
      <c r="DE128" s="615"/>
      <c r="DF128" s="635"/>
      <c r="DG128" s="728">
        <v>3500</v>
      </c>
      <c r="DH128" s="731"/>
      <c r="DI128" s="731"/>
      <c r="DJ128" s="731"/>
      <c r="DK128" s="731"/>
      <c r="DL128" s="731">
        <v>3500</v>
      </c>
      <c r="DM128" s="731"/>
      <c r="DN128" s="731"/>
      <c r="DO128" s="731"/>
      <c r="DP128" s="731"/>
      <c r="DQ128" s="731" t="s">
        <v>204</v>
      </c>
      <c r="DR128" s="731"/>
      <c r="DS128" s="731"/>
      <c r="DT128" s="731"/>
      <c r="DU128" s="731"/>
      <c r="DV128" s="742" t="s">
        <v>204</v>
      </c>
      <c r="DW128" s="742"/>
      <c r="DX128" s="742"/>
      <c r="DY128" s="742"/>
      <c r="DZ128" s="751"/>
    </row>
    <row r="129" spans="1:131" s="373" customFormat="1" ht="26.25" customHeight="1">
      <c r="A129" s="394" t="s">
        <v>177</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244</v>
      </c>
      <c r="X129" s="480"/>
      <c r="Y129" s="480"/>
      <c r="Z129" s="493"/>
      <c r="AA129" s="499">
        <v>15466126</v>
      </c>
      <c r="AB129" s="460"/>
      <c r="AC129" s="460"/>
      <c r="AD129" s="460"/>
      <c r="AE129" s="516"/>
      <c r="AF129" s="532">
        <v>15558623</v>
      </c>
      <c r="AG129" s="460"/>
      <c r="AH129" s="460"/>
      <c r="AI129" s="460"/>
      <c r="AJ129" s="516"/>
      <c r="AK129" s="532">
        <v>16133722</v>
      </c>
      <c r="AL129" s="460"/>
      <c r="AM129" s="460"/>
      <c r="AN129" s="460"/>
      <c r="AO129" s="516"/>
      <c r="AP129" s="559"/>
      <c r="AQ129" s="567"/>
      <c r="AR129" s="567"/>
      <c r="AS129" s="567"/>
      <c r="AT129" s="577"/>
      <c r="AU129" s="595"/>
      <c r="AV129" s="595"/>
      <c r="AW129" s="595"/>
      <c r="AX129" s="605" t="s">
        <v>115</v>
      </c>
      <c r="AY129" s="433"/>
      <c r="AZ129" s="433"/>
      <c r="BA129" s="433"/>
      <c r="BB129" s="433"/>
      <c r="BC129" s="433"/>
      <c r="BD129" s="433"/>
      <c r="BE129" s="486"/>
      <c r="BF129" s="638" t="s">
        <v>204</v>
      </c>
      <c r="BG129" s="642"/>
      <c r="BH129" s="642"/>
      <c r="BI129" s="642"/>
      <c r="BJ129" s="642"/>
      <c r="BK129" s="642"/>
      <c r="BL129" s="648"/>
      <c r="BM129" s="638">
        <v>17.7</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513</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515</v>
      </c>
      <c r="X130" s="480"/>
      <c r="Y130" s="480"/>
      <c r="Z130" s="493"/>
      <c r="AA130" s="499">
        <v>2501540</v>
      </c>
      <c r="AB130" s="460"/>
      <c r="AC130" s="460"/>
      <c r="AD130" s="460"/>
      <c r="AE130" s="516"/>
      <c r="AF130" s="532">
        <v>2500755</v>
      </c>
      <c r="AG130" s="460"/>
      <c r="AH130" s="460"/>
      <c r="AI130" s="460"/>
      <c r="AJ130" s="516"/>
      <c r="AK130" s="532">
        <v>2586644</v>
      </c>
      <c r="AL130" s="460"/>
      <c r="AM130" s="460"/>
      <c r="AN130" s="460"/>
      <c r="AO130" s="516"/>
      <c r="AP130" s="559"/>
      <c r="AQ130" s="567"/>
      <c r="AR130" s="567"/>
      <c r="AS130" s="567"/>
      <c r="AT130" s="577"/>
      <c r="AU130" s="595"/>
      <c r="AV130" s="595"/>
      <c r="AW130" s="595"/>
      <c r="AX130" s="605" t="s">
        <v>440</v>
      </c>
      <c r="AY130" s="433"/>
      <c r="AZ130" s="433"/>
      <c r="BA130" s="433"/>
      <c r="BB130" s="433"/>
      <c r="BC130" s="433"/>
      <c r="BD130" s="433"/>
      <c r="BE130" s="486"/>
      <c r="BF130" s="639">
        <v>10.6</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179</v>
      </c>
      <c r="X131" s="481"/>
      <c r="Y131" s="481"/>
      <c r="Z131" s="494"/>
      <c r="AA131" s="501">
        <v>12964586</v>
      </c>
      <c r="AB131" s="506"/>
      <c r="AC131" s="506"/>
      <c r="AD131" s="506"/>
      <c r="AE131" s="518"/>
      <c r="AF131" s="534">
        <v>13057868</v>
      </c>
      <c r="AG131" s="506"/>
      <c r="AH131" s="506"/>
      <c r="AI131" s="506"/>
      <c r="AJ131" s="518"/>
      <c r="AK131" s="534">
        <v>13547078</v>
      </c>
      <c r="AL131" s="506"/>
      <c r="AM131" s="506"/>
      <c r="AN131" s="506"/>
      <c r="AO131" s="518"/>
      <c r="AP131" s="560"/>
      <c r="AQ131" s="568"/>
      <c r="AR131" s="568"/>
      <c r="AS131" s="568"/>
      <c r="AT131" s="578"/>
      <c r="AU131" s="595"/>
      <c r="AV131" s="595"/>
      <c r="AW131" s="595"/>
      <c r="AX131" s="606" t="s">
        <v>490</v>
      </c>
      <c r="AY131" s="615"/>
      <c r="AZ131" s="615"/>
      <c r="BA131" s="615"/>
      <c r="BB131" s="615"/>
      <c r="BC131" s="615"/>
      <c r="BD131" s="615"/>
      <c r="BE131" s="635"/>
      <c r="BF131" s="640">
        <v>59.4</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27</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514</v>
      </c>
      <c r="W132" s="476"/>
      <c r="X132" s="476"/>
      <c r="Y132" s="476"/>
      <c r="Z132" s="495"/>
      <c r="AA132" s="502">
        <v>10.82414818</v>
      </c>
      <c r="AB132" s="507"/>
      <c r="AC132" s="507"/>
      <c r="AD132" s="507"/>
      <c r="AE132" s="519"/>
      <c r="AF132" s="535">
        <v>10.592931399999999</v>
      </c>
      <c r="AG132" s="507"/>
      <c r="AH132" s="507"/>
      <c r="AI132" s="507"/>
      <c r="AJ132" s="519"/>
      <c r="AK132" s="535">
        <v>10.6670014</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85</v>
      </c>
      <c r="W133" s="414"/>
      <c r="X133" s="414"/>
      <c r="Y133" s="414"/>
      <c r="Z133" s="496"/>
      <c r="AA133" s="503">
        <v>11.1</v>
      </c>
      <c r="AB133" s="508"/>
      <c r="AC133" s="508"/>
      <c r="AD133" s="508"/>
      <c r="AE133" s="520"/>
      <c r="AF133" s="503">
        <v>10.8</v>
      </c>
      <c r="AG133" s="508"/>
      <c r="AH133" s="508"/>
      <c r="AI133" s="508"/>
      <c r="AJ133" s="520"/>
      <c r="AK133" s="503">
        <v>10.6</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25"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Lc1QA+D5iJq+VfZT7CDii19TzOMm341uIQKvSgxizc+ZBaK1Xf8Fv8jyYhqrLEfF+V/I715M52I4EP7afDdOsw==" saltValue="E9pDolF91hSnypF1pHeCZ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rintOptions horizontalCentered="1"/>
  <pageMargins left="0" right="0" top="0.39370078740157483" bottom="0.39370078740157483" header="0.19685039370078741" footer="0.19685039370078741"/>
  <pageSetup paperSize="8" scale="39" fitToWidth="1" fitToHeight="1" orientation="portrait" usePrinterDefaults="1"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53" customWidth="1"/>
    <col min="121" max="121" width="0" style="754" hidden="1" customWidth="1"/>
    <col min="122" max="16384" width="9" style="754" hidden="1" customWidth="1"/>
  </cols>
  <sheetData>
    <row r="1" spans="1:120">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row r="3" spans="1:120"/>
    <row r="4" spans="1:120"/>
    <row r="5" spans="1:120"/>
    <row r="6" spans="1:120"/>
    <row r="7" spans="1:120"/>
    <row r="8" spans="1:120"/>
    <row r="9" spans="1:120"/>
    <row r="10" spans="1:120"/>
    <row r="11" spans="1:120"/>
    <row r="12" spans="1:120"/>
    <row r="13" spans="1:120"/>
    <row r="14" spans="1:120"/>
    <row r="15" spans="1:120"/>
    <row r="16" spans="1:120">
      <c r="DP16" s="754"/>
    </row>
    <row r="17" spans="119:120">
      <c r="DP17" s="754"/>
    </row>
    <row r="18" spans="119:120"/>
    <row r="19" spans="119:120"/>
    <row r="20" spans="119:120">
      <c r="DO20" s="754"/>
      <c r="DP20" s="754"/>
    </row>
    <row r="21" spans="119:120">
      <c r="DP21" s="754"/>
    </row>
    <row r="22" spans="119:120"/>
    <row r="23" spans="119:120">
      <c r="DO23" s="754"/>
      <c r="DP23" s="754"/>
    </row>
    <row r="24" spans="119:120">
      <c r="DP24" s="754"/>
    </row>
    <row r="25" spans="119:120">
      <c r="DP25" s="754"/>
    </row>
    <row r="26" spans="119:120">
      <c r="DO26" s="754"/>
      <c r="DP26" s="754"/>
    </row>
    <row r="27" spans="119:120"/>
    <row r="28" spans="119:120">
      <c r="DO28" s="754"/>
      <c r="DP28" s="754"/>
    </row>
    <row r="29" spans="119:120">
      <c r="DP29" s="754"/>
    </row>
    <row r="30" spans="119:120"/>
    <row r="31" spans="119:120">
      <c r="DO31" s="754"/>
      <c r="DP31" s="754"/>
    </row>
    <row r="32" spans="119:120"/>
    <row r="33" spans="98:120">
      <c r="DO33" s="754"/>
      <c r="DP33" s="754"/>
    </row>
    <row r="34" spans="98:120">
      <c r="DM34" s="754"/>
    </row>
    <row r="35" spans="98:120">
      <c r="CT35" s="754"/>
      <c r="CU35" s="754"/>
      <c r="CV35" s="754"/>
      <c r="CY35" s="754"/>
      <c r="CZ35" s="754"/>
      <c r="DA35" s="754"/>
      <c r="DD35" s="754"/>
      <c r="DE35" s="754"/>
      <c r="DF35" s="754"/>
      <c r="DI35" s="754"/>
      <c r="DJ35" s="754"/>
      <c r="DK35" s="754"/>
      <c r="DM35" s="754"/>
      <c r="DN35" s="754"/>
      <c r="DO35" s="754"/>
      <c r="DP35" s="754"/>
    </row>
    <row r="36" spans="98:120"/>
    <row r="37" spans="98:120">
      <c r="CW37" s="754"/>
      <c r="DB37" s="754"/>
      <c r="DG37" s="754"/>
      <c r="DL37" s="754"/>
      <c r="DP37" s="754"/>
    </row>
    <row r="38" spans="98:120">
      <c r="CT38" s="754"/>
      <c r="CU38" s="754"/>
      <c r="CV38" s="754"/>
      <c r="CW38" s="754"/>
      <c r="CY38" s="754"/>
      <c r="CZ38" s="754"/>
      <c r="DA38" s="754"/>
      <c r="DB38" s="754"/>
      <c r="DD38" s="754"/>
      <c r="DE38" s="754"/>
      <c r="DF38" s="754"/>
      <c r="DG38" s="754"/>
      <c r="DI38" s="754"/>
      <c r="DJ38" s="754"/>
      <c r="DK38" s="754"/>
      <c r="DL38" s="754"/>
      <c r="DN38" s="754"/>
      <c r="DO38" s="754"/>
      <c r="DP38" s="754"/>
    </row>
    <row r="39" spans="98:120"/>
    <row r="40" spans="98:120"/>
    <row r="41" spans="98:120"/>
    <row r="42" spans="98:120"/>
    <row r="43" spans="98:120"/>
    <row r="44" spans="98:120"/>
    <row r="45" spans="98:120"/>
    <row r="46" spans="98:120"/>
    <row r="47" spans="98:120"/>
    <row r="48" spans="98:120"/>
    <row r="49" spans="22:120">
      <c r="DN49" s="754"/>
      <c r="DO49" s="754"/>
      <c r="DP49" s="75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4"/>
      <c r="CS63" s="754"/>
      <c r="CX63" s="754"/>
      <c r="DC63" s="754"/>
      <c r="DH63" s="754"/>
    </row>
    <row r="64" spans="22:120">
      <c r="V64" s="754"/>
    </row>
    <row r="65" spans="15:120">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c r="Q66" s="754"/>
      <c r="S66" s="754"/>
      <c r="U66" s="754"/>
      <c r="DM66" s="754"/>
    </row>
    <row r="67" spans="15:120">
      <c r="O67" s="754"/>
      <c r="P67" s="754"/>
      <c r="R67" s="754"/>
      <c r="T67" s="754"/>
      <c r="Y67" s="754"/>
      <c r="CT67" s="754"/>
      <c r="CV67" s="754"/>
      <c r="CW67" s="754"/>
      <c r="CY67" s="754"/>
      <c r="DA67" s="754"/>
      <c r="DB67" s="754"/>
      <c r="DD67" s="754"/>
      <c r="DF67" s="754"/>
      <c r="DG67" s="754"/>
      <c r="DI67" s="754"/>
      <c r="DK67" s="754"/>
      <c r="DL67" s="754"/>
      <c r="DN67" s="754"/>
      <c r="DO67" s="754"/>
      <c r="DP67" s="754"/>
    </row>
    <row r="68" spans="15:120"/>
    <row r="69" spans="15:120"/>
    <row r="70" spans="15:120"/>
    <row r="71" spans="15:120"/>
    <row r="72" spans="15:120">
      <c r="DP72" s="754"/>
    </row>
    <row r="73" spans="15:120">
      <c r="DP73" s="75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4"/>
      <c r="CX96" s="754"/>
      <c r="DC96" s="754"/>
      <c r="DH96" s="754"/>
    </row>
    <row r="97" spans="24:120">
      <c r="CS97" s="754"/>
      <c r="CX97" s="754"/>
      <c r="DC97" s="754"/>
      <c r="DH97" s="754"/>
      <c r="DP97" s="753" t="s">
        <v>98</v>
      </c>
    </row>
    <row r="98" spans="24:120" hidden="1">
      <c r="CS98" s="754"/>
      <c r="CX98" s="754"/>
      <c r="DC98" s="754"/>
      <c r="DH98" s="754"/>
    </row>
    <row r="99" spans="24:120"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idden="1">
      <c r="CT103" s="754"/>
      <c r="CV103" s="754"/>
      <c r="CW103" s="754"/>
      <c r="CY103" s="754"/>
      <c r="DA103" s="754"/>
      <c r="DB103" s="754"/>
      <c r="DD103" s="754"/>
      <c r="DF103" s="754"/>
      <c r="DG103" s="754"/>
      <c r="DI103" s="754"/>
      <c r="DK103" s="754"/>
      <c r="DL103" s="754"/>
      <c r="DM103" s="754"/>
      <c r="DN103" s="754"/>
      <c r="DO103" s="754"/>
      <c r="DP103" s="754"/>
    </row>
    <row r="104" spans="24:120" hidden="1">
      <c r="CV104" s="754"/>
      <c r="CW104" s="754"/>
      <c r="DA104" s="754"/>
      <c r="DB104" s="754"/>
      <c r="DF104" s="754"/>
      <c r="DG104" s="754"/>
      <c r="DK104" s="754"/>
      <c r="DL104" s="754"/>
      <c r="DN104" s="754"/>
      <c r="DO104" s="754"/>
      <c r="DP104" s="754"/>
    </row>
    <row r="105" spans="24:120" ht="12.75" hidden="1" customHeight="1"/>
  </sheetData>
  <sheetProtection algorithmName="SHA-512" hashValue="0Q8Muy6BfWKbqQ/k+yVq7+oSU5xynjVlfxOcHrcyOtWltBlqoB/AXtvRuOPBZLl5edjtanrGDf3G4RIIlVdS5Q==" saltValue="wfDXd2rjKebI+TgYcq/QZw==" spinCount="100000" sheet="1" objects="1" scenarios="1"/>
  <phoneticPr fontId="6"/>
  <printOptions horizontalCentered="1"/>
  <pageMargins left="0" right="0" top="0.39370078740157483" bottom="0.39370078740157483" header="0.19685039370078741" footer="0.19685039370078741"/>
  <pageSetup paperSize="8" scale="64" fitToWidth="1" fitToHeight="1" orientation="landscape" usePrinterDefaults="1"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25" style="753" customWidth="1"/>
    <col min="117" max="16384" width="9" style="754" hidden="1" customWidth="1"/>
  </cols>
  <sheetData>
    <row r="1" spans="2:116"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5" customHeight="1"/>
    <row r="3" spans="2:116" ht="13.5" customHeight="1"/>
    <row r="4" spans="2:116" ht="13.5" customHeight="1">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5" customHeight="1">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5" customHeight="1"/>
    <row r="20" spans="9:116" ht="13.5" customHeight="1"/>
    <row r="21" spans="9:116" ht="13.5" customHeight="1">
      <c r="DL21" s="754"/>
    </row>
    <row r="22" spans="9:116" ht="13.5" customHeight="1">
      <c r="DI22" s="754"/>
      <c r="DJ22" s="754"/>
      <c r="DK22" s="754"/>
      <c r="DL22" s="754"/>
    </row>
    <row r="23" spans="9:116" ht="13.5" customHeight="1">
      <c r="CY23" s="754"/>
      <c r="CZ23" s="754"/>
      <c r="DA23" s="754"/>
      <c r="DB23" s="754"/>
      <c r="DC23" s="754"/>
      <c r="DD23" s="754"/>
      <c r="DE23" s="754"/>
      <c r="DF23" s="754"/>
      <c r="DG23" s="754"/>
      <c r="DH23" s="754"/>
      <c r="DI23" s="754"/>
      <c r="DJ23" s="754"/>
      <c r="DK23" s="754"/>
      <c r="DL23" s="75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4"/>
      <c r="DA35" s="754"/>
      <c r="DB35" s="754"/>
      <c r="DC35" s="754"/>
      <c r="DD35" s="754"/>
      <c r="DE35" s="754"/>
      <c r="DF35" s="754"/>
      <c r="DG35" s="754"/>
      <c r="DH35" s="754"/>
      <c r="DI35" s="754"/>
      <c r="DJ35" s="754"/>
      <c r="DK35" s="754"/>
      <c r="DL35" s="754"/>
    </row>
    <row r="36" spans="15:116" ht="13.5" customHeight="1"/>
    <row r="37" spans="15:116" ht="13.5" customHeight="1">
      <c r="DL37" s="754"/>
    </row>
    <row r="38" spans="15:116" ht="13.5" customHeight="1">
      <c r="DI38" s="754"/>
      <c r="DJ38" s="754"/>
      <c r="DK38" s="754"/>
      <c r="DL38" s="754"/>
    </row>
    <row r="39" spans="15:116" ht="13.5" customHeight="1"/>
    <row r="40" spans="15:116" ht="13.5" customHeight="1"/>
    <row r="41" spans="15:116" ht="13.5" customHeight="1"/>
    <row r="42" spans="15:116" ht="13.5" customHeight="1"/>
    <row r="43" spans="15:116" ht="13.5" customHeight="1">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5" customHeight="1">
      <c r="DL44" s="754"/>
    </row>
    <row r="45" spans="15:116" ht="13.5" customHeight="1"/>
    <row r="46" spans="15:116" ht="13.5" customHeight="1">
      <c r="DA46" s="754"/>
      <c r="DB46" s="754"/>
      <c r="DC46" s="754"/>
      <c r="DD46" s="754"/>
      <c r="DE46" s="754"/>
      <c r="DF46" s="754"/>
      <c r="DG46" s="754"/>
      <c r="DH46" s="754"/>
      <c r="DI46" s="754"/>
      <c r="DJ46" s="754"/>
      <c r="DK46" s="754"/>
      <c r="DL46" s="754"/>
    </row>
    <row r="47" spans="15:116" ht="13.5" customHeight="1"/>
    <row r="48" spans="15:116" ht="13.5" customHeight="1"/>
    <row r="49" spans="104:116" ht="13.5" customHeight="1"/>
    <row r="50" spans="104:116" ht="13.5" customHeight="1">
      <c r="CZ50" s="754"/>
      <c r="DA50" s="754"/>
      <c r="DB50" s="754"/>
      <c r="DC50" s="754"/>
      <c r="DD50" s="754"/>
      <c r="DE50" s="754"/>
      <c r="DF50" s="754"/>
      <c r="DG50" s="754"/>
      <c r="DH50" s="754"/>
      <c r="DI50" s="754"/>
      <c r="DJ50" s="754"/>
      <c r="DK50" s="754"/>
      <c r="DL50" s="754"/>
    </row>
    <row r="51" spans="104:116" ht="13.5" customHeight="1"/>
    <row r="52" spans="104:116" ht="13.5" customHeight="1"/>
    <row r="53" spans="104:116" ht="13.5" customHeight="1">
      <c r="DL53" s="75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4"/>
      <c r="DD67" s="754"/>
      <c r="DE67" s="754"/>
      <c r="DF67" s="754"/>
      <c r="DG67" s="754"/>
      <c r="DH67" s="754"/>
      <c r="DI67" s="754"/>
      <c r="DJ67" s="754"/>
      <c r="DK67" s="754"/>
      <c r="DL67" s="75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NfMlCM3pa5Pn/VtQW8rNUT2uqueQ+sHjyXt3QG+cQUJj3nlrgenhPP8Suwa/UjNqQdcZ53oDTjv1TF43VExe5w==" saltValue="K2nGmty94L3ylmlC4iGNDg==" spinCount="100000" sheet="1" objects="1" scenarios="1"/>
  <phoneticPr fontId="6"/>
  <printOptions horizontalCentered="1"/>
  <pageMargins left="0" right="0" top="0.39370078740157483" bottom="0.39370078740157483" header="0.19685039370078741" footer="0.19685039370078741"/>
  <pageSetup paperSize="8" scale="69" fitToWidth="1" fitToHeight="1" orientation="landscape" usePrinterDefaults="1"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heetViews>
  <sheetFormatPr defaultColWidth="0" defaultRowHeight="13.5" customHeight="1" zeroHeight="1"/>
  <cols>
    <col min="1" max="36" width="2.5" style="369" customWidth="1"/>
    <col min="37" max="44" width="17" style="369" customWidth="1"/>
    <col min="45" max="45" width="6.125" style="755" customWidth="1"/>
    <col min="46" max="46" width="3" style="756" customWidth="1"/>
    <col min="47" max="47" width="19.125" style="369" hidden="1" customWidth="1"/>
    <col min="48" max="52" width="12.625" style="369" hidden="1" customWidth="1"/>
    <col min="53" max="16384" width="8.625" style="369" hidden="1" customWidth="1"/>
  </cols>
  <sheetData>
    <row r="1" spans="1:46">
      <c r="AS1" s="767"/>
      <c r="AT1" s="767"/>
    </row>
    <row r="2" spans="1:46">
      <c r="AS2" s="767"/>
      <c r="AT2" s="767"/>
    </row>
    <row r="3" spans="1:46">
      <c r="AS3" s="767"/>
      <c r="AT3" s="767"/>
    </row>
    <row r="4" spans="1:46">
      <c r="AS4" s="767"/>
      <c r="AT4" s="767"/>
    </row>
    <row r="5" spans="1:46" ht="17.25">
      <c r="A5" s="758" t="s">
        <v>516</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336</v>
      </c>
      <c r="AL6" s="761"/>
      <c r="AM6" s="761"/>
      <c r="AN6" s="761"/>
      <c r="AO6" s="767"/>
      <c r="AP6" s="767"/>
      <c r="AQ6" s="767"/>
      <c r="AR6" s="767"/>
    </row>
    <row r="7" spans="1:46" ht="13.5" customHeight="1">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86</v>
      </c>
      <c r="AP7" s="824"/>
      <c r="AQ7" s="835" t="s">
        <v>517</v>
      </c>
      <c r="AR7" s="849"/>
    </row>
    <row r="8" spans="1:46">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230</v>
      </c>
      <c r="AQ8" s="836" t="s">
        <v>518</v>
      </c>
      <c r="AR8" s="850" t="s">
        <v>519</v>
      </c>
    </row>
    <row r="9" spans="1:46">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520</v>
      </c>
      <c r="AL9" s="784"/>
      <c r="AM9" s="784"/>
      <c r="AN9" s="801"/>
      <c r="AO9" s="814">
        <v>5072892</v>
      </c>
      <c r="AP9" s="814">
        <v>83753</v>
      </c>
      <c r="AQ9" s="837">
        <v>70597</v>
      </c>
      <c r="AR9" s="851">
        <v>18.600000000000001</v>
      </c>
    </row>
    <row r="10" spans="1:46" ht="13.5" customHeight="1">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214</v>
      </c>
      <c r="AL10" s="784"/>
      <c r="AM10" s="784"/>
      <c r="AN10" s="801"/>
      <c r="AO10" s="815">
        <v>30341</v>
      </c>
      <c r="AP10" s="815">
        <v>501</v>
      </c>
      <c r="AQ10" s="838">
        <v>6273</v>
      </c>
      <c r="AR10" s="852">
        <v>-92</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404</v>
      </c>
      <c r="AL11" s="784"/>
      <c r="AM11" s="784"/>
      <c r="AN11" s="801"/>
      <c r="AO11" s="815" t="s">
        <v>204</v>
      </c>
      <c r="AP11" s="815" t="s">
        <v>204</v>
      </c>
      <c r="AQ11" s="838">
        <v>1314</v>
      </c>
      <c r="AR11" s="852" t="s">
        <v>204</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243</v>
      </c>
      <c r="AL12" s="784"/>
      <c r="AM12" s="784"/>
      <c r="AN12" s="801"/>
      <c r="AO12" s="815" t="s">
        <v>204</v>
      </c>
      <c r="AP12" s="815" t="s">
        <v>204</v>
      </c>
      <c r="AQ12" s="838">
        <v>3</v>
      </c>
      <c r="AR12" s="852" t="s">
        <v>204</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521</v>
      </c>
      <c r="AL13" s="784"/>
      <c r="AM13" s="784"/>
      <c r="AN13" s="801"/>
      <c r="AO13" s="815" t="s">
        <v>204</v>
      </c>
      <c r="AP13" s="815" t="s">
        <v>204</v>
      </c>
      <c r="AQ13" s="838">
        <v>2424</v>
      </c>
      <c r="AR13" s="852" t="s">
        <v>204</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522</v>
      </c>
      <c r="AL14" s="784"/>
      <c r="AM14" s="784"/>
      <c r="AN14" s="801"/>
      <c r="AO14" s="815">
        <v>94508</v>
      </c>
      <c r="AP14" s="815">
        <v>1560</v>
      </c>
      <c r="AQ14" s="838">
        <v>1774</v>
      </c>
      <c r="AR14" s="852">
        <v>-12.1</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2" t="s">
        <v>314</v>
      </c>
      <c r="AL15" s="785"/>
      <c r="AM15" s="785"/>
      <c r="AN15" s="802"/>
      <c r="AO15" s="815">
        <v>-531755</v>
      </c>
      <c r="AP15" s="815">
        <v>-8779</v>
      </c>
      <c r="AQ15" s="838">
        <v>-4858</v>
      </c>
      <c r="AR15" s="852">
        <v>80.7</v>
      </c>
    </row>
    <row r="16" spans="1:46">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280</v>
      </c>
      <c r="AL16" s="785"/>
      <c r="AM16" s="785"/>
      <c r="AN16" s="802"/>
      <c r="AO16" s="815">
        <v>4665986</v>
      </c>
      <c r="AP16" s="815">
        <v>77035</v>
      </c>
      <c r="AQ16" s="838">
        <v>77526</v>
      </c>
      <c r="AR16" s="852">
        <v>-0.6</v>
      </c>
    </row>
    <row r="17" spans="1:46">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row>
    <row r="18" spans="1:46">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191</v>
      </c>
      <c r="AL19" s="767"/>
      <c r="AM19" s="767"/>
      <c r="AN19" s="767"/>
      <c r="AO19" s="767"/>
      <c r="AP19" s="767"/>
      <c r="AQ19" s="767"/>
      <c r="AR19" s="767"/>
    </row>
    <row r="20" spans="1:46">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523</v>
      </c>
      <c r="AP20" s="826" t="s">
        <v>340</v>
      </c>
      <c r="AQ20" s="839" t="s">
        <v>43</v>
      </c>
      <c r="AR20" s="853"/>
    </row>
    <row r="21" spans="1:46" s="757" customFormat="1">
      <c r="A21" s="759"/>
      <c r="AK21" s="774" t="s">
        <v>524</v>
      </c>
      <c r="AL21" s="787"/>
      <c r="AM21" s="787"/>
      <c r="AN21" s="804"/>
      <c r="AO21" s="817">
        <v>8.65</v>
      </c>
      <c r="AP21" s="827">
        <v>7.31</v>
      </c>
      <c r="AQ21" s="840">
        <v>1.34</v>
      </c>
      <c r="AS21" s="859"/>
      <c r="AT21" s="759"/>
    </row>
    <row r="22" spans="1:46" s="757" customFormat="1">
      <c r="A22" s="759"/>
      <c r="AK22" s="774" t="s">
        <v>525</v>
      </c>
      <c r="AL22" s="787"/>
      <c r="AM22" s="787"/>
      <c r="AN22" s="804"/>
      <c r="AO22" s="818">
        <v>99</v>
      </c>
      <c r="AP22" s="828">
        <v>98.5</v>
      </c>
      <c r="AQ22" s="841">
        <v>0.5</v>
      </c>
      <c r="AR22" s="829"/>
      <c r="AS22" s="859"/>
      <c r="AT22" s="759"/>
    </row>
    <row r="23" spans="1:46" s="757" customFormat="1">
      <c r="A23" s="759"/>
      <c r="AP23" s="829"/>
      <c r="AQ23" s="829"/>
      <c r="AR23" s="829"/>
      <c r="AS23" s="859"/>
      <c r="AT23" s="759"/>
    </row>
    <row r="24" spans="1:46" s="757" customFormat="1">
      <c r="A24" s="759"/>
      <c r="AP24" s="829"/>
      <c r="AQ24" s="829"/>
      <c r="AR24" s="829"/>
      <c r="AS24" s="859"/>
      <c r="AT24" s="759"/>
    </row>
    <row r="25" spans="1:46" s="757" customFormat="1">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c r="A26" s="761" t="s">
        <v>526</v>
      </c>
      <c r="AP26" s="829"/>
      <c r="AQ26" s="829"/>
      <c r="AR26" s="829"/>
      <c r="AS26" s="761"/>
      <c r="AT26" s="761"/>
    </row>
    <row r="27" spans="1:46">
      <c r="A27" s="762"/>
      <c r="AO27" s="767"/>
      <c r="AP27" s="767"/>
      <c r="AQ27" s="767"/>
      <c r="AR27" s="767"/>
      <c r="AS27" s="767"/>
      <c r="AT27" s="767"/>
    </row>
    <row r="28" spans="1:46" ht="17.25">
      <c r="A28" s="758" t="s">
        <v>270</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119</v>
      </c>
      <c r="AL29" s="761"/>
      <c r="AM29" s="761"/>
      <c r="AN29" s="761"/>
      <c r="AO29" s="767"/>
      <c r="AP29" s="767"/>
      <c r="AQ29" s="767"/>
      <c r="AR29" s="767"/>
      <c r="AS29" s="862"/>
    </row>
    <row r="30" spans="1:46" ht="13.5" customHeight="1">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86</v>
      </c>
      <c r="AP30" s="824"/>
      <c r="AQ30" s="835" t="s">
        <v>517</v>
      </c>
      <c r="AR30" s="849"/>
    </row>
    <row r="31" spans="1:46">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230</v>
      </c>
      <c r="AQ31" s="836" t="s">
        <v>518</v>
      </c>
      <c r="AR31" s="850" t="s">
        <v>519</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527</v>
      </c>
      <c r="AL32" s="788"/>
      <c r="AM32" s="788"/>
      <c r="AN32" s="805"/>
      <c r="AO32" s="815">
        <v>3544917</v>
      </c>
      <c r="AP32" s="815">
        <v>58526</v>
      </c>
      <c r="AQ32" s="842">
        <v>38968</v>
      </c>
      <c r="AR32" s="852">
        <v>50.2</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528</v>
      </c>
      <c r="AL33" s="788"/>
      <c r="AM33" s="788"/>
      <c r="AN33" s="805"/>
      <c r="AO33" s="815" t="s">
        <v>204</v>
      </c>
      <c r="AP33" s="815" t="s">
        <v>204</v>
      </c>
      <c r="AQ33" s="842" t="s">
        <v>204</v>
      </c>
      <c r="AR33" s="852" t="s">
        <v>204</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15</v>
      </c>
      <c r="AL34" s="788"/>
      <c r="AM34" s="788"/>
      <c r="AN34" s="805"/>
      <c r="AO34" s="815" t="s">
        <v>204</v>
      </c>
      <c r="AP34" s="815" t="s">
        <v>204</v>
      </c>
      <c r="AQ34" s="842">
        <v>58</v>
      </c>
      <c r="AR34" s="852" t="s">
        <v>204</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529</v>
      </c>
      <c r="AL35" s="788"/>
      <c r="AM35" s="788"/>
      <c r="AN35" s="805"/>
      <c r="AO35" s="815">
        <v>567905</v>
      </c>
      <c r="AP35" s="815">
        <v>9376</v>
      </c>
      <c r="AQ35" s="842">
        <v>12321</v>
      </c>
      <c r="AR35" s="852">
        <v>-23.9</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37</v>
      </c>
      <c r="AL36" s="788"/>
      <c r="AM36" s="788"/>
      <c r="AN36" s="805"/>
      <c r="AO36" s="815">
        <v>93875</v>
      </c>
      <c r="AP36" s="815">
        <v>1550</v>
      </c>
      <c r="AQ36" s="842">
        <v>1771</v>
      </c>
      <c r="AR36" s="852">
        <v>-12.5</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353</v>
      </c>
      <c r="AL37" s="788"/>
      <c r="AM37" s="788"/>
      <c r="AN37" s="805"/>
      <c r="AO37" s="815" t="s">
        <v>204</v>
      </c>
      <c r="AP37" s="815" t="s">
        <v>204</v>
      </c>
      <c r="AQ37" s="842">
        <v>588</v>
      </c>
      <c r="AR37" s="852" t="s">
        <v>204</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479</v>
      </c>
      <c r="AL38" s="789"/>
      <c r="AM38" s="789"/>
      <c r="AN38" s="806"/>
      <c r="AO38" s="819" t="s">
        <v>204</v>
      </c>
      <c r="AP38" s="819" t="s">
        <v>204</v>
      </c>
      <c r="AQ38" s="843">
        <v>1</v>
      </c>
      <c r="AR38" s="841" t="s">
        <v>204</v>
      </c>
      <c r="AS38" s="862"/>
    </row>
    <row r="39" spans="1:46">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83</v>
      </c>
      <c r="AL39" s="789"/>
      <c r="AM39" s="789"/>
      <c r="AN39" s="806"/>
      <c r="AO39" s="815">
        <v>-174986</v>
      </c>
      <c r="AP39" s="815">
        <v>-2889</v>
      </c>
      <c r="AQ39" s="842">
        <v>-5205</v>
      </c>
      <c r="AR39" s="852">
        <v>-44.5</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530</v>
      </c>
      <c r="AL40" s="788"/>
      <c r="AM40" s="788"/>
      <c r="AN40" s="805"/>
      <c r="AO40" s="815">
        <v>-2586644</v>
      </c>
      <c r="AP40" s="815">
        <v>-42705</v>
      </c>
      <c r="AQ40" s="842">
        <v>-35431</v>
      </c>
      <c r="AR40" s="852">
        <v>20.5</v>
      </c>
      <c r="AS40" s="862"/>
    </row>
    <row r="41" spans="1:46">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394</v>
      </c>
      <c r="AL41" s="790"/>
      <c r="AM41" s="790"/>
      <c r="AN41" s="807"/>
      <c r="AO41" s="815">
        <v>1445067</v>
      </c>
      <c r="AP41" s="815">
        <v>23858</v>
      </c>
      <c r="AQ41" s="842">
        <v>13072</v>
      </c>
      <c r="AR41" s="852">
        <v>82.5</v>
      </c>
      <c r="AS41" s="862"/>
    </row>
    <row r="42" spans="1:46">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63</v>
      </c>
      <c r="AL42" s="767"/>
      <c r="AM42" s="767"/>
      <c r="AN42" s="767"/>
      <c r="AO42" s="767"/>
      <c r="AP42" s="767"/>
      <c r="AQ42" s="829"/>
      <c r="AR42" s="829"/>
      <c r="AS42" s="862"/>
    </row>
    <row r="43" spans="1:46">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470</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531</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86</v>
      </c>
      <c r="AN49" s="808" t="s">
        <v>448</v>
      </c>
      <c r="AO49" s="820"/>
      <c r="AP49" s="820"/>
      <c r="AQ49" s="820"/>
      <c r="AR49" s="854"/>
    </row>
    <row r="50" spans="1:44">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509</v>
      </c>
      <c r="AO50" s="821" t="s">
        <v>510</v>
      </c>
      <c r="AP50" s="832" t="s">
        <v>532</v>
      </c>
      <c r="AQ50" s="845" t="s">
        <v>388</v>
      </c>
      <c r="AR50" s="855" t="s">
        <v>533</v>
      </c>
    </row>
    <row r="51" spans="1:44">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534</v>
      </c>
      <c r="AL51" s="791"/>
      <c r="AM51" s="797">
        <v>5165821</v>
      </c>
      <c r="AN51" s="810">
        <v>82329</v>
      </c>
      <c r="AO51" s="822">
        <v>-0.9</v>
      </c>
      <c r="AP51" s="833">
        <v>57295</v>
      </c>
      <c r="AQ51" s="846">
        <v>5.7</v>
      </c>
      <c r="AR51" s="856">
        <v>-6.6</v>
      </c>
    </row>
    <row r="52" spans="1:44">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281</v>
      </c>
      <c r="AM52" s="798">
        <v>1847023</v>
      </c>
      <c r="AN52" s="811">
        <v>29437</v>
      </c>
      <c r="AO52" s="823">
        <v>56.3</v>
      </c>
      <c r="AP52" s="834">
        <v>32771</v>
      </c>
      <c r="AQ52" s="847">
        <v>10.4</v>
      </c>
      <c r="AR52" s="857">
        <v>45.9</v>
      </c>
    </row>
    <row r="53" spans="1:44">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237</v>
      </c>
      <c r="AL53" s="791"/>
      <c r="AM53" s="797">
        <v>7558284</v>
      </c>
      <c r="AN53" s="810">
        <v>121301</v>
      </c>
      <c r="AO53" s="822">
        <v>47.3</v>
      </c>
      <c r="AP53" s="833">
        <v>54110</v>
      </c>
      <c r="AQ53" s="846">
        <v>-5.6</v>
      </c>
      <c r="AR53" s="856">
        <v>52.9</v>
      </c>
    </row>
    <row r="54" spans="1:44">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281</v>
      </c>
      <c r="AM54" s="798">
        <v>4359353</v>
      </c>
      <c r="AN54" s="811">
        <v>69962</v>
      </c>
      <c r="AO54" s="823">
        <v>137.69999999999999</v>
      </c>
      <c r="AP54" s="834">
        <v>30620</v>
      </c>
      <c r="AQ54" s="847">
        <v>-6.6</v>
      </c>
      <c r="AR54" s="857">
        <v>144.30000000000001</v>
      </c>
    </row>
    <row r="55" spans="1:44">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231</v>
      </c>
      <c r="AL55" s="791"/>
      <c r="AM55" s="797">
        <v>3635523</v>
      </c>
      <c r="AN55" s="810">
        <v>58869</v>
      </c>
      <c r="AO55" s="822">
        <v>-51.5</v>
      </c>
      <c r="AP55" s="833">
        <v>54684</v>
      </c>
      <c r="AQ55" s="846">
        <v>1.1000000000000001</v>
      </c>
      <c r="AR55" s="856">
        <v>-52.6</v>
      </c>
    </row>
    <row r="56" spans="1:44">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281</v>
      </c>
      <c r="AM56" s="798">
        <v>1181708</v>
      </c>
      <c r="AN56" s="811">
        <v>19135</v>
      </c>
      <c r="AO56" s="823">
        <v>-72.599999999999994</v>
      </c>
      <c r="AP56" s="834">
        <v>32829</v>
      </c>
      <c r="AQ56" s="847">
        <v>7.2</v>
      </c>
      <c r="AR56" s="857">
        <v>-79.8</v>
      </c>
    </row>
    <row r="57" spans="1:44">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535</v>
      </c>
      <c r="AL57" s="791"/>
      <c r="AM57" s="797">
        <v>4450572</v>
      </c>
      <c r="AN57" s="810">
        <v>72623</v>
      </c>
      <c r="AO57" s="822">
        <v>23.4</v>
      </c>
      <c r="AP57" s="833">
        <v>62383</v>
      </c>
      <c r="AQ57" s="846">
        <v>14.1</v>
      </c>
      <c r="AR57" s="856">
        <v>9.3000000000000007</v>
      </c>
    </row>
    <row r="58" spans="1:44">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281</v>
      </c>
      <c r="AM58" s="798">
        <v>1186251</v>
      </c>
      <c r="AN58" s="811">
        <v>19357</v>
      </c>
      <c r="AO58" s="823">
        <v>1.2</v>
      </c>
      <c r="AP58" s="834">
        <v>35325</v>
      </c>
      <c r="AQ58" s="847">
        <v>7.6</v>
      </c>
      <c r="AR58" s="857">
        <v>-6.4</v>
      </c>
    </row>
    <row r="59" spans="1:44">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457</v>
      </c>
      <c r="AL59" s="791"/>
      <c r="AM59" s="797">
        <v>4204296</v>
      </c>
      <c r="AN59" s="810">
        <v>69412</v>
      </c>
      <c r="AO59" s="822">
        <v>-4.4000000000000004</v>
      </c>
      <c r="AP59" s="833">
        <v>63812</v>
      </c>
      <c r="AQ59" s="846">
        <v>2.2999999999999998</v>
      </c>
      <c r="AR59" s="856">
        <v>-6.7</v>
      </c>
    </row>
    <row r="60" spans="1:44">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281</v>
      </c>
      <c r="AM60" s="798">
        <v>776207</v>
      </c>
      <c r="AN60" s="811">
        <v>12815</v>
      </c>
      <c r="AO60" s="823">
        <v>-33.799999999999997</v>
      </c>
      <c r="AP60" s="834">
        <v>33848</v>
      </c>
      <c r="AQ60" s="847">
        <v>-4.2</v>
      </c>
      <c r="AR60" s="857">
        <v>-29.6</v>
      </c>
    </row>
    <row r="61" spans="1:44">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425</v>
      </c>
      <c r="AL61" s="794"/>
      <c r="AM61" s="797">
        <v>5002899</v>
      </c>
      <c r="AN61" s="810">
        <v>80907</v>
      </c>
      <c r="AO61" s="822">
        <v>2.8</v>
      </c>
      <c r="AP61" s="833">
        <v>58457</v>
      </c>
      <c r="AQ61" s="848">
        <v>3.5</v>
      </c>
      <c r="AR61" s="856">
        <v>-0.7</v>
      </c>
    </row>
    <row r="62" spans="1:44">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281</v>
      </c>
      <c r="AM62" s="798">
        <v>1870108</v>
      </c>
      <c r="AN62" s="811">
        <v>30141</v>
      </c>
      <c r="AO62" s="823">
        <v>17.8</v>
      </c>
      <c r="AP62" s="834">
        <v>33079</v>
      </c>
      <c r="AQ62" s="847">
        <v>2.9</v>
      </c>
      <c r="AR62" s="857">
        <v>14.9</v>
      </c>
    </row>
    <row r="63" spans="1:44">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idden="1">
      <c r="AK70" s="767"/>
      <c r="AL70" s="767"/>
      <c r="AM70" s="767"/>
      <c r="AN70" s="767"/>
      <c r="AO70" s="767"/>
      <c r="AP70" s="767"/>
      <c r="AQ70" s="767"/>
      <c r="AR70" s="767"/>
    </row>
    <row r="71" spans="1:46" hidden="1">
      <c r="AK71" s="767"/>
      <c r="AL71" s="767"/>
      <c r="AM71" s="767"/>
      <c r="AN71" s="767"/>
      <c r="AO71" s="767"/>
      <c r="AP71" s="767"/>
      <c r="AQ71" s="767"/>
      <c r="AR71" s="767"/>
    </row>
    <row r="72" spans="1:46" hidden="1">
      <c r="AK72" s="767"/>
      <c r="AL72" s="767"/>
      <c r="AM72" s="767"/>
      <c r="AN72" s="767"/>
      <c r="AO72" s="767"/>
      <c r="AP72" s="767"/>
      <c r="AQ72" s="767"/>
      <c r="AR72" s="767"/>
    </row>
    <row r="73" spans="1:46" hidden="1">
      <c r="AK73" s="767"/>
      <c r="AL73" s="767"/>
      <c r="AM73" s="767"/>
      <c r="AN73" s="767"/>
      <c r="AO73" s="767"/>
      <c r="AP73" s="767"/>
      <c r="AQ73" s="767"/>
      <c r="AR73" s="767"/>
    </row>
  </sheetData>
  <sheetProtection algorithmName="SHA-512" hashValue="X2PaPawPsxsgo5CSPN5DEYqApnSTGjZfHcD7R+11Jb24hh0VymQwHNC6Jcn6rumoBSqAvWQuBu3eXc31Kw1BXg==" saltValue="BEZPHLB58A65DtNzh6Po+g=="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 right="0" top="0.39370078740157483" bottom="0.39370078740157483" header="0.19685039370078741" footer="0.19685039370078741"/>
  <pageSetup paperSize="8" scale="85" fitToWidth="1" fitToHeight="1" orientation="landscape" usePrinterDefaults="1"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c r="B2" s="754"/>
      <c r="DG2" s="754"/>
    </row>
    <row r="3" spans="2:125">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row r="5" spans="2:125"/>
    <row r="6" spans="2:125"/>
    <row r="7" spans="2:125"/>
    <row r="8" spans="2:125"/>
    <row r="9" spans="2:125">
      <c r="DU9" s="754"/>
    </row>
    <row r="10" spans="2:125"/>
    <row r="11" spans="2:125"/>
    <row r="12" spans="2:125"/>
    <row r="13" spans="2:125"/>
    <row r="14" spans="2:125"/>
    <row r="15" spans="2:125"/>
    <row r="16" spans="2:125"/>
    <row r="17" spans="125:125">
      <c r="DU17" s="754"/>
    </row>
    <row r="18" spans="125:125"/>
    <row r="19" spans="125:125"/>
    <row r="20" spans="125:125">
      <c r="DU20" s="754"/>
    </row>
    <row r="21" spans="125:125">
      <c r="DU21" s="754"/>
    </row>
    <row r="22" spans="125:125"/>
    <row r="23" spans="125:125"/>
    <row r="24" spans="125:125"/>
    <row r="25" spans="125:125"/>
    <row r="26" spans="125:125"/>
    <row r="27" spans="125:125"/>
    <row r="28" spans="125:125">
      <c r="DU28" s="754"/>
    </row>
    <row r="29" spans="125:125"/>
    <row r="30" spans="125:125"/>
    <row r="31" spans="125:125"/>
    <row r="32" spans="125:125"/>
    <row r="33" spans="2:125">
      <c r="B33" s="754"/>
      <c r="G33" s="754"/>
      <c r="I33" s="754"/>
    </row>
    <row r="34" spans="2:125">
      <c r="C34" s="754"/>
      <c r="P34" s="754"/>
      <c r="DE34" s="754"/>
      <c r="DH34" s="754"/>
    </row>
    <row r="35" spans="2:125">
      <c r="D35" s="754"/>
      <c r="E35" s="754"/>
      <c r="DG35" s="754"/>
      <c r="DJ35" s="754"/>
      <c r="DP35" s="754"/>
      <c r="DQ35" s="754"/>
      <c r="DR35" s="754"/>
      <c r="DS35" s="754"/>
      <c r="DT35" s="754"/>
      <c r="DU35" s="754"/>
    </row>
    <row r="36" spans="2:125">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c r="DU37" s="754"/>
    </row>
    <row r="38" spans="2:125">
      <c r="DT38" s="754"/>
      <c r="DU38" s="754"/>
    </row>
    <row r="39" spans="2:125"/>
    <row r="40" spans="2:125">
      <c r="DH40" s="754"/>
    </row>
    <row r="41" spans="2:125">
      <c r="DE41" s="754"/>
    </row>
    <row r="42" spans="2:125">
      <c r="DG42" s="754"/>
      <c r="DJ42" s="754"/>
    </row>
    <row r="43" spans="2:125">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c r="DU44" s="754"/>
    </row>
    <row r="45" spans="2:125"/>
    <row r="46" spans="2:125"/>
    <row r="47" spans="2:125"/>
    <row r="48" spans="2:125">
      <c r="DT48" s="754"/>
      <c r="DU48" s="754"/>
    </row>
    <row r="49" spans="120:125">
      <c r="DU49" s="754"/>
    </row>
    <row r="50" spans="120:125">
      <c r="DU50" s="754"/>
    </row>
    <row r="51" spans="120:125">
      <c r="DP51" s="754"/>
      <c r="DQ51" s="754"/>
      <c r="DR51" s="754"/>
      <c r="DS51" s="754"/>
      <c r="DT51" s="754"/>
      <c r="DU51" s="754"/>
    </row>
    <row r="52" spans="120:125"/>
    <row r="53" spans="120:125"/>
    <row r="54" spans="120:125">
      <c r="DU54" s="754"/>
    </row>
    <row r="55" spans="120:125"/>
    <row r="56" spans="120:125"/>
    <row r="57" spans="120:125"/>
    <row r="58" spans="120:125">
      <c r="DU58" s="754"/>
    </row>
    <row r="59" spans="120:125"/>
    <row r="60" spans="120:125"/>
    <row r="61" spans="120:125"/>
    <row r="62" spans="120:125"/>
    <row r="63" spans="120:125">
      <c r="DU63" s="754"/>
    </row>
    <row r="64" spans="120:125">
      <c r="DT64" s="754"/>
      <c r="DU64" s="754"/>
    </row>
    <row r="65" spans="123:125"/>
    <row r="66" spans="123:125"/>
    <row r="67" spans="123:125"/>
    <row r="68" spans="123:125"/>
    <row r="69" spans="123:125">
      <c r="DS69" s="754"/>
      <c r="DT69" s="754"/>
      <c r="DU69" s="754"/>
    </row>
    <row r="70" spans="123:125"/>
    <row r="71" spans="123:125"/>
    <row r="72" spans="123:125"/>
    <row r="73" spans="123:125"/>
    <row r="74" spans="123:125"/>
    <row r="75" spans="123:125"/>
    <row r="76" spans="123:125"/>
    <row r="77" spans="123:125"/>
    <row r="78" spans="123:125"/>
    <row r="79" spans="123:125"/>
    <row r="80" spans="123:125"/>
    <row r="81" spans="116:125"/>
    <row r="82" spans="116:125">
      <c r="DL82" s="754"/>
    </row>
    <row r="83" spans="116:125">
      <c r="DM83" s="754"/>
      <c r="DN83" s="754"/>
      <c r="DO83" s="754"/>
      <c r="DP83" s="754"/>
      <c r="DQ83" s="754"/>
      <c r="DR83" s="754"/>
      <c r="DS83" s="754"/>
      <c r="DT83" s="754"/>
      <c r="DU83" s="754"/>
    </row>
    <row r="84" spans="116:125"/>
    <row r="85" spans="116:125"/>
    <row r="86" spans="116:125"/>
    <row r="87" spans="116:125"/>
    <row r="88" spans="116:125">
      <c r="DU88" s="754"/>
    </row>
    <row r="89" spans="116:125"/>
    <row r="90" spans="116:125"/>
    <row r="91" spans="116:125"/>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98</v>
      </c>
    </row>
    <row r="121" spans="125:125" ht="13.5" hidden="1" customHeight="1">
      <c r="DU121" s="754"/>
    </row>
  </sheetData>
  <sheetProtection algorithmName="SHA-512" hashValue="9EfqKNj47VuC5KMlpgbNBieujYo+S3nH1ZBL9RS0oEmn9n8xuiDkPw0vrGLHA9RYPzuPFWK9rnXwWgtt9i2T4w==" saltValue="eLwuiEozI2muUE5q6APV4A==" spinCount="100000" sheet="1" objects="1" scenarios="1"/>
  <phoneticPr fontId="6"/>
  <printOptions horizontalCentered="1"/>
  <pageMargins left="0" right="0" top="0.39370078740157483" bottom="0.39370078740157483" header="0.19685039370078741" footer="0.19685039370078741"/>
  <pageSetup paperSize="8" scale="55" fitToWidth="1" fitToHeight="1" orientation="landscape" usePrinterDefaults="1"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5" zoomScaleNormal="85" zoomScaleSheetLayoutView="55" workbookViewId="0"/>
  </sheetViews>
  <sheetFormatPr defaultColWidth="0" defaultRowHeight="13.5" customHeight="1" zeroHeight="1"/>
  <cols>
    <col min="1" max="125" width="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c r="B2" s="754"/>
      <c r="T2" s="754"/>
    </row>
    <row r="3" spans="1:125">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4"/>
      <c r="G33" s="754"/>
      <c r="I33" s="754"/>
    </row>
    <row r="34" spans="2:125">
      <c r="C34" s="754"/>
      <c r="P34" s="754"/>
      <c r="R34" s="754"/>
      <c r="U34" s="754"/>
    </row>
    <row r="35" spans="2:125">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c r="F36" s="754"/>
      <c r="H36" s="754"/>
      <c r="J36" s="754"/>
      <c r="K36" s="754"/>
      <c r="L36" s="754"/>
      <c r="M36" s="754"/>
      <c r="N36" s="754"/>
      <c r="O36" s="754"/>
      <c r="Q36" s="754"/>
      <c r="S36" s="754"/>
      <c r="V36" s="754"/>
    </row>
    <row r="37" spans="2:125"/>
    <row r="38" spans="2:125"/>
    <row r="39" spans="2:125"/>
    <row r="40" spans="2:125">
      <c r="U40" s="754"/>
    </row>
    <row r="41" spans="2:125">
      <c r="R41" s="754"/>
    </row>
    <row r="42" spans="2:125">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c r="Q43" s="754"/>
      <c r="S43" s="754"/>
      <c r="V43" s="75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98</v>
      </c>
    </row>
  </sheetData>
  <sheetProtection algorithmName="SHA-512" hashValue="xM0f7OVDfFd4aZwFZdZD/jyk6Uk8ot4gtCO3jApmgD9cKtScaMZZwn3h+mBssdNgR05FBWl0WExwBUeB0Hd1CQ==" saltValue="OxClYviwUhMgqwiR2NsuSA==" spinCount="100000" sheet="1" objects="1" scenarios="1"/>
  <phoneticPr fontId="6"/>
  <printOptions horizontalCentered="1"/>
  <pageMargins left="0" right="0" top="0.39370078740157483" bottom="0.39370078740157483" header="0.19685039370078741" footer="0.19685039370078741"/>
  <pageSetup paperSize="8" scale="55" fitToWidth="1" fitToHeight="1" orientation="landscape" usePrinterDefaults="1"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9" customWidth="1"/>
    <col min="2" max="16" width="14.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2</v>
      </c>
    </row>
    <row r="46" spans="2:10" ht="29.25" customHeight="1">
      <c r="B46" s="864" t="s">
        <v>5</v>
      </c>
      <c r="C46" s="868"/>
      <c r="D46" s="868"/>
      <c r="E46" s="872" t="s">
        <v>14</v>
      </c>
      <c r="F46" s="876" t="s">
        <v>537</v>
      </c>
      <c r="G46" s="880" t="s">
        <v>417</v>
      </c>
      <c r="H46" s="880" t="s">
        <v>538</v>
      </c>
      <c r="I46" s="880" t="s">
        <v>539</v>
      </c>
      <c r="J46" s="885" t="s">
        <v>540</v>
      </c>
    </row>
    <row r="47" spans="2:10" ht="57.75" customHeight="1">
      <c r="B47" s="865"/>
      <c r="C47" s="869" t="s">
        <v>3</v>
      </c>
      <c r="D47" s="869"/>
      <c r="E47" s="873"/>
      <c r="F47" s="877">
        <v>20.49</v>
      </c>
      <c r="G47" s="881">
        <v>19.21</v>
      </c>
      <c r="H47" s="881">
        <v>16.850000000000001</v>
      </c>
      <c r="I47" s="881">
        <v>17.53</v>
      </c>
      <c r="J47" s="886">
        <v>16.600000000000001</v>
      </c>
    </row>
    <row r="48" spans="2:10" ht="57.75" customHeight="1">
      <c r="B48" s="866"/>
      <c r="C48" s="870" t="s">
        <v>9</v>
      </c>
      <c r="D48" s="870"/>
      <c r="E48" s="874"/>
      <c r="F48" s="878">
        <v>2.65</v>
      </c>
      <c r="G48" s="882">
        <v>2.99</v>
      </c>
      <c r="H48" s="882">
        <v>3.17</v>
      </c>
      <c r="I48" s="882">
        <v>4.41</v>
      </c>
      <c r="J48" s="887">
        <v>3.89</v>
      </c>
    </row>
    <row r="49" spans="2:10" ht="57.75" customHeight="1">
      <c r="B49" s="867"/>
      <c r="C49" s="871" t="s">
        <v>13</v>
      </c>
      <c r="D49" s="871"/>
      <c r="E49" s="875"/>
      <c r="F49" s="879" t="s">
        <v>38</v>
      </c>
      <c r="G49" s="883" t="s">
        <v>541</v>
      </c>
      <c r="H49" s="883" t="s">
        <v>542</v>
      </c>
      <c r="I49" s="883">
        <v>0.44</v>
      </c>
      <c r="J49" s="888" t="s">
        <v>40</v>
      </c>
    </row>
    <row r="50" spans="2:10" ht="13.5" customHeight="1"/>
  </sheetData>
  <sheetProtection algorithmName="SHA-512" hashValue="wpbn+cq7/hm9tQxSifYpG4tJDqNdzCCs+ST4wl342lpwdUKb8zjIlD1Eq+VjsvoxVALAsSHcOanMvmCESK1L/A==" saltValue="qeRBw4cPIj/ld12aSttA3w==" spinCount="100000" sheet="1" objects="1" scenarios="1"/>
  <mergeCells count="3">
    <mergeCell ref="C47:E47"/>
    <mergeCell ref="C48:E48"/>
    <mergeCell ref="C49:E49"/>
  </mergeCells>
  <phoneticPr fontId="6"/>
  <printOptions horizontalCentered="1"/>
  <pageMargins left="0" right="0" top="0.39370078740157483" bottom="0.39370078740157483" header="0.19685039370078741" footer="0.19685039370078741"/>
  <pageSetup paperSize="8" scale="87" fitToWidth="1" fitToHeight="1" orientation="landscape" usePrinterDefaults="1"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369" customWidth="1"/>
    <col min="2" max="2" width="11" style="369" customWidth="1"/>
    <col min="3" max="3" width="17" style="369" customWidth="1"/>
    <col min="4" max="5" width="16.625" style="369" customWidth="1"/>
    <col min="6" max="15" width="15" style="369" customWidth="1"/>
    <col min="16" max="16" width="24" style="369" customWidth="1"/>
    <col min="17" max="16384" width="0" style="369"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2</v>
      </c>
      <c r="K32" s="889"/>
      <c r="L32" s="889"/>
      <c r="M32" s="889"/>
      <c r="N32" s="889"/>
      <c r="O32" s="889"/>
      <c r="P32" s="889"/>
    </row>
    <row r="33" spans="1:16" ht="39" customHeight="1">
      <c r="A33" s="889"/>
      <c r="B33" s="890" t="s">
        <v>11</v>
      </c>
      <c r="C33" s="896"/>
      <c r="D33" s="896"/>
      <c r="E33" s="901" t="s">
        <v>14</v>
      </c>
      <c r="F33" s="905" t="s">
        <v>537</v>
      </c>
      <c r="G33" s="910" t="s">
        <v>417</v>
      </c>
      <c r="H33" s="910" t="s">
        <v>538</v>
      </c>
      <c r="I33" s="910" t="s">
        <v>539</v>
      </c>
      <c r="J33" s="914" t="s">
        <v>540</v>
      </c>
      <c r="K33" s="889"/>
      <c r="L33" s="889"/>
      <c r="M33" s="889"/>
      <c r="N33" s="889"/>
      <c r="O33" s="889"/>
      <c r="P33" s="889"/>
    </row>
    <row r="34" spans="1:16" ht="39" customHeight="1">
      <c r="A34" s="889"/>
      <c r="B34" s="891"/>
      <c r="C34" s="897" t="s">
        <v>472</v>
      </c>
      <c r="D34" s="897"/>
      <c r="E34" s="902"/>
      <c r="F34" s="906">
        <v>8.82</v>
      </c>
      <c r="G34" s="911">
        <v>8.19</v>
      </c>
      <c r="H34" s="911">
        <v>7.2</v>
      </c>
      <c r="I34" s="911">
        <v>6.77</v>
      </c>
      <c r="J34" s="915">
        <v>6.83</v>
      </c>
      <c r="K34" s="889"/>
      <c r="L34" s="889"/>
      <c r="M34" s="889"/>
      <c r="N34" s="889"/>
      <c r="O34" s="889"/>
      <c r="P34" s="889"/>
    </row>
    <row r="35" spans="1:16" ht="39" customHeight="1">
      <c r="A35" s="889"/>
      <c r="B35" s="892"/>
      <c r="C35" s="898" t="s">
        <v>454</v>
      </c>
      <c r="D35" s="898"/>
      <c r="E35" s="903"/>
      <c r="F35" s="907">
        <v>2.54</v>
      </c>
      <c r="G35" s="912">
        <v>2.89</v>
      </c>
      <c r="H35" s="912">
        <v>3.13</v>
      </c>
      <c r="I35" s="912">
        <v>4.37</v>
      </c>
      <c r="J35" s="916">
        <v>3.85</v>
      </c>
      <c r="K35" s="889"/>
      <c r="L35" s="889"/>
      <c r="M35" s="889"/>
      <c r="N35" s="889"/>
      <c r="O35" s="889"/>
      <c r="P35" s="889"/>
    </row>
    <row r="36" spans="1:16" ht="39" customHeight="1">
      <c r="A36" s="889"/>
      <c r="B36" s="892"/>
      <c r="C36" s="898" t="s">
        <v>477</v>
      </c>
      <c r="D36" s="898"/>
      <c r="E36" s="903"/>
      <c r="F36" s="907">
        <v>1.64</v>
      </c>
      <c r="G36" s="912">
        <v>1.61</v>
      </c>
      <c r="H36" s="912">
        <v>1.69</v>
      </c>
      <c r="I36" s="912">
        <v>1.35</v>
      </c>
      <c r="J36" s="916">
        <v>1.31</v>
      </c>
      <c r="K36" s="889"/>
      <c r="L36" s="889"/>
      <c r="M36" s="889"/>
      <c r="N36" s="889"/>
      <c r="O36" s="889"/>
      <c r="P36" s="889"/>
    </row>
    <row r="37" spans="1:16" ht="39" customHeight="1">
      <c r="A37" s="889"/>
      <c r="B37" s="892"/>
      <c r="C37" s="898" t="s">
        <v>397</v>
      </c>
      <c r="D37" s="898"/>
      <c r="E37" s="903"/>
      <c r="F37" s="907">
        <v>0.52</v>
      </c>
      <c r="G37" s="912">
        <v>0.85</v>
      </c>
      <c r="H37" s="912">
        <v>1.1299999999999999</v>
      </c>
      <c r="I37" s="912">
        <v>0.98</v>
      </c>
      <c r="J37" s="916">
        <v>0.71</v>
      </c>
      <c r="K37" s="889"/>
      <c r="L37" s="889"/>
      <c r="M37" s="889"/>
      <c r="N37" s="889"/>
      <c r="O37" s="889"/>
      <c r="P37" s="889"/>
    </row>
    <row r="38" spans="1:16" ht="39" customHeight="1">
      <c r="A38" s="889"/>
      <c r="B38" s="892"/>
      <c r="C38" s="898" t="s">
        <v>478</v>
      </c>
      <c r="D38" s="898"/>
      <c r="E38" s="903"/>
      <c r="F38" s="907" t="s">
        <v>204</v>
      </c>
      <c r="G38" s="912" t="s">
        <v>204</v>
      </c>
      <c r="H38" s="912" t="s">
        <v>204</v>
      </c>
      <c r="I38" s="912" t="s">
        <v>204</v>
      </c>
      <c r="J38" s="916">
        <v>0.56000000000000005</v>
      </c>
      <c r="K38" s="889"/>
      <c r="L38" s="889"/>
      <c r="M38" s="889"/>
      <c r="N38" s="889"/>
      <c r="O38" s="889"/>
      <c r="P38" s="889"/>
    </row>
    <row r="39" spans="1:16" ht="39" customHeight="1">
      <c r="A39" s="889"/>
      <c r="B39" s="892"/>
      <c r="C39" s="898" t="s">
        <v>474</v>
      </c>
      <c r="D39" s="898"/>
      <c r="E39" s="903"/>
      <c r="F39" s="907" t="s">
        <v>204</v>
      </c>
      <c r="G39" s="912" t="s">
        <v>204</v>
      </c>
      <c r="H39" s="912" t="s">
        <v>204</v>
      </c>
      <c r="I39" s="912">
        <v>0.25</v>
      </c>
      <c r="J39" s="916">
        <v>0.46</v>
      </c>
      <c r="K39" s="889"/>
      <c r="L39" s="889"/>
      <c r="M39" s="889"/>
      <c r="N39" s="889"/>
      <c r="O39" s="889"/>
      <c r="P39" s="889"/>
    </row>
    <row r="40" spans="1:16" ht="39" customHeight="1">
      <c r="A40" s="889"/>
      <c r="B40" s="892"/>
      <c r="C40" s="898" t="s">
        <v>469</v>
      </c>
      <c r="D40" s="898"/>
      <c r="E40" s="903"/>
      <c r="F40" s="907">
        <v>1.25</v>
      </c>
      <c r="G40" s="912">
        <v>1.07</v>
      </c>
      <c r="H40" s="912">
        <v>1.06</v>
      </c>
      <c r="I40" s="912">
        <v>0.12</v>
      </c>
      <c r="J40" s="916">
        <v>0.28999999999999998</v>
      </c>
      <c r="K40" s="889"/>
      <c r="L40" s="889"/>
      <c r="M40" s="889"/>
      <c r="N40" s="889"/>
      <c r="O40" s="889"/>
      <c r="P40" s="889"/>
    </row>
    <row r="41" spans="1:16" ht="39" customHeight="1">
      <c r="A41" s="889"/>
      <c r="B41" s="892"/>
      <c r="C41" s="898" t="s">
        <v>480</v>
      </c>
      <c r="D41" s="898"/>
      <c r="E41" s="903"/>
      <c r="F41" s="907">
        <v>0.4</v>
      </c>
      <c r="G41" s="912">
        <v>9.e-002</v>
      </c>
      <c r="H41" s="912">
        <v>0.3</v>
      </c>
      <c r="I41" s="912">
        <v>0.24</v>
      </c>
      <c r="J41" s="916">
        <v>0.26</v>
      </c>
      <c r="K41" s="889"/>
      <c r="L41" s="889"/>
      <c r="M41" s="889"/>
      <c r="N41" s="889"/>
      <c r="O41" s="889"/>
      <c r="P41" s="889"/>
    </row>
    <row r="42" spans="1:16" ht="39" customHeight="1">
      <c r="A42" s="889"/>
      <c r="B42" s="893"/>
      <c r="C42" s="898" t="s">
        <v>543</v>
      </c>
      <c r="D42" s="898"/>
      <c r="E42" s="903"/>
      <c r="F42" s="907" t="s">
        <v>204</v>
      </c>
      <c r="G42" s="912" t="s">
        <v>204</v>
      </c>
      <c r="H42" s="912" t="s">
        <v>204</v>
      </c>
      <c r="I42" s="912" t="s">
        <v>204</v>
      </c>
      <c r="J42" s="916" t="s">
        <v>204</v>
      </c>
      <c r="K42" s="889"/>
      <c r="L42" s="889"/>
      <c r="M42" s="889"/>
      <c r="N42" s="889"/>
      <c r="O42" s="889"/>
      <c r="P42" s="889"/>
    </row>
    <row r="43" spans="1:16" ht="39" customHeight="1">
      <c r="A43" s="889"/>
      <c r="B43" s="894"/>
      <c r="C43" s="899" t="s">
        <v>475</v>
      </c>
      <c r="D43" s="899"/>
      <c r="E43" s="904"/>
      <c r="F43" s="908">
        <v>0.16</v>
      </c>
      <c r="G43" s="913">
        <v>0.15</v>
      </c>
      <c r="H43" s="913">
        <v>0.12</v>
      </c>
      <c r="I43" s="913">
        <v>0.15</v>
      </c>
      <c r="J43" s="917">
        <v>8.e-002</v>
      </c>
      <c r="K43" s="889"/>
      <c r="L43" s="889"/>
      <c r="M43" s="889"/>
      <c r="N43" s="889"/>
      <c r="O43" s="889"/>
      <c r="P43" s="889"/>
    </row>
    <row r="44" spans="1:16" ht="39" customHeight="1">
      <c r="A44" s="889"/>
      <c r="B44" s="895" t="s">
        <v>18</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aHFOp/f7LWI5EQF8TdztpcZydEOngedY0qk3e6unp3F3as2v/E9+HOeZC1vbrt1nNDugzOWRq3pORGNdr2ZQzg==" saltValue="vfmFAb607j6rTvXJLp/m4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39370078740157483" bottom="0.39370078740157483" header="0.19685039370078741" footer="0.19685039370078741"/>
  <pageSetup paperSize="8" scale="84" fitToWidth="1" fitToHeight="1" orientation="landscape" usePrinterDefaults="1"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369" customWidth="1"/>
    <col min="2" max="3" width="10.875" style="369" customWidth="1"/>
    <col min="4" max="4" width="10" style="369" customWidth="1"/>
    <col min="5" max="10" width="11" style="369" customWidth="1"/>
    <col min="11" max="15" width="13.125" style="369" customWidth="1"/>
    <col min="16" max="21" width="11.5" style="369" customWidth="1"/>
    <col min="22" max="16384" width="0" style="369"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21</v>
      </c>
      <c r="P43" s="762"/>
      <c r="Q43" s="762"/>
      <c r="R43" s="762"/>
      <c r="S43" s="762"/>
      <c r="T43" s="762"/>
      <c r="U43" s="762"/>
    </row>
    <row r="44" spans="1:21" ht="30.75" customHeight="1">
      <c r="A44" s="762"/>
      <c r="B44" s="918" t="s">
        <v>24</v>
      </c>
      <c r="C44" s="931"/>
      <c r="D44" s="931"/>
      <c r="E44" s="948"/>
      <c r="F44" s="948"/>
      <c r="G44" s="948"/>
      <c r="H44" s="948"/>
      <c r="I44" s="948"/>
      <c r="J44" s="956" t="s">
        <v>14</v>
      </c>
      <c r="K44" s="963" t="s">
        <v>537</v>
      </c>
      <c r="L44" s="971" t="s">
        <v>417</v>
      </c>
      <c r="M44" s="971" t="s">
        <v>538</v>
      </c>
      <c r="N44" s="971" t="s">
        <v>539</v>
      </c>
      <c r="O44" s="979" t="s">
        <v>540</v>
      </c>
      <c r="P44" s="762"/>
      <c r="Q44" s="762"/>
      <c r="R44" s="762"/>
      <c r="S44" s="762"/>
      <c r="T44" s="762"/>
      <c r="U44" s="762"/>
    </row>
    <row r="45" spans="1:21" ht="30.75" customHeight="1">
      <c r="A45" s="762"/>
      <c r="B45" s="919" t="s">
        <v>25</v>
      </c>
      <c r="C45" s="932"/>
      <c r="D45" s="941"/>
      <c r="E45" s="949" t="s">
        <v>23</v>
      </c>
      <c r="F45" s="949"/>
      <c r="G45" s="949"/>
      <c r="H45" s="949"/>
      <c r="I45" s="949"/>
      <c r="J45" s="957"/>
      <c r="K45" s="964">
        <v>3915</v>
      </c>
      <c r="L45" s="972">
        <v>3757</v>
      </c>
      <c r="M45" s="972">
        <v>3326</v>
      </c>
      <c r="N45" s="972">
        <v>3338</v>
      </c>
      <c r="O45" s="980">
        <v>3545</v>
      </c>
      <c r="P45" s="762"/>
      <c r="Q45" s="762"/>
      <c r="R45" s="762"/>
      <c r="S45" s="762"/>
      <c r="T45" s="762"/>
      <c r="U45" s="762"/>
    </row>
    <row r="46" spans="1:21" ht="30.75" customHeight="1">
      <c r="A46" s="762"/>
      <c r="B46" s="920"/>
      <c r="C46" s="933"/>
      <c r="D46" s="942"/>
      <c r="E46" s="950" t="s">
        <v>29</v>
      </c>
      <c r="F46" s="950"/>
      <c r="G46" s="950"/>
      <c r="H46" s="950"/>
      <c r="I46" s="950"/>
      <c r="J46" s="958"/>
      <c r="K46" s="965" t="s">
        <v>204</v>
      </c>
      <c r="L46" s="973" t="s">
        <v>204</v>
      </c>
      <c r="M46" s="973" t="s">
        <v>204</v>
      </c>
      <c r="N46" s="973" t="s">
        <v>204</v>
      </c>
      <c r="O46" s="981" t="s">
        <v>204</v>
      </c>
      <c r="P46" s="762"/>
      <c r="Q46" s="762"/>
      <c r="R46" s="762"/>
      <c r="S46" s="762"/>
      <c r="T46" s="762"/>
      <c r="U46" s="762"/>
    </row>
    <row r="47" spans="1:21" ht="30.75" customHeight="1">
      <c r="A47" s="762"/>
      <c r="B47" s="920"/>
      <c r="C47" s="933"/>
      <c r="D47" s="942"/>
      <c r="E47" s="950" t="s">
        <v>32</v>
      </c>
      <c r="F47" s="950"/>
      <c r="G47" s="950"/>
      <c r="H47" s="950"/>
      <c r="I47" s="950"/>
      <c r="J47" s="958"/>
      <c r="K47" s="965" t="s">
        <v>204</v>
      </c>
      <c r="L47" s="973" t="s">
        <v>204</v>
      </c>
      <c r="M47" s="973" t="s">
        <v>204</v>
      </c>
      <c r="N47" s="973" t="s">
        <v>204</v>
      </c>
      <c r="O47" s="981" t="s">
        <v>204</v>
      </c>
      <c r="P47" s="762"/>
      <c r="Q47" s="762"/>
      <c r="R47" s="762"/>
      <c r="S47" s="762"/>
      <c r="T47" s="762"/>
      <c r="U47" s="762"/>
    </row>
    <row r="48" spans="1:21" ht="30.75" customHeight="1">
      <c r="A48" s="762"/>
      <c r="B48" s="920"/>
      <c r="C48" s="933"/>
      <c r="D48" s="942"/>
      <c r="E48" s="950" t="s">
        <v>39</v>
      </c>
      <c r="F48" s="950"/>
      <c r="G48" s="950"/>
      <c r="H48" s="950"/>
      <c r="I48" s="950"/>
      <c r="J48" s="958"/>
      <c r="K48" s="965">
        <v>611</v>
      </c>
      <c r="L48" s="973">
        <v>616</v>
      </c>
      <c r="M48" s="973">
        <v>615</v>
      </c>
      <c r="N48" s="973">
        <v>571</v>
      </c>
      <c r="O48" s="981">
        <v>568</v>
      </c>
      <c r="P48" s="762"/>
      <c r="Q48" s="762"/>
      <c r="R48" s="762"/>
      <c r="S48" s="762"/>
      <c r="T48" s="762"/>
      <c r="U48" s="762"/>
    </row>
    <row r="49" spans="1:21" ht="30.75" customHeight="1">
      <c r="A49" s="762"/>
      <c r="B49" s="920"/>
      <c r="C49" s="933"/>
      <c r="D49" s="942"/>
      <c r="E49" s="950" t="s">
        <v>0</v>
      </c>
      <c r="F49" s="950"/>
      <c r="G49" s="950"/>
      <c r="H49" s="950"/>
      <c r="I49" s="950"/>
      <c r="J49" s="958"/>
      <c r="K49" s="965">
        <v>110</v>
      </c>
      <c r="L49" s="973">
        <v>123</v>
      </c>
      <c r="M49" s="973">
        <v>120</v>
      </c>
      <c r="N49" s="973">
        <v>111</v>
      </c>
      <c r="O49" s="981">
        <v>94</v>
      </c>
      <c r="P49" s="762"/>
      <c r="Q49" s="762"/>
      <c r="R49" s="762"/>
      <c r="S49" s="762"/>
      <c r="T49" s="762"/>
      <c r="U49" s="762"/>
    </row>
    <row r="50" spans="1:21" ht="30.75" customHeight="1">
      <c r="A50" s="762"/>
      <c r="B50" s="920"/>
      <c r="C50" s="933"/>
      <c r="D50" s="942"/>
      <c r="E50" s="950" t="s">
        <v>42</v>
      </c>
      <c r="F50" s="950"/>
      <c r="G50" s="950"/>
      <c r="H50" s="950"/>
      <c r="I50" s="950"/>
      <c r="J50" s="958"/>
      <c r="K50" s="965" t="s">
        <v>204</v>
      </c>
      <c r="L50" s="973" t="s">
        <v>204</v>
      </c>
      <c r="M50" s="973" t="s">
        <v>204</v>
      </c>
      <c r="N50" s="973" t="s">
        <v>204</v>
      </c>
      <c r="O50" s="981" t="s">
        <v>204</v>
      </c>
      <c r="P50" s="762"/>
      <c r="Q50" s="762"/>
      <c r="R50" s="762"/>
      <c r="S50" s="762"/>
      <c r="T50" s="762"/>
      <c r="U50" s="762"/>
    </row>
    <row r="51" spans="1:21" ht="30.75" customHeight="1">
      <c r="A51" s="762"/>
      <c r="B51" s="921"/>
      <c r="C51" s="934"/>
      <c r="D51" s="943"/>
      <c r="E51" s="950" t="s">
        <v>49</v>
      </c>
      <c r="F51" s="950"/>
      <c r="G51" s="950"/>
      <c r="H51" s="950"/>
      <c r="I51" s="950"/>
      <c r="J51" s="958"/>
      <c r="K51" s="965" t="s">
        <v>204</v>
      </c>
      <c r="L51" s="973" t="s">
        <v>204</v>
      </c>
      <c r="M51" s="973" t="s">
        <v>204</v>
      </c>
      <c r="N51" s="973" t="s">
        <v>204</v>
      </c>
      <c r="O51" s="981" t="s">
        <v>204</v>
      </c>
      <c r="P51" s="762"/>
      <c r="Q51" s="762"/>
      <c r="R51" s="762"/>
      <c r="S51" s="762"/>
      <c r="T51" s="762"/>
      <c r="U51" s="762"/>
    </row>
    <row r="52" spans="1:21" ht="30.75" customHeight="1">
      <c r="A52" s="762"/>
      <c r="B52" s="922" t="s">
        <v>51</v>
      </c>
      <c r="C52" s="935"/>
      <c r="D52" s="943"/>
      <c r="E52" s="950" t="s">
        <v>52</v>
      </c>
      <c r="F52" s="950"/>
      <c r="G52" s="950"/>
      <c r="H52" s="950"/>
      <c r="I52" s="950"/>
      <c r="J52" s="958"/>
      <c r="K52" s="965">
        <v>3140</v>
      </c>
      <c r="L52" s="973">
        <v>3032</v>
      </c>
      <c r="M52" s="973">
        <v>2658</v>
      </c>
      <c r="N52" s="973">
        <v>2636</v>
      </c>
      <c r="O52" s="981">
        <v>2761</v>
      </c>
      <c r="P52" s="762"/>
      <c r="Q52" s="762"/>
      <c r="R52" s="762"/>
      <c r="S52" s="762"/>
      <c r="T52" s="762"/>
      <c r="U52" s="762"/>
    </row>
    <row r="53" spans="1:21" ht="30.75" customHeight="1">
      <c r="A53" s="762"/>
      <c r="B53" s="923" t="s">
        <v>53</v>
      </c>
      <c r="C53" s="936"/>
      <c r="D53" s="944"/>
      <c r="E53" s="951" t="s">
        <v>56</v>
      </c>
      <c r="F53" s="951"/>
      <c r="G53" s="951"/>
      <c r="H53" s="951"/>
      <c r="I53" s="951"/>
      <c r="J53" s="959"/>
      <c r="K53" s="966">
        <v>1496</v>
      </c>
      <c r="L53" s="974">
        <v>1464</v>
      </c>
      <c r="M53" s="974">
        <v>1403</v>
      </c>
      <c r="N53" s="974">
        <v>1384</v>
      </c>
      <c r="O53" s="982">
        <v>1446</v>
      </c>
      <c r="P53" s="762"/>
      <c r="Q53" s="762"/>
      <c r="R53" s="762"/>
      <c r="S53" s="762"/>
      <c r="T53" s="762"/>
      <c r="U53" s="762"/>
    </row>
    <row r="54" spans="1:21" ht="24" customHeight="1">
      <c r="A54" s="762"/>
      <c r="B54" s="924" t="s">
        <v>62</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6</v>
      </c>
      <c r="C55" s="937"/>
      <c r="D55" s="937"/>
      <c r="E55" s="937"/>
      <c r="F55" s="937"/>
      <c r="G55" s="937"/>
      <c r="H55" s="937"/>
      <c r="I55" s="937"/>
      <c r="J55" s="937"/>
      <c r="K55" s="967"/>
      <c r="L55" s="967"/>
      <c r="M55" s="967"/>
      <c r="N55" s="967"/>
      <c r="O55" s="983" t="s">
        <v>544</v>
      </c>
      <c r="P55" s="762"/>
      <c r="Q55" s="762"/>
      <c r="R55" s="762"/>
      <c r="S55" s="762"/>
      <c r="T55" s="762"/>
      <c r="U55" s="762"/>
    </row>
    <row r="56" spans="1:21" ht="31.5" customHeight="1">
      <c r="A56" s="762"/>
      <c r="B56" s="926"/>
      <c r="C56" s="938"/>
      <c r="D56" s="938"/>
      <c r="E56" s="952"/>
      <c r="F56" s="952"/>
      <c r="G56" s="952"/>
      <c r="H56" s="952"/>
      <c r="I56" s="952"/>
      <c r="J56" s="960" t="s">
        <v>14</v>
      </c>
      <c r="K56" s="968" t="s">
        <v>545</v>
      </c>
      <c r="L56" s="975" t="s">
        <v>546</v>
      </c>
      <c r="M56" s="975" t="s">
        <v>547</v>
      </c>
      <c r="N56" s="975" t="s">
        <v>548</v>
      </c>
      <c r="O56" s="984" t="s">
        <v>549</v>
      </c>
      <c r="P56" s="762"/>
      <c r="Q56" s="762"/>
      <c r="R56" s="762"/>
      <c r="S56" s="762"/>
      <c r="T56" s="762"/>
      <c r="U56" s="762"/>
    </row>
    <row r="57" spans="1:21" ht="31.5" customHeight="1">
      <c r="B57" s="927" t="s">
        <v>50</v>
      </c>
      <c r="C57" s="939"/>
      <c r="D57" s="945" t="s">
        <v>67</v>
      </c>
      <c r="E57" s="953"/>
      <c r="F57" s="953"/>
      <c r="G57" s="953"/>
      <c r="H57" s="953"/>
      <c r="I57" s="953"/>
      <c r="J57" s="961"/>
      <c r="K57" s="969"/>
      <c r="L57" s="976"/>
      <c r="M57" s="976"/>
      <c r="N57" s="976"/>
      <c r="O57" s="985"/>
    </row>
    <row r="58" spans="1:21" ht="31.5" customHeight="1">
      <c r="B58" s="928"/>
      <c r="C58" s="940"/>
      <c r="D58" s="946" t="s">
        <v>17</v>
      </c>
      <c r="E58" s="954"/>
      <c r="F58" s="954"/>
      <c r="G58" s="954"/>
      <c r="H58" s="954"/>
      <c r="I58" s="954"/>
      <c r="J58" s="962"/>
      <c r="K58" s="970"/>
      <c r="L58" s="977"/>
      <c r="M58" s="977"/>
      <c r="N58" s="977"/>
      <c r="O58" s="986"/>
    </row>
    <row r="59" spans="1:21" ht="24" customHeight="1">
      <c r="B59" s="929"/>
      <c r="C59" s="929"/>
      <c r="D59" s="947" t="s">
        <v>47</v>
      </c>
      <c r="E59" s="955"/>
      <c r="F59" s="955"/>
      <c r="G59" s="955"/>
      <c r="H59" s="955"/>
      <c r="I59" s="955"/>
      <c r="J59" s="955"/>
      <c r="K59" s="955"/>
      <c r="L59" s="955"/>
      <c r="M59" s="955"/>
      <c r="N59" s="955"/>
      <c r="O59" s="955"/>
    </row>
    <row r="60" spans="1:21" ht="24" customHeight="1">
      <c r="B60" s="930"/>
      <c r="C60" s="930"/>
      <c r="D60" s="947" t="s">
        <v>41</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E1dgGOlgwgJ96ckS65hjeu/bJBWQx6k36CGzqEG0gWyJL3R7kFK/V6n3yZbX9f4IFmqMFU7ATPsrViK11u+UCg==" saltValue="9gK72KtJX2Kt4mVdyI9vC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39370078740157483" bottom="0.39370078740157483" header="0.19685039370078741" footer="0.19685039370078741"/>
  <pageSetup paperSize="8" scale="78" fitToWidth="1" fitToHeight="1" orientation="landscape" usePrinterDefaults="1"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9" customWidth="1"/>
    <col min="2" max="3" width="12.625" style="369" customWidth="1"/>
    <col min="4" max="4" width="11.625" style="369" customWidth="1"/>
    <col min="5" max="8" width="10.375" style="369" customWidth="1"/>
    <col min="9" max="13" width="16.375" style="369" customWidth="1"/>
    <col min="14" max="19" width="12.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21</v>
      </c>
    </row>
    <row r="40" spans="2:13" ht="27.75" customHeight="1">
      <c r="B40" s="918" t="s">
        <v>24</v>
      </c>
      <c r="C40" s="931"/>
      <c r="D40" s="931"/>
      <c r="E40" s="948"/>
      <c r="F40" s="948"/>
      <c r="G40" s="948"/>
      <c r="H40" s="956" t="s">
        <v>14</v>
      </c>
      <c r="I40" s="963" t="s">
        <v>537</v>
      </c>
      <c r="J40" s="971" t="s">
        <v>417</v>
      </c>
      <c r="K40" s="971" t="s">
        <v>538</v>
      </c>
      <c r="L40" s="971" t="s">
        <v>539</v>
      </c>
      <c r="M40" s="1003" t="s">
        <v>540</v>
      </c>
    </row>
    <row r="41" spans="2:13" ht="27.75" customHeight="1">
      <c r="B41" s="919" t="s">
        <v>34</v>
      </c>
      <c r="C41" s="932"/>
      <c r="D41" s="941"/>
      <c r="E41" s="992" t="s">
        <v>68</v>
      </c>
      <c r="F41" s="992"/>
      <c r="G41" s="992"/>
      <c r="H41" s="998"/>
      <c r="I41" s="964">
        <v>33936</v>
      </c>
      <c r="J41" s="972">
        <v>35708</v>
      </c>
      <c r="K41" s="972">
        <v>34831</v>
      </c>
      <c r="L41" s="972">
        <v>35189</v>
      </c>
      <c r="M41" s="980">
        <v>34067</v>
      </c>
    </row>
    <row r="42" spans="2:13" ht="27.75" customHeight="1">
      <c r="B42" s="920"/>
      <c r="C42" s="933"/>
      <c r="D42" s="942"/>
      <c r="E42" s="993" t="s">
        <v>61</v>
      </c>
      <c r="F42" s="993"/>
      <c r="G42" s="993"/>
      <c r="H42" s="999"/>
      <c r="I42" s="965" t="s">
        <v>204</v>
      </c>
      <c r="J42" s="973" t="s">
        <v>204</v>
      </c>
      <c r="K42" s="973" t="s">
        <v>204</v>
      </c>
      <c r="L42" s="973" t="s">
        <v>204</v>
      </c>
      <c r="M42" s="981" t="s">
        <v>204</v>
      </c>
    </row>
    <row r="43" spans="2:13" ht="27.75" customHeight="1">
      <c r="B43" s="920"/>
      <c r="C43" s="933"/>
      <c r="D43" s="942"/>
      <c r="E43" s="993" t="s">
        <v>70</v>
      </c>
      <c r="F43" s="993"/>
      <c r="G43" s="993"/>
      <c r="H43" s="999"/>
      <c r="I43" s="965">
        <v>9416</v>
      </c>
      <c r="J43" s="973">
        <v>8576</v>
      </c>
      <c r="K43" s="973">
        <v>7603</v>
      </c>
      <c r="L43" s="973">
        <v>6973</v>
      </c>
      <c r="M43" s="981">
        <v>6263</v>
      </c>
    </row>
    <row r="44" spans="2:13" ht="27.75" customHeight="1">
      <c r="B44" s="920"/>
      <c r="C44" s="933"/>
      <c r="D44" s="942"/>
      <c r="E44" s="993" t="s">
        <v>72</v>
      </c>
      <c r="F44" s="993"/>
      <c r="G44" s="993"/>
      <c r="H44" s="999"/>
      <c r="I44" s="965">
        <v>392</v>
      </c>
      <c r="J44" s="973">
        <v>315</v>
      </c>
      <c r="K44" s="973">
        <v>236</v>
      </c>
      <c r="L44" s="973">
        <v>165</v>
      </c>
      <c r="M44" s="981">
        <v>116</v>
      </c>
    </row>
    <row r="45" spans="2:13" ht="27.75" customHeight="1">
      <c r="B45" s="920"/>
      <c r="C45" s="933"/>
      <c r="D45" s="942"/>
      <c r="E45" s="993" t="s">
        <v>74</v>
      </c>
      <c r="F45" s="993"/>
      <c r="G45" s="993"/>
      <c r="H45" s="999"/>
      <c r="I45" s="965">
        <v>5284</v>
      </c>
      <c r="J45" s="973">
        <v>5379</v>
      </c>
      <c r="K45" s="973">
        <v>5119</v>
      </c>
      <c r="L45" s="973">
        <v>4934</v>
      </c>
      <c r="M45" s="981">
        <v>4735</v>
      </c>
    </row>
    <row r="46" spans="2:13" ht="27.75" customHeight="1">
      <c r="B46" s="920"/>
      <c r="C46" s="933"/>
      <c r="D46" s="943"/>
      <c r="E46" s="993" t="s">
        <v>73</v>
      </c>
      <c r="F46" s="993"/>
      <c r="G46" s="993"/>
      <c r="H46" s="999"/>
      <c r="I46" s="965">
        <v>51</v>
      </c>
      <c r="J46" s="973">
        <v>48</v>
      </c>
      <c r="K46" s="973">
        <v>4</v>
      </c>
      <c r="L46" s="973">
        <v>4</v>
      </c>
      <c r="M46" s="981" t="s">
        <v>204</v>
      </c>
    </row>
    <row r="47" spans="2:13" ht="27.75" customHeight="1">
      <c r="B47" s="920"/>
      <c r="C47" s="933"/>
      <c r="D47" s="990"/>
      <c r="E47" s="994" t="s">
        <v>77</v>
      </c>
      <c r="F47" s="997"/>
      <c r="G47" s="997"/>
      <c r="H47" s="1000"/>
      <c r="I47" s="965" t="s">
        <v>204</v>
      </c>
      <c r="J47" s="973" t="s">
        <v>204</v>
      </c>
      <c r="K47" s="973" t="s">
        <v>204</v>
      </c>
      <c r="L47" s="973" t="s">
        <v>204</v>
      </c>
      <c r="M47" s="981" t="s">
        <v>204</v>
      </c>
    </row>
    <row r="48" spans="2:13" ht="27.75" customHeight="1">
      <c r="B48" s="920"/>
      <c r="C48" s="933"/>
      <c r="D48" s="942"/>
      <c r="E48" s="993" t="s">
        <v>82</v>
      </c>
      <c r="F48" s="993"/>
      <c r="G48" s="993"/>
      <c r="H48" s="999"/>
      <c r="I48" s="965" t="s">
        <v>204</v>
      </c>
      <c r="J48" s="973" t="s">
        <v>204</v>
      </c>
      <c r="K48" s="973" t="s">
        <v>204</v>
      </c>
      <c r="L48" s="973" t="s">
        <v>204</v>
      </c>
      <c r="M48" s="981" t="s">
        <v>204</v>
      </c>
    </row>
    <row r="49" spans="2:13" ht="27.75" customHeight="1">
      <c r="B49" s="921"/>
      <c r="C49" s="934"/>
      <c r="D49" s="942"/>
      <c r="E49" s="993" t="s">
        <v>88</v>
      </c>
      <c r="F49" s="993"/>
      <c r="G49" s="993"/>
      <c r="H49" s="999"/>
      <c r="I49" s="965" t="s">
        <v>204</v>
      </c>
      <c r="J49" s="973" t="s">
        <v>204</v>
      </c>
      <c r="K49" s="973" t="s">
        <v>204</v>
      </c>
      <c r="L49" s="973" t="s">
        <v>204</v>
      </c>
      <c r="M49" s="981" t="s">
        <v>204</v>
      </c>
    </row>
    <row r="50" spans="2:13" ht="27.75" customHeight="1">
      <c r="B50" s="987" t="s">
        <v>90</v>
      </c>
      <c r="C50" s="989"/>
      <c r="D50" s="991"/>
      <c r="E50" s="993" t="s">
        <v>92</v>
      </c>
      <c r="F50" s="993"/>
      <c r="G50" s="993"/>
      <c r="H50" s="999"/>
      <c r="I50" s="965">
        <v>9720</v>
      </c>
      <c r="J50" s="973">
        <v>9176</v>
      </c>
      <c r="K50" s="973">
        <v>8103</v>
      </c>
      <c r="L50" s="973">
        <v>8359</v>
      </c>
      <c r="M50" s="981">
        <v>8658</v>
      </c>
    </row>
    <row r="51" spans="2:13" ht="27.75" customHeight="1">
      <c r="B51" s="920"/>
      <c r="C51" s="933"/>
      <c r="D51" s="942"/>
      <c r="E51" s="993" t="s">
        <v>95</v>
      </c>
      <c r="F51" s="993"/>
      <c r="G51" s="993"/>
      <c r="H51" s="999"/>
      <c r="I51" s="965">
        <v>1267</v>
      </c>
      <c r="J51" s="973">
        <v>843</v>
      </c>
      <c r="K51" s="973">
        <v>705</v>
      </c>
      <c r="L51" s="973">
        <v>1396</v>
      </c>
      <c r="M51" s="981">
        <v>1276</v>
      </c>
    </row>
    <row r="52" spans="2:13" ht="27.75" customHeight="1">
      <c r="B52" s="921"/>
      <c r="C52" s="934"/>
      <c r="D52" s="942"/>
      <c r="E52" s="993" t="s">
        <v>44</v>
      </c>
      <c r="F52" s="993"/>
      <c r="G52" s="993"/>
      <c r="H52" s="999"/>
      <c r="I52" s="965">
        <v>27725</v>
      </c>
      <c r="J52" s="973">
        <v>29236</v>
      </c>
      <c r="K52" s="973">
        <v>28274</v>
      </c>
      <c r="L52" s="973">
        <v>28127</v>
      </c>
      <c r="M52" s="981">
        <v>27190</v>
      </c>
    </row>
    <row r="53" spans="2:13" ht="27.75" customHeight="1">
      <c r="B53" s="923" t="s">
        <v>53</v>
      </c>
      <c r="C53" s="936"/>
      <c r="D53" s="944"/>
      <c r="E53" s="995" t="s">
        <v>97</v>
      </c>
      <c r="F53" s="995"/>
      <c r="G53" s="995"/>
      <c r="H53" s="1001"/>
      <c r="I53" s="966">
        <v>10366</v>
      </c>
      <c r="J53" s="974">
        <v>10771</v>
      </c>
      <c r="K53" s="974">
        <v>10711</v>
      </c>
      <c r="L53" s="974">
        <v>9383</v>
      </c>
      <c r="M53" s="982">
        <v>8058</v>
      </c>
    </row>
    <row r="54" spans="2:13" ht="27.75" customHeight="1">
      <c r="B54" s="988" t="s">
        <v>80</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sheetData>
  <sheetProtection algorithmName="SHA-512" hashValue="H7Gxxf/uIUncSt2RhpVxVt6Rp+Y+JQh9VKj5WbG6krPFacnrW7AAHYD9v2mvGNI7bIVvccWoucXUvBD+zabfVg==" saltValue="R5floiCmwqShGp8wIOQLd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39370078740157483" bottom="0.39370078740157483" header="0.19685039370078741" footer="0.19685039370078741"/>
  <pageSetup paperSize="8" scale="84" fitToWidth="1" fitToHeight="1" orientation="landscape" usePrinterDefaults="1"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55" zoomScaleNormal="55" zoomScaleSheetLayoutView="100" workbookViewId="0"/>
  </sheetViews>
  <sheetFormatPr defaultColWidth="0" defaultRowHeight="0" customHeight="1" zeroHeight="1"/>
  <cols>
    <col min="1" max="1" width="8.25" style="369" customWidth="1"/>
    <col min="2" max="2" width="16.375" style="369" customWidth="1"/>
    <col min="3" max="5" width="26.25" style="369" customWidth="1"/>
    <col min="6" max="8" width="24.25" style="369" customWidth="1"/>
    <col min="9" max="14" width="26" style="369" customWidth="1"/>
    <col min="15" max="15" width="6.12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3" t="s">
        <v>93</v>
      </c>
    </row>
    <row r="54" spans="2:8" ht="29.25" customHeight="1">
      <c r="B54" s="1004" t="s">
        <v>5</v>
      </c>
      <c r="C54" s="1010"/>
      <c r="D54" s="1010"/>
      <c r="E54" s="1019" t="s">
        <v>14</v>
      </c>
      <c r="F54" s="1026" t="s">
        <v>538</v>
      </c>
      <c r="G54" s="1026" t="s">
        <v>539</v>
      </c>
      <c r="H54" s="1034" t="s">
        <v>540</v>
      </c>
    </row>
    <row r="55" spans="2:8" ht="52.5" customHeight="1">
      <c r="B55" s="1005"/>
      <c r="C55" s="1011" t="s">
        <v>101</v>
      </c>
      <c r="D55" s="1011"/>
      <c r="E55" s="1020"/>
      <c r="F55" s="1027">
        <v>2606</v>
      </c>
      <c r="G55" s="1027">
        <v>2728</v>
      </c>
      <c r="H55" s="1035">
        <v>2679</v>
      </c>
    </row>
    <row r="56" spans="2:8" ht="52.5" customHeight="1">
      <c r="B56" s="1006"/>
      <c r="C56" s="1012" t="s">
        <v>104</v>
      </c>
      <c r="D56" s="1012"/>
      <c r="E56" s="1021"/>
      <c r="F56" s="1028">
        <v>412</v>
      </c>
      <c r="G56" s="1028">
        <v>412</v>
      </c>
      <c r="H56" s="1036">
        <v>412</v>
      </c>
    </row>
    <row r="57" spans="2:8" ht="53.25" customHeight="1">
      <c r="B57" s="1006"/>
      <c r="C57" s="1013" t="s">
        <v>58</v>
      </c>
      <c r="D57" s="1013"/>
      <c r="E57" s="1022"/>
      <c r="F57" s="1029">
        <v>5524</v>
      </c>
      <c r="G57" s="1029">
        <v>5337</v>
      </c>
      <c r="H57" s="1037">
        <v>5724</v>
      </c>
    </row>
    <row r="58" spans="2:8" ht="45.75" customHeight="1">
      <c r="B58" s="1007"/>
      <c r="C58" s="1014" t="s">
        <v>558</v>
      </c>
      <c r="D58" s="1017"/>
      <c r="E58" s="1023"/>
      <c r="F58" s="1030">
        <v>1298</v>
      </c>
      <c r="G58" s="1030">
        <v>1301</v>
      </c>
      <c r="H58" s="1038">
        <v>1412</v>
      </c>
    </row>
    <row r="59" spans="2:8" ht="45.75" customHeight="1">
      <c r="B59" s="1007"/>
      <c r="C59" s="1014" t="s">
        <v>507</v>
      </c>
      <c r="D59" s="1017"/>
      <c r="E59" s="1023"/>
      <c r="F59" s="1030">
        <v>1246</v>
      </c>
      <c r="G59" s="1030">
        <v>1205</v>
      </c>
      <c r="H59" s="1038">
        <v>1223</v>
      </c>
    </row>
    <row r="60" spans="2:8" ht="45.75" customHeight="1">
      <c r="B60" s="1007"/>
      <c r="C60" s="1014" t="s">
        <v>559</v>
      </c>
      <c r="D60" s="1017"/>
      <c r="E60" s="1023"/>
      <c r="F60" s="1030">
        <v>1411</v>
      </c>
      <c r="G60" s="1030">
        <v>1179</v>
      </c>
      <c r="H60" s="1038">
        <v>1055</v>
      </c>
    </row>
    <row r="61" spans="2:8" ht="45.75" customHeight="1">
      <c r="B61" s="1007"/>
      <c r="C61" s="1014" t="s">
        <v>557</v>
      </c>
      <c r="D61" s="1017"/>
      <c r="E61" s="1023"/>
      <c r="F61" s="1030">
        <v>194</v>
      </c>
      <c r="G61" s="1030">
        <v>304</v>
      </c>
      <c r="H61" s="1038">
        <v>546</v>
      </c>
    </row>
    <row r="62" spans="2:8" ht="45.75" customHeight="1">
      <c r="B62" s="1008"/>
      <c r="C62" s="1015" t="s">
        <v>560</v>
      </c>
      <c r="D62" s="1018"/>
      <c r="E62" s="1024"/>
      <c r="F62" s="1031">
        <v>547</v>
      </c>
      <c r="G62" s="1031">
        <v>495</v>
      </c>
      <c r="H62" s="1039">
        <v>467</v>
      </c>
    </row>
    <row r="63" spans="2:8" ht="52.5" customHeight="1">
      <c r="B63" s="1009"/>
      <c r="C63" s="1016" t="s">
        <v>108</v>
      </c>
      <c r="D63" s="1016"/>
      <c r="E63" s="1025"/>
      <c r="F63" s="1032">
        <v>8541</v>
      </c>
      <c r="G63" s="1032">
        <v>8477</v>
      </c>
      <c r="H63" s="1040">
        <v>8815</v>
      </c>
    </row>
    <row r="64" spans="2:8" ht="15" customHeight="1"/>
  </sheetData>
  <sheetProtection algorithmName="SHA-512" hashValue="41kdFdw9HqrNgRwiw1zFqgoRuxsrP2vPAyzt3PKfLjffsPIPYf3bSWOQDMGZRFYnbirKpwxIOOpx4V8v9YK2eQ==" saltValue="36OQRhn7IWfdeA9vQXysT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39370078740157483" bottom="0.39370078740157483" header="0.19685039370078741" footer="0.19685039370078741"/>
  <pageSetup paperSize="8" scale="59" fitToWidth="1" fitToHeight="1" orientation="landscape" usePrinterDefaults="1"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9" customWidth="1"/>
    <col min="2" max="107" width="2.5" style="369" customWidth="1"/>
    <col min="108" max="108" width="6.125" style="755" customWidth="1"/>
    <col min="109" max="109" width="5.875" style="756" customWidth="1"/>
    <col min="110" max="110" width="19.125" style="369" hidden="1" customWidth="1"/>
    <col min="111" max="115" width="12.625" style="369" hidden="1" customWidth="1"/>
    <col min="116" max="349" width="8.625" style="369" hidden="1" customWidth="1"/>
    <col min="350" max="355" width="14.875" style="369" hidden="1" customWidth="1"/>
    <col min="356" max="357" width="15.875" style="369" hidden="1" customWidth="1"/>
    <col min="358" max="363" width="16.125" style="369" hidden="1" customWidth="1"/>
    <col min="364" max="364" width="6.125" style="369" hidden="1" customWidth="1"/>
    <col min="365" max="365" width="3" style="369" hidden="1" customWidth="1"/>
    <col min="366" max="605" width="8.625" style="369" hidden="1" customWidth="1"/>
    <col min="606" max="611" width="14.875" style="369" hidden="1" customWidth="1"/>
    <col min="612" max="613" width="15.875" style="369" hidden="1" customWidth="1"/>
    <col min="614" max="619" width="16.125" style="369" hidden="1" customWidth="1"/>
    <col min="620" max="620" width="6.125" style="369" hidden="1" customWidth="1"/>
    <col min="621" max="621" width="3" style="369" hidden="1" customWidth="1"/>
    <col min="622" max="861" width="8.625" style="369" hidden="1" customWidth="1"/>
    <col min="862" max="867" width="14.875" style="369" hidden="1" customWidth="1"/>
    <col min="868" max="869" width="15.875" style="369" hidden="1" customWidth="1"/>
    <col min="870" max="875" width="16.125" style="369" hidden="1" customWidth="1"/>
    <col min="876" max="876" width="6.125" style="369" hidden="1" customWidth="1"/>
    <col min="877" max="877" width="3" style="369" hidden="1" customWidth="1"/>
    <col min="878" max="1117" width="8.625" style="369" hidden="1" customWidth="1"/>
    <col min="1118" max="1123" width="14.875" style="369" hidden="1" customWidth="1"/>
    <col min="1124" max="1125" width="15.875" style="369" hidden="1" customWidth="1"/>
    <col min="1126" max="1131" width="16.125" style="369" hidden="1" customWidth="1"/>
    <col min="1132" max="1132" width="6.125" style="369" hidden="1" customWidth="1"/>
    <col min="1133" max="1133" width="3" style="369" hidden="1" customWidth="1"/>
    <col min="1134" max="1373" width="8.625" style="369" hidden="1" customWidth="1"/>
    <col min="1374" max="1379" width="14.875" style="369" hidden="1" customWidth="1"/>
    <col min="1380" max="1381" width="15.875" style="369" hidden="1" customWidth="1"/>
    <col min="1382" max="1387" width="16.125" style="369" hidden="1" customWidth="1"/>
    <col min="1388" max="1388" width="6.125" style="369" hidden="1" customWidth="1"/>
    <col min="1389" max="1389" width="3" style="369" hidden="1" customWidth="1"/>
    <col min="1390" max="1629" width="8.625" style="369" hidden="1" customWidth="1"/>
    <col min="1630" max="1635" width="14.875" style="369" hidden="1" customWidth="1"/>
    <col min="1636" max="1637" width="15.875" style="369" hidden="1" customWidth="1"/>
    <col min="1638" max="1643" width="16.125" style="369" hidden="1" customWidth="1"/>
    <col min="1644" max="1644" width="6.125" style="369" hidden="1" customWidth="1"/>
    <col min="1645" max="1645" width="3" style="369" hidden="1" customWidth="1"/>
    <col min="1646" max="1885" width="8.625" style="369" hidden="1" customWidth="1"/>
    <col min="1886" max="1891" width="14.875" style="369" hidden="1" customWidth="1"/>
    <col min="1892" max="1893" width="15.875" style="369" hidden="1" customWidth="1"/>
    <col min="1894" max="1899" width="16.125" style="369" hidden="1" customWidth="1"/>
    <col min="1900" max="1900" width="6.125" style="369" hidden="1" customWidth="1"/>
    <col min="1901" max="1901" width="3" style="369" hidden="1" customWidth="1"/>
    <col min="1902" max="2141" width="8.625" style="369" hidden="1" customWidth="1"/>
    <col min="2142" max="2147" width="14.875" style="369" hidden="1" customWidth="1"/>
    <col min="2148" max="2149" width="15.875" style="369" hidden="1" customWidth="1"/>
    <col min="2150" max="2155" width="16.125" style="369" hidden="1" customWidth="1"/>
    <col min="2156" max="2156" width="6.125" style="369" hidden="1" customWidth="1"/>
    <col min="2157" max="2157" width="3" style="369" hidden="1" customWidth="1"/>
    <col min="2158" max="2397" width="8.625" style="369" hidden="1" customWidth="1"/>
    <col min="2398" max="2403" width="14.875" style="369" hidden="1" customWidth="1"/>
    <col min="2404" max="2405" width="15.875" style="369" hidden="1" customWidth="1"/>
    <col min="2406" max="2411" width="16.125" style="369" hidden="1" customWidth="1"/>
    <col min="2412" max="2412" width="6.125" style="369" hidden="1" customWidth="1"/>
    <col min="2413" max="2413" width="3" style="369" hidden="1" customWidth="1"/>
    <col min="2414" max="2653" width="8.625" style="369" hidden="1" customWidth="1"/>
    <col min="2654" max="2659" width="14.875" style="369" hidden="1" customWidth="1"/>
    <col min="2660" max="2661" width="15.875" style="369" hidden="1" customWidth="1"/>
    <col min="2662" max="2667" width="16.125" style="369" hidden="1" customWidth="1"/>
    <col min="2668" max="2668" width="6.125" style="369" hidden="1" customWidth="1"/>
    <col min="2669" max="2669" width="3" style="369" hidden="1" customWidth="1"/>
    <col min="2670" max="2909" width="8.625" style="369" hidden="1" customWidth="1"/>
    <col min="2910" max="2915" width="14.875" style="369" hidden="1" customWidth="1"/>
    <col min="2916" max="2917" width="15.875" style="369" hidden="1" customWidth="1"/>
    <col min="2918" max="2923" width="16.125" style="369" hidden="1" customWidth="1"/>
    <col min="2924" max="2924" width="6.125" style="369" hidden="1" customWidth="1"/>
    <col min="2925" max="2925" width="3" style="369" hidden="1" customWidth="1"/>
    <col min="2926" max="3165" width="8.625" style="369" hidden="1" customWidth="1"/>
    <col min="3166" max="3171" width="14.875" style="369" hidden="1" customWidth="1"/>
    <col min="3172" max="3173" width="15.875" style="369" hidden="1" customWidth="1"/>
    <col min="3174" max="3179" width="16.125" style="369" hidden="1" customWidth="1"/>
    <col min="3180" max="3180" width="6.125" style="369" hidden="1" customWidth="1"/>
    <col min="3181" max="3181" width="3" style="369" hidden="1" customWidth="1"/>
    <col min="3182" max="3421" width="8.625" style="369" hidden="1" customWidth="1"/>
    <col min="3422" max="3427" width="14.875" style="369" hidden="1" customWidth="1"/>
    <col min="3428" max="3429" width="15.875" style="369" hidden="1" customWidth="1"/>
    <col min="3430" max="3435" width="16.125" style="369" hidden="1" customWidth="1"/>
    <col min="3436" max="3436" width="6.125" style="369" hidden="1" customWidth="1"/>
    <col min="3437" max="3437" width="3" style="369" hidden="1" customWidth="1"/>
    <col min="3438" max="3677" width="8.625" style="369" hidden="1" customWidth="1"/>
    <col min="3678" max="3683" width="14.875" style="369" hidden="1" customWidth="1"/>
    <col min="3684" max="3685" width="15.875" style="369" hidden="1" customWidth="1"/>
    <col min="3686" max="3691" width="16.125" style="369" hidden="1" customWidth="1"/>
    <col min="3692" max="3692" width="6.125" style="369" hidden="1" customWidth="1"/>
    <col min="3693" max="3693" width="3" style="369" hidden="1" customWidth="1"/>
    <col min="3694" max="3933" width="8.625" style="369" hidden="1" customWidth="1"/>
    <col min="3934" max="3939" width="14.875" style="369" hidden="1" customWidth="1"/>
    <col min="3940" max="3941" width="15.875" style="369" hidden="1" customWidth="1"/>
    <col min="3942" max="3947" width="16.125" style="369" hidden="1" customWidth="1"/>
    <col min="3948" max="3948" width="6.125" style="369" hidden="1" customWidth="1"/>
    <col min="3949" max="3949" width="3" style="369" hidden="1" customWidth="1"/>
    <col min="3950" max="4189" width="8.625" style="369" hidden="1" customWidth="1"/>
    <col min="4190" max="4195" width="14.875" style="369" hidden="1" customWidth="1"/>
    <col min="4196" max="4197" width="15.875" style="369" hidden="1" customWidth="1"/>
    <col min="4198" max="4203" width="16.125" style="369" hidden="1" customWidth="1"/>
    <col min="4204" max="4204" width="6.125" style="369" hidden="1" customWidth="1"/>
    <col min="4205" max="4205" width="3" style="369" hidden="1" customWidth="1"/>
    <col min="4206" max="4445" width="8.625" style="369" hidden="1" customWidth="1"/>
    <col min="4446" max="4451" width="14.875" style="369" hidden="1" customWidth="1"/>
    <col min="4452" max="4453" width="15.875" style="369" hidden="1" customWidth="1"/>
    <col min="4454" max="4459" width="16.125" style="369" hidden="1" customWidth="1"/>
    <col min="4460" max="4460" width="6.125" style="369" hidden="1" customWidth="1"/>
    <col min="4461" max="4461" width="3" style="369" hidden="1" customWidth="1"/>
    <col min="4462" max="4701" width="8.625" style="369" hidden="1" customWidth="1"/>
    <col min="4702" max="4707" width="14.875" style="369" hidden="1" customWidth="1"/>
    <col min="4708" max="4709" width="15.875" style="369" hidden="1" customWidth="1"/>
    <col min="4710" max="4715" width="16.125" style="369" hidden="1" customWidth="1"/>
    <col min="4716" max="4716" width="6.125" style="369" hidden="1" customWidth="1"/>
    <col min="4717" max="4717" width="3" style="369" hidden="1" customWidth="1"/>
    <col min="4718" max="4957" width="8.625" style="369" hidden="1" customWidth="1"/>
    <col min="4958" max="4963" width="14.875" style="369" hidden="1" customWidth="1"/>
    <col min="4964" max="4965" width="15.875" style="369" hidden="1" customWidth="1"/>
    <col min="4966" max="4971" width="16.125" style="369" hidden="1" customWidth="1"/>
    <col min="4972" max="4972" width="6.125" style="369" hidden="1" customWidth="1"/>
    <col min="4973" max="4973" width="3" style="369" hidden="1" customWidth="1"/>
    <col min="4974" max="5213" width="8.625" style="369" hidden="1" customWidth="1"/>
    <col min="5214" max="5219" width="14.875" style="369" hidden="1" customWidth="1"/>
    <col min="5220" max="5221" width="15.875" style="369" hidden="1" customWidth="1"/>
    <col min="5222" max="5227" width="16.125" style="369" hidden="1" customWidth="1"/>
    <col min="5228" max="5228" width="6.125" style="369" hidden="1" customWidth="1"/>
    <col min="5229" max="5229" width="3" style="369" hidden="1" customWidth="1"/>
    <col min="5230" max="5469" width="8.625" style="369" hidden="1" customWidth="1"/>
    <col min="5470" max="5475" width="14.875" style="369" hidden="1" customWidth="1"/>
    <col min="5476" max="5477" width="15.875" style="369" hidden="1" customWidth="1"/>
    <col min="5478" max="5483" width="16.125" style="369" hidden="1" customWidth="1"/>
    <col min="5484" max="5484" width="6.125" style="369" hidden="1" customWidth="1"/>
    <col min="5485" max="5485" width="3" style="369" hidden="1" customWidth="1"/>
    <col min="5486" max="5725" width="8.625" style="369" hidden="1" customWidth="1"/>
    <col min="5726" max="5731" width="14.875" style="369" hidden="1" customWidth="1"/>
    <col min="5732" max="5733" width="15.875" style="369" hidden="1" customWidth="1"/>
    <col min="5734" max="5739" width="16.125" style="369" hidden="1" customWidth="1"/>
    <col min="5740" max="5740" width="6.125" style="369" hidden="1" customWidth="1"/>
    <col min="5741" max="5741" width="3" style="369" hidden="1" customWidth="1"/>
    <col min="5742" max="5981" width="8.625" style="369" hidden="1" customWidth="1"/>
    <col min="5982" max="5987" width="14.875" style="369" hidden="1" customWidth="1"/>
    <col min="5988" max="5989" width="15.875" style="369" hidden="1" customWidth="1"/>
    <col min="5990" max="5995" width="16.125" style="369" hidden="1" customWidth="1"/>
    <col min="5996" max="5996" width="6.125" style="369" hidden="1" customWidth="1"/>
    <col min="5997" max="5997" width="3" style="369" hidden="1" customWidth="1"/>
    <col min="5998" max="6237" width="8.625" style="369" hidden="1" customWidth="1"/>
    <col min="6238" max="6243" width="14.875" style="369" hidden="1" customWidth="1"/>
    <col min="6244" max="6245" width="15.875" style="369" hidden="1" customWidth="1"/>
    <col min="6246" max="6251" width="16.125" style="369" hidden="1" customWidth="1"/>
    <col min="6252" max="6252" width="6.125" style="369" hidden="1" customWidth="1"/>
    <col min="6253" max="6253" width="3" style="369" hidden="1" customWidth="1"/>
    <col min="6254" max="6493" width="8.625" style="369" hidden="1" customWidth="1"/>
    <col min="6494" max="6499" width="14.875" style="369" hidden="1" customWidth="1"/>
    <col min="6500" max="6501" width="15.875" style="369" hidden="1" customWidth="1"/>
    <col min="6502" max="6507" width="16.125" style="369" hidden="1" customWidth="1"/>
    <col min="6508" max="6508" width="6.125" style="369" hidden="1" customWidth="1"/>
    <col min="6509" max="6509" width="3" style="369" hidden="1" customWidth="1"/>
    <col min="6510" max="6749" width="8.625" style="369" hidden="1" customWidth="1"/>
    <col min="6750" max="6755" width="14.875" style="369" hidden="1" customWidth="1"/>
    <col min="6756" max="6757" width="15.875" style="369" hidden="1" customWidth="1"/>
    <col min="6758" max="6763" width="16.125" style="369" hidden="1" customWidth="1"/>
    <col min="6764" max="6764" width="6.125" style="369" hidden="1" customWidth="1"/>
    <col min="6765" max="6765" width="3" style="369" hidden="1" customWidth="1"/>
    <col min="6766" max="7005" width="8.625" style="369" hidden="1" customWidth="1"/>
    <col min="7006" max="7011" width="14.875" style="369" hidden="1" customWidth="1"/>
    <col min="7012" max="7013" width="15.875" style="369" hidden="1" customWidth="1"/>
    <col min="7014" max="7019" width="16.125" style="369" hidden="1" customWidth="1"/>
    <col min="7020" max="7020" width="6.125" style="369" hidden="1" customWidth="1"/>
    <col min="7021" max="7021" width="3" style="369" hidden="1" customWidth="1"/>
    <col min="7022" max="7261" width="8.625" style="369" hidden="1" customWidth="1"/>
    <col min="7262" max="7267" width="14.875" style="369" hidden="1" customWidth="1"/>
    <col min="7268" max="7269" width="15.875" style="369" hidden="1" customWidth="1"/>
    <col min="7270" max="7275" width="16.125" style="369" hidden="1" customWidth="1"/>
    <col min="7276" max="7276" width="6.125" style="369" hidden="1" customWidth="1"/>
    <col min="7277" max="7277" width="3" style="369" hidden="1" customWidth="1"/>
    <col min="7278" max="7517" width="8.625" style="369" hidden="1" customWidth="1"/>
    <col min="7518" max="7523" width="14.875" style="369" hidden="1" customWidth="1"/>
    <col min="7524" max="7525" width="15.875" style="369" hidden="1" customWidth="1"/>
    <col min="7526" max="7531" width="16.125" style="369" hidden="1" customWidth="1"/>
    <col min="7532" max="7532" width="6.125" style="369" hidden="1" customWidth="1"/>
    <col min="7533" max="7533" width="3" style="369" hidden="1" customWidth="1"/>
    <col min="7534" max="7773" width="8.625" style="369" hidden="1" customWidth="1"/>
    <col min="7774" max="7779" width="14.875" style="369" hidden="1" customWidth="1"/>
    <col min="7780" max="7781" width="15.875" style="369" hidden="1" customWidth="1"/>
    <col min="7782" max="7787" width="16.125" style="369" hidden="1" customWidth="1"/>
    <col min="7788" max="7788" width="6.125" style="369" hidden="1" customWidth="1"/>
    <col min="7789" max="7789" width="3" style="369" hidden="1" customWidth="1"/>
    <col min="7790" max="8029" width="8.625" style="369" hidden="1" customWidth="1"/>
    <col min="8030" max="8035" width="14.875" style="369" hidden="1" customWidth="1"/>
    <col min="8036" max="8037" width="15.875" style="369" hidden="1" customWidth="1"/>
    <col min="8038" max="8043" width="16.125" style="369" hidden="1" customWidth="1"/>
    <col min="8044" max="8044" width="6.125" style="369" hidden="1" customWidth="1"/>
    <col min="8045" max="8045" width="3" style="369" hidden="1" customWidth="1"/>
    <col min="8046" max="8285" width="8.625" style="369" hidden="1" customWidth="1"/>
    <col min="8286" max="8291" width="14.875" style="369" hidden="1" customWidth="1"/>
    <col min="8292" max="8293" width="15.875" style="369" hidden="1" customWidth="1"/>
    <col min="8294" max="8299" width="16.125" style="369" hidden="1" customWidth="1"/>
    <col min="8300" max="8300" width="6.125" style="369" hidden="1" customWidth="1"/>
    <col min="8301" max="8301" width="3" style="369" hidden="1" customWidth="1"/>
    <col min="8302" max="8541" width="8.625" style="369" hidden="1" customWidth="1"/>
    <col min="8542" max="8547" width="14.875" style="369" hidden="1" customWidth="1"/>
    <col min="8548" max="8549" width="15.875" style="369" hidden="1" customWidth="1"/>
    <col min="8550" max="8555" width="16.125" style="369" hidden="1" customWidth="1"/>
    <col min="8556" max="8556" width="6.125" style="369" hidden="1" customWidth="1"/>
    <col min="8557" max="8557" width="3" style="369" hidden="1" customWidth="1"/>
    <col min="8558" max="8797" width="8.625" style="369" hidden="1" customWidth="1"/>
    <col min="8798" max="8803" width="14.875" style="369" hidden="1" customWidth="1"/>
    <col min="8804" max="8805" width="15.875" style="369" hidden="1" customWidth="1"/>
    <col min="8806" max="8811" width="16.125" style="369" hidden="1" customWidth="1"/>
    <col min="8812" max="8812" width="6.125" style="369" hidden="1" customWidth="1"/>
    <col min="8813" max="8813" width="3" style="369" hidden="1" customWidth="1"/>
    <col min="8814" max="9053" width="8.625" style="369" hidden="1" customWidth="1"/>
    <col min="9054" max="9059" width="14.875" style="369" hidden="1" customWidth="1"/>
    <col min="9060" max="9061" width="15.875" style="369" hidden="1" customWidth="1"/>
    <col min="9062" max="9067" width="16.125" style="369" hidden="1" customWidth="1"/>
    <col min="9068" max="9068" width="6.125" style="369" hidden="1" customWidth="1"/>
    <col min="9069" max="9069" width="3" style="369" hidden="1" customWidth="1"/>
    <col min="9070" max="9309" width="8.625" style="369" hidden="1" customWidth="1"/>
    <col min="9310" max="9315" width="14.875" style="369" hidden="1" customWidth="1"/>
    <col min="9316" max="9317" width="15.875" style="369" hidden="1" customWidth="1"/>
    <col min="9318" max="9323" width="16.125" style="369" hidden="1" customWidth="1"/>
    <col min="9324" max="9324" width="6.125" style="369" hidden="1" customWidth="1"/>
    <col min="9325" max="9325" width="3" style="369" hidden="1" customWidth="1"/>
    <col min="9326" max="9565" width="8.625" style="369" hidden="1" customWidth="1"/>
    <col min="9566" max="9571" width="14.875" style="369" hidden="1" customWidth="1"/>
    <col min="9572" max="9573" width="15.875" style="369" hidden="1" customWidth="1"/>
    <col min="9574" max="9579" width="16.125" style="369" hidden="1" customWidth="1"/>
    <col min="9580" max="9580" width="6.125" style="369" hidden="1" customWidth="1"/>
    <col min="9581" max="9581" width="3" style="369" hidden="1" customWidth="1"/>
    <col min="9582" max="9821" width="8.625" style="369" hidden="1" customWidth="1"/>
    <col min="9822" max="9827" width="14.875" style="369" hidden="1" customWidth="1"/>
    <col min="9828" max="9829" width="15.875" style="369" hidden="1" customWidth="1"/>
    <col min="9830" max="9835" width="16.125" style="369" hidden="1" customWidth="1"/>
    <col min="9836" max="9836" width="6.125" style="369" hidden="1" customWidth="1"/>
    <col min="9837" max="9837" width="3" style="369" hidden="1" customWidth="1"/>
    <col min="9838" max="10077" width="8.625" style="369" hidden="1" customWidth="1"/>
    <col min="10078" max="10083" width="14.875" style="369" hidden="1" customWidth="1"/>
    <col min="10084" max="10085" width="15.875" style="369" hidden="1" customWidth="1"/>
    <col min="10086" max="10091" width="16.125" style="369" hidden="1" customWidth="1"/>
    <col min="10092" max="10092" width="6.125" style="369" hidden="1" customWidth="1"/>
    <col min="10093" max="10093" width="3" style="369" hidden="1" customWidth="1"/>
    <col min="10094" max="10333" width="8.625" style="369" hidden="1" customWidth="1"/>
    <col min="10334" max="10339" width="14.875" style="369" hidden="1" customWidth="1"/>
    <col min="10340" max="10341" width="15.875" style="369" hidden="1" customWidth="1"/>
    <col min="10342" max="10347" width="16.125" style="369" hidden="1" customWidth="1"/>
    <col min="10348" max="10348" width="6.125" style="369" hidden="1" customWidth="1"/>
    <col min="10349" max="10349" width="3" style="369" hidden="1" customWidth="1"/>
    <col min="10350" max="10589" width="8.625" style="369" hidden="1" customWidth="1"/>
    <col min="10590" max="10595" width="14.875" style="369" hidden="1" customWidth="1"/>
    <col min="10596" max="10597" width="15.875" style="369" hidden="1" customWidth="1"/>
    <col min="10598" max="10603" width="16.125" style="369" hidden="1" customWidth="1"/>
    <col min="10604" max="10604" width="6.125" style="369" hidden="1" customWidth="1"/>
    <col min="10605" max="10605" width="3" style="369" hidden="1" customWidth="1"/>
    <col min="10606" max="10845" width="8.625" style="369" hidden="1" customWidth="1"/>
    <col min="10846" max="10851" width="14.875" style="369" hidden="1" customWidth="1"/>
    <col min="10852" max="10853" width="15.875" style="369" hidden="1" customWidth="1"/>
    <col min="10854" max="10859" width="16.125" style="369" hidden="1" customWidth="1"/>
    <col min="10860" max="10860" width="6.125" style="369" hidden="1" customWidth="1"/>
    <col min="10861" max="10861" width="3" style="369" hidden="1" customWidth="1"/>
    <col min="10862" max="11101" width="8.625" style="369" hidden="1" customWidth="1"/>
    <col min="11102" max="11107" width="14.875" style="369" hidden="1" customWidth="1"/>
    <col min="11108" max="11109" width="15.875" style="369" hidden="1" customWidth="1"/>
    <col min="11110" max="11115" width="16.125" style="369" hidden="1" customWidth="1"/>
    <col min="11116" max="11116" width="6.125" style="369" hidden="1" customWidth="1"/>
    <col min="11117" max="11117" width="3" style="369" hidden="1" customWidth="1"/>
    <col min="11118" max="11357" width="8.625" style="369" hidden="1" customWidth="1"/>
    <col min="11358" max="11363" width="14.875" style="369" hidden="1" customWidth="1"/>
    <col min="11364" max="11365" width="15.875" style="369" hidden="1" customWidth="1"/>
    <col min="11366" max="11371" width="16.125" style="369" hidden="1" customWidth="1"/>
    <col min="11372" max="11372" width="6.125" style="369" hidden="1" customWidth="1"/>
    <col min="11373" max="11373" width="3" style="369" hidden="1" customWidth="1"/>
    <col min="11374" max="11613" width="8.625" style="369" hidden="1" customWidth="1"/>
    <col min="11614" max="11619" width="14.875" style="369" hidden="1" customWidth="1"/>
    <col min="11620" max="11621" width="15.875" style="369" hidden="1" customWidth="1"/>
    <col min="11622" max="11627" width="16.125" style="369" hidden="1" customWidth="1"/>
    <col min="11628" max="11628" width="6.125" style="369" hidden="1" customWidth="1"/>
    <col min="11629" max="11629" width="3" style="369" hidden="1" customWidth="1"/>
    <col min="11630" max="11869" width="8.625" style="369" hidden="1" customWidth="1"/>
    <col min="11870" max="11875" width="14.875" style="369" hidden="1" customWidth="1"/>
    <col min="11876" max="11877" width="15.875" style="369" hidden="1" customWidth="1"/>
    <col min="11878" max="11883" width="16.125" style="369" hidden="1" customWidth="1"/>
    <col min="11884" max="11884" width="6.125" style="369" hidden="1" customWidth="1"/>
    <col min="11885" max="11885" width="3" style="369" hidden="1" customWidth="1"/>
    <col min="11886" max="12125" width="8.625" style="369" hidden="1" customWidth="1"/>
    <col min="12126" max="12131" width="14.875" style="369" hidden="1" customWidth="1"/>
    <col min="12132" max="12133" width="15.875" style="369" hidden="1" customWidth="1"/>
    <col min="12134" max="12139" width="16.125" style="369" hidden="1" customWidth="1"/>
    <col min="12140" max="12140" width="6.125" style="369" hidden="1" customWidth="1"/>
    <col min="12141" max="12141" width="3" style="369" hidden="1" customWidth="1"/>
    <col min="12142" max="12381" width="8.625" style="369" hidden="1" customWidth="1"/>
    <col min="12382" max="12387" width="14.875" style="369" hidden="1" customWidth="1"/>
    <col min="12388" max="12389" width="15.875" style="369" hidden="1" customWidth="1"/>
    <col min="12390" max="12395" width="16.125" style="369" hidden="1" customWidth="1"/>
    <col min="12396" max="12396" width="6.125" style="369" hidden="1" customWidth="1"/>
    <col min="12397" max="12397" width="3" style="369" hidden="1" customWidth="1"/>
    <col min="12398" max="12637" width="8.625" style="369" hidden="1" customWidth="1"/>
    <col min="12638" max="12643" width="14.875" style="369" hidden="1" customWidth="1"/>
    <col min="12644" max="12645" width="15.875" style="369" hidden="1" customWidth="1"/>
    <col min="12646" max="12651" width="16.125" style="369" hidden="1" customWidth="1"/>
    <col min="12652" max="12652" width="6.125" style="369" hidden="1" customWidth="1"/>
    <col min="12653" max="12653" width="3" style="369" hidden="1" customWidth="1"/>
    <col min="12654" max="12893" width="8.625" style="369" hidden="1" customWidth="1"/>
    <col min="12894" max="12899" width="14.875" style="369" hidden="1" customWidth="1"/>
    <col min="12900" max="12901" width="15.875" style="369" hidden="1" customWidth="1"/>
    <col min="12902" max="12907" width="16.125" style="369" hidden="1" customWidth="1"/>
    <col min="12908" max="12908" width="6.125" style="369" hidden="1" customWidth="1"/>
    <col min="12909" max="12909" width="3" style="369" hidden="1" customWidth="1"/>
    <col min="12910" max="13149" width="8.625" style="369" hidden="1" customWidth="1"/>
    <col min="13150" max="13155" width="14.875" style="369" hidden="1" customWidth="1"/>
    <col min="13156" max="13157" width="15.875" style="369" hidden="1" customWidth="1"/>
    <col min="13158" max="13163" width="16.125" style="369" hidden="1" customWidth="1"/>
    <col min="13164" max="13164" width="6.125" style="369" hidden="1" customWidth="1"/>
    <col min="13165" max="13165" width="3" style="369" hidden="1" customWidth="1"/>
    <col min="13166" max="13405" width="8.625" style="369" hidden="1" customWidth="1"/>
    <col min="13406" max="13411" width="14.875" style="369" hidden="1" customWidth="1"/>
    <col min="13412" max="13413" width="15.875" style="369" hidden="1" customWidth="1"/>
    <col min="13414" max="13419" width="16.125" style="369" hidden="1" customWidth="1"/>
    <col min="13420" max="13420" width="6.125" style="369" hidden="1" customWidth="1"/>
    <col min="13421" max="13421" width="3" style="369" hidden="1" customWidth="1"/>
    <col min="13422" max="13661" width="8.625" style="369" hidden="1" customWidth="1"/>
    <col min="13662" max="13667" width="14.875" style="369" hidden="1" customWidth="1"/>
    <col min="13668" max="13669" width="15.875" style="369" hidden="1" customWidth="1"/>
    <col min="13670" max="13675" width="16.125" style="369" hidden="1" customWidth="1"/>
    <col min="13676" max="13676" width="6.125" style="369" hidden="1" customWidth="1"/>
    <col min="13677" max="13677" width="3" style="369" hidden="1" customWidth="1"/>
    <col min="13678" max="13917" width="8.625" style="369" hidden="1" customWidth="1"/>
    <col min="13918" max="13923" width="14.875" style="369" hidden="1" customWidth="1"/>
    <col min="13924" max="13925" width="15.875" style="369" hidden="1" customWidth="1"/>
    <col min="13926" max="13931" width="16.125" style="369" hidden="1" customWidth="1"/>
    <col min="13932" max="13932" width="6.125" style="369" hidden="1" customWidth="1"/>
    <col min="13933" max="13933" width="3" style="369" hidden="1" customWidth="1"/>
    <col min="13934" max="14173" width="8.625" style="369" hidden="1" customWidth="1"/>
    <col min="14174" max="14179" width="14.875" style="369" hidden="1" customWidth="1"/>
    <col min="14180" max="14181" width="15.875" style="369" hidden="1" customWidth="1"/>
    <col min="14182" max="14187" width="16.125" style="369" hidden="1" customWidth="1"/>
    <col min="14188" max="14188" width="6.125" style="369" hidden="1" customWidth="1"/>
    <col min="14189" max="14189" width="3" style="369" hidden="1" customWidth="1"/>
    <col min="14190" max="14429" width="8.625" style="369" hidden="1" customWidth="1"/>
    <col min="14430" max="14435" width="14.875" style="369" hidden="1" customWidth="1"/>
    <col min="14436" max="14437" width="15.875" style="369" hidden="1" customWidth="1"/>
    <col min="14438" max="14443" width="16.125" style="369" hidden="1" customWidth="1"/>
    <col min="14444" max="14444" width="6.125" style="369" hidden="1" customWidth="1"/>
    <col min="14445" max="14445" width="3" style="369" hidden="1" customWidth="1"/>
    <col min="14446" max="14685" width="8.625" style="369" hidden="1" customWidth="1"/>
    <col min="14686" max="14691" width="14.875" style="369" hidden="1" customWidth="1"/>
    <col min="14692" max="14693" width="15.875" style="369" hidden="1" customWidth="1"/>
    <col min="14694" max="14699" width="16.125" style="369" hidden="1" customWidth="1"/>
    <col min="14700" max="14700" width="6.125" style="369" hidden="1" customWidth="1"/>
    <col min="14701" max="14701" width="3" style="369" hidden="1" customWidth="1"/>
    <col min="14702" max="14941" width="8.625" style="369" hidden="1" customWidth="1"/>
    <col min="14942" max="14947" width="14.875" style="369" hidden="1" customWidth="1"/>
    <col min="14948" max="14949" width="15.875" style="369" hidden="1" customWidth="1"/>
    <col min="14950" max="14955" width="16.125" style="369" hidden="1" customWidth="1"/>
    <col min="14956" max="14956" width="6.125" style="369" hidden="1" customWidth="1"/>
    <col min="14957" max="14957" width="3" style="369" hidden="1" customWidth="1"/>
    <col min="14958" max="15197" width="8.625" style="369" hidden="1" customWidth="1"/>
    <col min="15198" max="15203" width="14.875" style="369" hidden="1" customWidth="1"/>
    <col min="15204" max="15205" width="15.875" style="369" hidden="1" customWidth="1"/>
    <col min="15206" max="15211" width="16.125" style="369" hidden="1" customWidth="1"/>
    <col min="15212" max="15212" width="6.125" style="369" hidden="1" customWidth="1"/>
    <col min="15213" max="15213" width="3" style="369" hidden="1" customWidth="1"/>
    <col min="15214" max="15453" width="8.625" style="369" hidden="1" customWidth="1"/>
    <col min="15454" max="15459" width="14.875" style="369" hidden="1" customWidth="1"/>
    <col min="15460" max="15461" width="15.875" style="369" hidden="1" customWidth="1"/>
    <col min="15462" max="15467" width="16.125" style="369" hidden="1" customWidth="1"/>
    <col min="15468" max="15468" width="6.125" style="369" hidden="1" customWidth="1"/>
    <col min="15469" max="15469" width="3" style="369" hidden="1" customWidth="1"/>
    <col min="15470" max="15709" width="8.625" style="369" hidden="1" customWidth="1"/>
    <col min="15710" max="15715" width="14.875" style="369" hidden="1" customWidth="1"/>
    <col min="15716" max="15717" width="15.875" style="369" hidden="1" customWidth="1"/>
    <col min="15718" max="15723" width="16.125" style="369" hidden="1" customWidth="1"/>
    <col min="15724" max="15724" width="6.125" style="369" hidden="1" customWidth="1"/>
    <col min="15725" max="15725" width="3" style="369" hidden="1" customWidth="1"/>
    <col min="15726" max="15965" width="8.625" style="369" hidden="1" customWidth="1"/>
    <col min="15966" max="15971" width="14.875" style="369" hidden="1" customWidth="1"/>
    <col min="15972" max="15973" width="15.875" style="369" hidden="1" customWidth="1"/>
    <col min="15974" max="15979" width="16.125" style="369" hidden="1" customWidth="1"/>
    <col min="15980" max="15980" width="6.125" style="369" hidden="1" customWidth="1"/>
    <col min="15981" max="15981" width="3" style="369" hidden="1" customWidth="1"/>
    <col min="15982" max="16221" width="8.625" style="369" hidden="1" customWidth="1"/>
    <col min="16222" max="16227" width="14.875" style="369" hidden="1" customWidth="1"/>
    <col min="16228" max="16229" width="15.875" style="369" hidden="1" customWidth="1"/>
    <col min="16230" max="16235" width="16.125" style="369" hidden="1" customWidth="1"/>
    <col min="16236" max="16236" width="6.125" style="369" hidden="1" customWidth="1"/>
    <col min="16237" max="16237" width="3" style="369" hidden="1" customWidth="1"/>
    <col min="16238" max="16384" width="8.625" style="369" hidden="1" customWidth="1"/>
  </cols>
  <sheetData>
    <row r="1" spans="1:143" ht="42.75" customHeight="1">
      <c r="A1" s="1042"/>
      <c r="B1" s="1044"/>
      <c r="DD1" s="767"/>
      <c r="DE1" s="767"/>
    </row>
    <row r="2" spans="1:143" ht="25.5" customHeight="1">
      <c r="A2" s="1043"/>
      <c r="C2" s="1043"/>
      <c r="O2" s="1043"/>
      <c r="P2" s="1043"/>
      <c r="Q2" s="1043"/>
      <c r="R2" s="1043"/>
      <c r="S2" s="1043"/>
      <c r="T2" s="1043"/>
      <c r="U2" s="1043"/>
      <c r="V2" s="1043"/>
      <c r="W2" s="1043"/>
      <c r="X2" s="1043"/>
      <c r="Y2" s="1043"/>
      <c r="Z2" s="1043"/>
      <c r="AA2" s="1043"/>
      <c r="AB2" s="1043"/>
      <c r="AC2" s="1043"/>
      <c r="AD2" s="1043"/>
      <c r="AE2" s="1043"/>
      <c r="AF2" s="1043"/>
      <c r="AG2" s="1043"/>
      <c r="AH2" s="1043"/>
      <c r="AI2" s="1043"/>
      <c r="AU2" s="1043"/>
      <c r="BG2" s="1043"/>
      <c r="BS2" s="1043"/>
      <c r="CE2" s="1043"/>
      <c r="CQ2" s="1043"/>
      <c r="DD2" s="767"/>
      <c r="DE2" s="767"/>
    </row>
    <row r="3" spans="1:143" ht="25.5" customHeight="1">
      <c r="A3" s="1043"/>
      <c r="C3" s="1043"/>
      <c r="O3" s="1043"/>
      <c r="P3" s="1043"/>
      <c r="Q3" s="1043"/>
      <c r="R3" s="1043"/>
      <c r="S3" s="1043"/>
      <c r="T3" s="1043"/>
      <c r="U3" s="1043"/>
      <c r="V3" s="1043"/>
      <c r="W3" s="1043"/>
      <c r="X3" s="1043"/>
      <c r="Y3" s="1043"/>
      <c r="Z3" s="1043"/>
      <c r="AA3" s="1043"/>
      <c r="AB3" s="1043"/>
      <c r="AC3" s="1043"/>
      <c r="AD3" s="1043"/>
      <c r="AE3" s="1043"/>
      <c r="AF3" s="1043"/>
      <c r="AG3" s="1043"/>
      <c r="AH3" s="1043"/>
      <c r="AI3" s="1043"/>
      <c r="AU3" s="1043"/>
      <c r="BG3" s="1043"/>
      <c r="BS3" s="1043"/>
      <c r="CE3" s="1043"/>
      <c r="CQ3" s="1043"/>
      <c r="DD3" s="767"/>
      <c r="DE3" s="767"/>
    </row>
    <row r="4" spans="1:143" s="754" customFormat="1">
      <c r="A4" s="1043"/>
      <c r="B4" s="1043"/>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85"/>
      <c r="DE4" s="1085"/>
      <c r="DF4" s="753"/>
      <c r="DG4" s="753"/>
      <c r="DH4" s="753"/>
      <c r="DI4" s="753"/>
      <c r="DJ4" s="753"/>
      <c r="DK4" s="753"/>
      <c r="DL4" s="753"/>
      <c r="DM4" s="753"/>
      <c r="DN4" s="753"/>
      <c r="DO4" s="753"/>
      <c r="DP4" s="753"/>
      <c r="DQ4" s="753"/>
      <c r="DR4" s="753"/>
      <c r="DS4" s="753"/>
      <c r="DT4" s="753"/>
      <c r="DU4" s="753"/>
      <c r="DV4" s="753"/>
      <c r="DW4" s="753"/>
    </row>
    <row r="5" spans="1:143" s="754" customFormat="1">
      <c r="A5" s="1043"/>
      <c r="B5" s="1043"/>
      <c r="C5" s="1043"/>
      <c r="D5" s="1043"/>
      <c r="E5" s="1043"/>
      <c r="F5" s="1043"/>
      <c r="G5" s="1043"/>
      <c r="H5" s="1043"/>
      <c r="I5" s="1043"/>
      <c r="J5" s="1043"/>
      <c r="K5" s="1043"/>
      <c r="L5" s="1043"/>
      <c r="M5" s="1043"/>
      <c r="N5" s="1043"/>
      <c r="O5" s="1043"/>
      <c r="P5" s="1043"/>
      <c r="Q5" s="1043"/>
      <c r="R5" s="1043"/>
      <c r="S5" s="1043"/>
      <c r="T5" s="1043"/>
      <c r="U5" s="1043"/>
      <c r="V5" s="1043"/>
      <c r="W5" s="1043"/>
      <c r="X5" s="1043"/>
      <c r="Y5" s="1043"/>
      <c r="Z5" s="1043"/>
      <c r="AA5" s="1043"/>
      <c r="AB5" s="1043"/>
      <c r="AC5" s="1043"/>
      <c r="AD5" s="1043"/>
      <c r="AE5" s="1043"/>
      <c r="AF5" s="1043"/>
      <c r="AG5" s="1043"/>
      <c r="AH5" s="1043"/>
      <c r="AI5" s="1043"/>
      <c r="AJ5" s="1043"/>
      <c r="AK5" s="1043"/>
      <c r="AL5" s="1043"/>
      <c r="AM5" s="1043"/>
      <c r="AN5" s="1043"/>
      <c r="AO5" s="1043"/>
      <c r="AP5" s="1043"/>
      <c r="AQ5" s="1043"/>
      <c r="AR5" s="1043"/>
      <c r="AS5" s="1043"/>
      <c r="AT5" s="1043"/>
      <c r="AU5" s="1043"/>
      <c r="AV5" s="1043"/>
      <c r="AW5" s="1043"/>
      <c r="AX5" s="1043"/>
      <c r="AY5" s="1043"/>
      <c r="AZ5" s="1043"/>
      <c r="BA5" s="1043"/>
      <c r="BB5" s="1043"/>
      <c r="BC5" s="1043"/>
      <c r="BD5" s="1043"/>
      <c r="BE5" s="1043"/>
      <c r="BF5" s="1043"/>
      <c r="BG5" s="1043"/>
      <c r="BH5" s="1043"/>
      <c r="BI5" s="1043"/>
      <c r="BJ5" s="1043"/>
      <c r="BK5" s="1043"/>
      <c r="BL5" s="1043"/>
      <c r="BM5" s="1043"/>
      <c r="BN5" s="1043"/>
      <c r="BO5" s="1043"/>
      <c r="BP5" s="1043"/>
      <c r="BQ5" s="1043"/>
      <c r="BR5" s="1043"/>
      <c r="BS5" s="1043"/>
      <c r="BT5" s="1043"/>
      <c r="BU5" s="1043"/>
      <c r="BV5" s="1043"/>
      <c r="BW5" s="1043"/>
      <c r="BX5" s="1043"/>
      <c r="BY5" s="1043"/>
      <c r="BZ5" s="1043"/>
      <c r="CA5" s="1043"/>
      <c r="CB5" s="1043"/>
      <c r="CC5" s="1043"/>
      <c r="CD5" s="1043"/>
      <c r="CE5" s="1043"/>
      <c r="CF5" s="1043"/>
      <c r="CG5" s="1043"/>
      <c r="CH5" s="1043"/>
      <c r="CI5" s="1043"/>
      <c r="CJ5" s="1043"/>
      <c r="CK5" s="1043"/>
      <c r="CL5" s="1043"/>
      <c r="CM5" s="1043"/>
      <c r="CN5" s="1043"/>
      <c r="CO5" s="1043"/>
      <c r="CP5" s="1043"/>
      <c r="CQ5" s="1043"/>
      <c r="CR5" s="1043"/>
      <c r="CS5" s="1043"/>
      <c r="CT5" s="1043"/>
      <c r="CU5" s="1043"/>
      <c r="CV5" s="1043"/>
      <c r="CW5" s="1043"/>
      <c r="CX5" s="1043"/>
      <c r="CY5" s="1043"/>
      <c r="CZ5" s="1043"/>
      <c r="DA5" s="1043"/>
      <c r="DB5" s="1043"/>
      <c r="DC5" s="1043"/>
      <c r="DD5" s="1085"/>
      <c r="DE5" s="1085"/>
      <c r="DF5" s="753"/>
      <c r="DG5" s="753"/>
      <c r="DH5" s="753"/>
      <c r="DI5" s="753"/>
      <c r="DJ5" s="753"/>
      <c r="DK5" s="753"/>
      <c r="DL5" s="753"/>
      <c r="DM5" s="753"/>
      <c r="DN5" s="753"/>
      <c r="DO5" s="753"/>
      <c r="DP5" s="753"/>
      <c r="DQ5" s="753"/>
      <c r="DR5" s="753"/>
      <c r="DS5" s="753"/>
      <c r="DT5" s="753"/>
      <c r="DU5" s="753"/>
      <c r="DV5" s="753"/>
      <c r="DW5" s="753"/>
    </row>
    <row r="6" spans="1:143" s="754" customFormat="1">
      <c r="A6" s="1043"/>
      <c r="B6" s="1043"/>
      <c r="C6" s="1043"/>
      <c r="D6" s="1043"/>
      <c r="E6" s="1043"/>
      <c r="F6" s="1043"/>
      <c r="G6" s="1043"/>
      <c r="H6" s="1043"/>
      <c r="I6" s="1043"/>
      <c r="J6" s="1043"/>
      <c r="K6" s="1043"/>
      <c r="L6" s="1043"/>
      <c r="M6" s="1043"/>
      <c r="N6" s="1043"/>
      <c r="O6" s="1043"/>
      <c r="P6" s="1043"/>
      <c r="Q6" s="1043"/>
      <c r="R6" s="1043"/>
      <c r="S6" s="1043"/>
      <c r="T6" s="1043"/>
      <c r="U6" s="1043"/>
      <c r="V6" s="1043"/>
      <c r="W6" s="1043"/>
      <c r="X6" s="1043"/>
      <c r="Y6" s="1043"/>
      <c r="Z6" s="1043"/>
      <c r="AA6" s="1043"/>
      <c r="AB6" s="1043"/>
      <c r="AC6" s="1043"/>
      <c r="AD6" s="1043"/>
      <c r="AE6" s="1043"/>
      <c r="AF6" s="1043"/>
      <c r="AG6" s="1043"/>
      <c r="AH6" s="1043"/>
      <c r="AI6" s="1043"/>
      <c r="AJ6" s="1043"/>
      <c r="AK6" s="1043"/>
      <c r="AL6" s="1043"/>
      <c r="AM6" s="1043"/>
      <c r="AN6" s="1043"/>
      <c r="AO6" s="1043"/>
      <c r="AP6" s="1043"/>
      <c r="AQ6" s="1043"/>
      <c r="AR6" s="1043"/>
      <c r="AS6" s="1043"/>
      <c r="AT6" s="1043"/>
      <c r="AU6" s="1043"/>
      <c r="AV6" s="1043"/>
      <c r="AW6" s="1043"/>
      <c r="AX6" s="1043"/>
      <c r="AY6" s="1043"/>
      <c r="AZ6" s="1043"/>
      <c r="BA6" s="1043"/>
      <c r="BB6" s="1043"/>
      <c r="BC6" s="1043"/>
      <c r="BD6" s="1043"/>
      <c r="BE6" s="1043"/>
      <c r="BF6" s="1043"/>
      <c r="BG6" s="1043"/>
      <c r="BH6" s="1043"/>
      <c r="BI6" s="1043"/>
      <c r="BJ6" s="1043"/>
      <c r="BK6" s="1043"/>
      <c r="BL6" s="1043"/>
      <c r="BM6" s="1043"/>
      <c r="BN6" s="1043"/>
      <c r="BO6" s="1043"/>
      <c r="BP6" s="1043"/>
      <c r="BQ6" s="1043"/>
      <c r="BR6" s="1043"/>
      <c r="BS6" s="1043"/>
      <c r="BT6" s="1043"/>
      <c r="BU6" s="1043"/>
      <c r="BV6" s="1043"/>
      <c r="BW6" s="1043"/>
      <c r="BX6" s="1043"/>
      <c r="BY6" s="1043"/>
      <c r="BZ6" s="1043"/>
      <c r="CA6" s="1043"/>
      <c r="CB6" s="1043"/>
      <c r="CC6" s="1043"/>
      <c r="CD6" s="1043"/>
      <c r="CE6" s="1043"/>
      <c r="CF6" s="1043"/>
      <c r="CG6" s="1043"/>
      <c r="CH6" s="1043"/>
      <c r="CI6" s="1043"/>
      <c r="CJ6" s="1043"/>
      <c r="CK6" s="1043"/>
      <c r="CL6" s="1043"/>
      <c r="CM6" s="1043"/>
      <c r="CN6" s="1043"/>
      <c r="CO6" s="1043"/>
      <c r="CP6" s="1043"/>
      <c r="CQ6" s="1043"/>
      <c r="CR6" s="1043"/>
      <c r="CS6" s="1043"/>
      <c r="CT6" s="1043"/>
      <c r="CU6" s="1043"/>
      <c r="CV6" s="1043"/>
      <c r="CW6" s="1043"/>
      <c r="CX6" s="1043"/>
      <c r="CY6" s="1043"/>
      <c r="CZ6" s="1043"/>
      <c r="DA6" s="1043"/>
      <c r="DB6" s="1043"/>
      <c r="DC6" s="1043"/>
      <c r="DD6" s="1085"/>
      <c r="DE6" s="1085"/>
      <c r="DF6" s="753"/>
      <c r="DG6" s="753"/>
      <c r="DH6" s="753"/>
      <c r="DI6" s="753"/>
      <c r="DJ6" s="753"/>
      <c r="DK6" s="753"/>
      <c r="DL6" s="753"/>
      <c r="DM6" s="753"/>
      <c r="DN6" s="753"/>
      <c r="DO6" s="753"/>
      <c r="DP6" s="753"/>
      <c r="DQ6" s="753"/>
      <c r="DR6" s="753"/>
      <c r="DS6" s="753"/>
      <c r="DT6" s="753"/>
      <c r="DU6" s="753"/>
      <c r="DV6" s="753"/>
      <c r="DW6" s="753"/>
    </row>
    <row r="7" spans="1:143" s="754" customFormat="1">
      <c r="A7" s="1043"/>
      <c r="B7" s="1043"/>
      <c r="C7" s="1043"/>
      <c r="D7" s="1043"/>
      <c r="E7" s="1043"/>
      <c r="F7" s="1043"/>
      <c r="G7" s="1043"/>
      <c r="H7" s="1043"/>
      <c r="I7" s="1043"/>
      <c r="J7" s="1043"/>
      <c r="K7" s="1043"/>
      <c r="L7" s="1043"/>
      <c r="M7" s="1043"/>
      <c r="N7" s="1043"/>
      <c r="O7" s="1043"/>
      <c r="P7" s="1043"/>
      <c r="Q7" s="1043"/>
      <c r="R7" s="1043"/>
      <c r="S7" s="1043"/>
      <c r="T7" s="1043"/>
      <c r="U7" s="1043"/>
      <c r="V7" s="1043"/>
      <c r="W7" s="1043"/>
      <c r="X7" s="1043"/>
      <c r="Y7" s="1043"/>
      <c r="Z7" s="1043"/>
      <c r="AA7" s="1043"/>
      <c r="AB7" s="1043"/>
      <c r="AC7" s="1043"/>
      <c r="AD7" s="1043"/>
      <c r="AE7" s="1043"/>
      <c r="AF7" s="1043"/>
      <c r="AG7" s="1043"/>
      <c r="AH7" s="1043"/>
      <c r="AI7" s="1043"/>
      <c r="AJ7" s="1043"/>
      <c r="AK7" s="1043"/>
      <c r="AL7" s="1043"/>
      <c r="AM7" s="1043"/>
      <c r="AN7" s="1043"/>
      <c r="AO7" s="1043"/>
      <c r="AP7" s="1043"/>
      <c r="AQ7" s="1043"/>
      <c r="AR7" s="1043"/>
      <c r="AS7" s="1043"/>
      <c r="AT7" s="1043"/>
      <c r="AU7" s="1043"/>
      <c r="AV7" s="1043"/>
      <c r="AW7" s="1043"/>
      <c r="AX7" s="1043"/>
      <c r="AY7" s="1043"/>
      <c r="AZ7" s="1043"/>
      <c r="BA7" s="1043"/>
      <c r="BB7" s="1043"/>
      <c r="BC7" s="1043"/>
      <c r="BD7" s="1043"/>
      <c r="BE7" s="1043"/>
      <c r="BF7" s="1043"/>
      <c r="BG7" s="1043"/>
      <c r="BH7" s="1043"/>
      <c r="BI7" s="1043"/>
      <c r="BJ7" s="1043"/>
      <c r="BK7" s="1043"/>
      <c r="BL7" s="1043"/>
      <c r="BM7" s="1043"/>
      <c r="BN7" s="1043"/>
      <c r="BO7" s="1043"/>
      <c r="BP7" s="1043"/>
      <c r="BQ7" s="1043"/>
      <c r="BR7" s="1043"/>
      <c r="BS7" s="1043"/>
      <c r="BT7" s="1043"/>
      <c r="BU7" s="1043"/>
      <c r="BV7" s="1043"/>
      <c r="BW7" s="1043"/>
      <c r="BX7" s="1043"/>
      <c r="BY7" s="1043"/>
      <c r="BZ7" s="1043"/>
      <c r="CA7" s="1043"/>
      <c r="CB7" s="1043"/>
      <c r="CC7" s="1043"/>
      <c r="CD7" s="1043"/>
      <c r="CE7" s="1043"/>
      <c r="CF7" s="1043"/>
      <c r="CG7" s="1043"/>
      <c r="CH7" s="1043"/>
      <c r="CI7" s="1043"/>
      <c r="CJ7" s="1043"/>
      <c r="CK7" s="1043"/>
      <c r="CL7" s="1043"/>
      <c r="CM7" s="1043"/>
      <c r="CN7" s="1043"/>
      <c r="CO7" s="1043"/>
      <c r="CP7" s="1043"/>
      <c r="CQ7" s="1043"/>
      <c r="CR7" s="1043"/>
      <c r="CS7" s="1043"/>
      <c r="CT7" s="1043"/>
      <c r="CU7" s="1043"/>
      <c r="CV7" s="1043"/>
      <c r="CW7" s="1043"/>
      <c r="CX7" s="1043"/>
      <c r="CY7" s="1043"/>
      <c r="CZ7" s="1043"/>
      <c r="DA7" s="1043"/>
      <c r="DB7" s="1043"/>
      <c r="DC7" s="1043"/>
      <c r="DD7" s="1085"/>
      <c r="DE7" s="1085"/>
      <c r="DF7" s="753"/>
      <c r="DG7" s="753"/>
      <c r="DH7" s="753"/>
      <c r="DI7" s="753"/>
      <c r="DJ7" s="753"/>
      <c r="DK7" s="753"/>
      <c r="DL7" s="753"/>
      <c r="DM7" s="753"/>
      <c r="DN7" s="753"/>
      <c r="DO7" s="753"/>
      <c r="DP7" s="753"/>
      <c r="DQ7" s="753"/>
      <c r="DR7" s="753"/>
      <c r="DS7" s="753"/>
      <c r="DT7" s="753"/>
      <c r="DU7" s="753"/>
      <c r="DV7" s="753"/>
      <c r="DW7" s="753"/>
    </row>
    <row r="8" spans="1:143" s="754" customFormat="1">
      <c r="A8" s="1043"/>
      <c r="B8" s="1043"/>
      <c r="C8" s="1043"/>
      <c r="D8" s="1043"/>
      <c r="E8" s="1043"/>
      <c r="F8" s="1043"/>
      <c r="G8" s="1043"/>
      <c r="H8" s="1043"/>
      <c r="I8" s="1043"/>
      <c r="J8" s="1043"/>
      <c r="K8" s="1043"/>
      <c r="L8" s="1043"/>
      <c r="M8" s="1043"/>
      <c r="N8" s="1043"/>
      <c r="O8" s="1043"/>
      <c r="P8" s="1043"/>
      <c r="Q8" s="1043"/>
      <c r="R8" s="1043"/>
      <c r="S8" s="1043"/>
      <c r="T8" s="1043"/>
      <c r="U8" s="1043"/>
      <c r="V8" s="1043"/>
      <c r="W8" s="1043"/>
      <c r="X8" s="1043"/>
      <c r="Y8" s="1043"/>
      <c r="Z8" s="1043"/>
      <c r="AA8" s="1043"/>
      <c r="AB8" s="1043"/>
      <c r="AC8" s="1043"/>
      <c r="AD8" s="1043"/>
      <c r="AE8" s="1043"/>
      <c r="AF8" s="1043"/>
      <c r="AG8" s="1043"/>
      <c r="AH8" s="1043"/>
      <c r="AI8" s="1043"/>
      <c r="AJ8" s="1043"/>
      <c r="AK8" s="1043"/>
      <c r="AL8" s="1043"/>
      <c r="AM8" s="1043"/>
      <c r="AN8" s="1043"/>
      <c r="AO8" s="1043"/>
      <c r="AP8" s="1043"/>
      <c r="AQ8" s="1043"/>
      <c r="AR8" s="1043"/>
      <c r="AS8" s="1043"/>
      <c r="AT8" s="1043"/>
      <c r="AU8" s="1043"/>
      <c r="AV8" s="1043"/>
      <c r="AW8" s="1043"/>
      <c r="AX8" s="1043"/>
      <c r="AY8" s="1043"/>
      <c r="AZ8" s="1043"/>
      <c r="BA8" s="1043"/>
      <c r="BB8" s="1043"/>
      <c r="BC8" s="1043"/>
      <c r="BD8" s="1043"/>
      <c r="BE8" s="1043"/>
      <c r="BF8" s="1043"/>
      <c r="BG8" s="1043"/>
      <c r="BH8" s="1043"/>
      <c r="BI8" s="1043"/>
      <c r="BJ8" s="1043"/>
      <c r="BK8" s="1043"/>
      <c r="BL8" s="1043"/>
      <c r="BM8" s="1043"/>
      <c r="BN8" s="1043"/>
      <c r="BO8" s="1043"/>
      <c r="BP8" s="1043"/>
      <c r="BQ8" s="1043"/>
      <c r="BR8" s="1043"/>
      <c r="BS8" s="1043"/>
      <c r="BT8" s="1043"/>
      <c r="BU8" s="1043"/>
      <c r="BV8" s="1043"/>
      <c r="BW8" s="1043"/>
      <c r="BX8" s="1043"/>
      <c r="BY8" s="1043"/>
      <c r="BZ8" s="1043"/>
      <c r="CA8" s="1043"/>
      <c r="CB8" s="1043"/>
      <c r="CC8" s="1043"/>
      <c r="CD8" s="1043"/>
      <c r="CE8" s="1043"/>
      <c r="CF8" s="1043"/>
      <c r="CG8" s="1043"/>
      <c r="CH8" s="1043"/>
      <c r="CI8" s="1043"/>
      <c r="CJ8" s="1043"/>
      <c r="CK8" s="1043"/>
      <c r="CL8" s="1043"/>
      <c r="CM8" s="1043"/>
      <c r="CN8" s="1043"/>
      <c r="CO8" s="1043"/>
      <c r="CP8" s="1043"/>
      <c r="CQ8" s="1043"/>
      <c r="CR8" s="1043"/>
      <c r="CS8" s="1043"/>
      <c r="CT8" s="1043"/>
      <c r="CU8" s="1043"/>
      <c r="CV8" s="1043"/>
      <c r="CW8" s="1043"/>
      <c r="CX8" s="1043"/>
      <c r="CY8" s="1043"/>
      <c r="CZ8" s="1043"/>
      <c r="DA8" s="1043"/>
      <c r="DB8" s="1043"/>
      <c r="DC8" s="1043"/>
      <c r="DD8" s="1085"/>
      <c r="DE8" s="1085"/>
      <c r="DF8" s="753"/>
      <c r="DG8" s="753"/>
      <c r="DH8" s="753"/>
      <c r="DI8" s="753"/>
      <c r="DJ8" s="753"/>
      <c r="DK8" s="753"/>
      <c r="DL8" s="753"/>
      <c r="DM8" s="753"/>
      <c r="DN8" s="753"/>
      <c r="DO8" s="753"/>
      <c r="DP8" s="753"/>
      <c r="DQ8" s="753"/>
      <c r="DR8" s="753"/>
      <c r="DS8" s="753"/>
      <c r="DT8" s="753"/>
      <c r="DU8" s="753"/>
      <c r="DV8" s="753"/>
      <c r="DW8" s="753"/>
    </row>
    <row r="9" spans="1:143" s="754" customFormat="1">
      <c r="A9" s="1043"/>
      <c r="B9" s="1043"/>
      <c r="C9" s="1043"/>
      <c r="D9" s="1043"/>
      <c r="E9" s="1043"/>
      <c r="F9" s="1043"/>
      <c r="G9" s="1043"/>
      <c r="H9" s="1043"/>
      <c r="I9" s="1043"/>
      <c r="J9" s="1043"/>
      <c r="K9" s="1043"/>
      <c r="L9" s="1043"/>
      <c r="M9" s="1043"/>
      <c r="N9" s="1043"/>
      <c r="O9" s="1043"/>
      <c r="P9" s="1043"/>
      <c r="Q9" s="1043"/>
      <c r="R9" s="1043"/>
      <c r="S9" s="1043"/>
      <c r="T9" s="1043"/>
      <c r="U9" s="1043"/>
      <c r="V9" s="1043"/>
      <c r="W9" s="1043"/>
      <c r="X9" s="1043"/>
      <c r="Y9" s="1043"/>
      <c r="Z9" s="1043"/>
      <c r="AA9" s="1043"/>
      <c r="AB9" s="1043"/>
      <c r="AC9" s="1043"/>
      <c r="AD9" s="1043"/>
      <c r="AE9" s="1043"/>
      <c r="AF9" s="1043"/>
      <c r="AG9" s="1043"/>
      <c r="AH9" s="1043"/>
      <c r="AI9" s="1043"/>
      <c r="AJ9" s="1043"/>
      <c r="AK9" s="1043"/>
      <c r="AL9" s="1043"/>
      <c r="AM9" s="1043"/>
      <c r="AN9" s="1043"/>
      <c r="AO9" s="1043"/>
      <c r="AP9" s="1043"/>
      <c r="AQ9" s="1043"/>
      <c r="AR9" s="1043"/>
      <c r="AS9" s="1043"/>
      <c r="AT9" s="1043"/>
      <c r="AU9" s="1043"/>
      <c r="AV9" s="1043"/>
      <c r="AW9" s="1043"/>
      <c r="AX9" s="1043"/>
      <c r="AY9" s="1043"/>
      <c r="AZ9" s="1043"/>
      <c r="BA9" s="1043"/>
      <c r="BB9" s="1043"/>
      <c r="BC9" s="1043"/>
      <c r="BD9" s="1043"/>
      <c r="BE9" s="1043"/>
      <c r="BF9" s="1043"/>
      <c r="BG9" s="1043"/>
      <c r="BH9" s="1043"/>
      <c r="BI9" s="1043"/>
      <c r="BJ9" s="1043"/>
      <c r="BK9" s="1043"/>
      <c r="BL9" s="1043"/>
      <c r="BM9" s="1043"/>
      <c r="BN9" s="1043"/>
      <c r="BO9" s="1043"/>
      <c r="BP9" s="1043"/>
      <c r="BQ9" s="1043"/>
      <c r="BR9" s="1043"/>
      <c r="BS9" s="1043"/>
      <c r="BT9" s="1043"/>
      <c r="BU9" s="1043"/>
      <c r="BV9" s="1043"/>
      <c r="BW9" s="1043"/>
      <c r="BX9" s="1043"/>
      <c r="BY9" s="1043"/>
      <c r="BZ9" s="1043"/>
      <c r="CA9" s="1043"/>
      <c r="CB9" s="1043"/>
      <c r="CC9" s="1043"/>
      <c r="CD9" s="1043"/>
      <c r="CE9" s="1043"/>
      <c r="CF9" s="1043"/>
      <c r="CG9" s="1043"/>
      <c r="CH9" s="1043"/>
      <c r="CI9" s="1043"/>
      <c r="CJ9" s="1043"/>
      <c r="CK9" s="1043"/>
      <c r="CL9" s="1043"/>
      <c r="CM9" s="1043"/>
      <c r="CN9" s="1043"/>
      <c r="CO9" s="1043"/>
      <c r="CP9" s="1043"/>
      <c r="CQ9" s="1043"/>
      <c r="CR9" s="1043"/>
      <c r="CS9" s="1043"/>
      <c r="CT9" s="1043"/>
      <c r="CU9" s="1043"/>
      <c r="CV9" s="1043"/>
      <c r="CW9" s="1043"/>
      <c r="CX9" s="1043"/>
      <c r="CY9" s="1043"/>
      <c r="CZ9" s="1043"/>
      <c r="DA9" s="1043"/>
      <c r="DB9" s="1043"/>
      <c r="DC9" s="1043"/>
      <c r="DD9" s="1085"/>
      <c r="DE9" s="1085"/>
      <c r="DF9" s="753"/>
      <c r="DG9" s="753"/>
      <c r="DH9" s="753"/>
      <c r="DI9" s="753"/>
      <c r="DJ9" s="753"/>
      <c r="DK9" s="753"/>
      <c r="DL9" s="753"/>
      <c r="DM9" s="753"/>
      <c r="DN9" s="753"/>
      <c r="DO9" s="753"/>
      <c r="DP9" s="753"/>
      <c r="DQ9" s="753"/>
      <c r="DR9" s="753"/>
      <c r="DS9" s="753"/>
      <c r="DT9" s="753"/>
      <c r="DU9" s="753"/>
      <c r="DV9" s="753"/>
      <c r="DW9" s="753"/>
    </row>
    <row r="10" spans="1:143" s="754" customFormat="1">
      <c r="A10" s="1043"/>
      <c r="B10" s="1043"/>
      <c r="C10" s="1043"/>
      <c r="D10" s="1043"/>
      <c r="E10" s="1043"/>
      <c r="F10" s="1043"/>
      <c r="G10" s="1043"/>
      <c r="H10" s="1043"/>
      <c r="I10" s="1043"/>
      <c r="J10" s="1043"/>
      <c r="K10" s="1043"/>
      <c r="L10" s="1043"/>
      <c r="M10" s="1043"/>
      <c r="N10" s="1043"/>
      <c r="O10" s="1043"/>
      <c r="P10" s="1043"/>
      <c r="Q10" s="1043"/>
      <c r="R10" s="1043"/>
      <c r="S10" s="1043"/>
      <c r="T10" s="1043"/>
      <c r="U10" s="1043"/>
      <c r="V10" s="1043"/>
      <c r="W10" s="1043"/>
      <c r="X10" s="1043"/>
      <c r="Y10" s="1043"/>
      <c r="Z10" s="1043"/>
      <c r="AA10" s="1043"/>
      <c r="AB10" s="1043"/>
      <c r="AC10" s="1043"/>
      <c r="AD10" s="1043"/>
      <c r="AE10" s="1043"/>
      <c r="AF10" s="1043"/>
      <c r="AG10" s="1043"/>
      <c r="AH10" s="1043"/>
      <c r="AI10" s="1043"/>
      <c r="AJ10" s="1043"/>
      <c r="AK10" s="1043"/>
      <c r="AL10" s="1043"/>
      <c r="AM10" s="1043"/>
      <c r="AN10" s="1043"/>
      <c r="AO10" s="1043"/>
      <c r="AP10" s="1043"/>
      <c r="AQ10" s="1043"/>
      <c r="AR10" s="1043"/>
      <c r="AS10" s="1043"/>
      <c r="AT10" s="1043"/>
      <c r="AU10" s="1043"/>
      <c r="AV10" s="1043"/>
      <c r="AW10" s="1043"/>
      <c r="AX10" s="1043"/>
      <c r="AY10" s="1043"/>
      <c r="AZ10" s="1043"/>
      <c r="BA10" s="1043"/>
      <c r="BB10" s="1043"/>
      <c r="BC10" s="1043"/>
      <c r="BD10" s="1043"/>
      <c r="BE10" s="1043"/>
      <c r="BF10" s="1043"/>
      <c r="BG10" s="1043"/>
      <c r="BH10" s="1043"/>
      <c r="BI10" s="1043"/>
      <c r="BJ10" s="1043"/>
      <c r="BK10" s="1043"/>
      <c r="BL10" s="1043"/>
      <c r="BM10" s="1043"/>
      <c r="BN10" s="1043"/>
      <c r="BO10" s="1043"/>
      <c r="BP10" s="1043"/>
      <c r="BQ10" s="1043"/>
      <c r="BR10" s="1043"/>
      <c r="BS10" s="1043"/>
      <c r="BT10" s="1043"/>
      <c r="BU10" s="1043"/>
      <c r="BV10" s="1043"/>
      <c r="BW10" s="1043"/>
      <c r="BX10" s="1043"/>
      <c r="BY10" s="1043"/>
      <c r="BZ10" s="1043"/>
      <c r="CA10" s="1043"/>
      <c r="CB10" s="1043"/>
      <c r="CC10" s="1043"/>
      <c r="CD10" s="1043"/>
      <c r="CE10" s="1043"/>
      <c r="CF10" s="1043"/>
      <c r="CG10" s="1043"/>
      <c r="CH10" s="1043"/>
      <c r="CI10" s="1043"/>
      <c r="CJ10" s="1043"/>
      <c r="CK10" s="1043"/>
      <c r="CL10" s="1043"/>
      <c r="CM10" s="1043"/>
      <c r="CN10" s="1043"/>
      <c r="CO10" s="1043"/>
      <c r="CP10" s="1043"/>
      <c r="CQ10" s="1043"/>
      <c r="CR10" s="1043"/>
      <c r="CS10" s="1043"/>
      <c r="CT10" s="1043"/>
      <c r="CU10" s="1043"/>
      <c r="CV10" s="1043"/>
      <c r="CW10" s="1043"/>
      <c r="CX10" s="1043"/>
      <c r="CY10" s="1043"/>
      <c r="CZ10" s="1043"/>
      <c r="DA10" s="1043"/>
      <c r="DB10" s="1043"/>
      <c r="DC10" s="1043"/>
      <c r="DD10" s="1085"/>
      <c r="DE10" s="1085"/>
      <c r="DF10" s="753"/>
      <c r="DG10" s="753"/>
      <c r="DH10" s="753"/>
      <c r="DI10" s="753"/>
      <c r="DJ10" s="753"/>
      <c r="DK10" s="753"/>
      <c r="DL10" s="753"/>
      <c r="DM10" s="753"/>
      <c r="DN10" s="753"/>
      <c r="DO10" s="753"/>
      <c r="DP10" s="753"/>
      <c r="DQ10" s="753"/>
      <c r="DR10" s="753"/>
      <c r="DS10" s="753"/>
      <c r="DT10" s="753"/>
      <c r="DU10" s="753"/>
      <c r="DV10" s="753"/>
      <c r="DW10" s="753"/>
      <c r="EM10" s="754" t="s">
        <v>28</v>
      </c>
    </row>
    <row r="11" spans="1:143" s="754" customFormat="1">
      <c r="A11" s="1043"/>
      <c r="B11" s="1043"/>
      <c r="C11" s="1043"/>
      <c r="D11" s="1043"/>
      <c r="E11" s="1043"/>
      <c r="F11" s="1043"/>
      <c r="G11" s="1043"/>
      <c r="H11" s="1043"/>
      <c r="I11" s="1043"/>
      <c r="J11" s="1043"/>
      <c r="K11" s="1043"/>
      <c r="L11" s="1043"/>
      <c r="M11" s="1043"/>
      <c r="N11" s="1043"/>
      <c r="O11" s="1043"/>
      <c r="P11" s="1043"/>
      <c r="Q11" s="1043"/>
      <c r="R11" s="1043"/>
      <c r="S11" s="1043"/>
      <c r="T11" s="1043"/>
      <c r="U11" s="1043"/>
      <c r="V11" s="1043"/>
      <c r="W11" s="1043"/>
      <c r="X11" s="1043"/>
      <c r="Y11" s="1043"/>
      <c r="Z11" s="1043"/>
      <c r="AA11" s="1043"/>
      <c r="AB11" s="1043"/>
      <c r="AC11" s="1043"/>
      <c r="AD11" s="1043"/>
      <c r="AE11" s="1043"/>
      <c r="AF11" s="1043"/>
      <c r="AG11" s="1043"/>
      <c r="AH11" s="1043"/>
      <c r="AI11" s="1043"/>
      <c r="AJ11" s="1043"/>
      <c r="AK11" s="1043"/>
      <c r="AL11" s="1043"/>
      <c r="AM11" s="1043"/>
      <c r="AN11" s="1043"/>
      <c r="AO11" s="1043"/>
      <c r="AP11" s="1043"/>
      <c r="AQ11" s="1043"/>
      <c r="AR11" s="1043"/>
      <c r="AS11" s="1043"/>
      <c r="AT11" s="1043"/>
      <c r="AU11" s="1043"/>
      <c r="AV11" s="1043"/>
      <c r="AW11" s="1043"/>
      <c r="AX11" s="1043"/>
      <c r="AY11" s="1043"/>
      <c r="AZ11" s="1043"/>
      <c r="BA11" s="1043"/>
      <c r="BB11" s="1043"/>
      <c r="BC11" s="1043"/>
      <c r="BD11" s="1043"/>
      <c r="BE11" s="1043"/>
      <c r="BF11" s="1043"/>
      <c r="BG11" s="1043"/>
      <c r="BH11" s="1043"/>
      <c r="BI11" s="1043"/>
      <c r="BJ11" s="1043"/>
      <c r="BK11" s="1043"/>
      <c r="BL11" s="1043"/>
      <c r="BM11" s="1043"/>
      <c r="BN11" s="1043"/>
      <c r="BO11" s="1043"/>
      <c r="BP11" s="1043"/>
      <c r="BQ11" s="1043"/>
      <c r="BR11" s="1043"/>
      <c r="BS11" s="1043"/>
      <c r="BT11" s="1043"/>
      <c r="BU11" s="1043"/>
      <c r="BV11" s="1043"/>
      <c r="BW11" s="1043"/>
      <c r="BX11" s="1043"/>
      <c r="BY11" s="1043"/>
      <c r="BZ11" s="1043"/>
      <c r="CA11" s="1043"/>
      <c r="CB11" s="1043"/>
      <c r="CC11" s="1043"/>
      <c r="CD11" s="1043"/>
      <c r="CE11" s="1043"/>
      <c r="CF11" s="1043"/>
      <c r="CG11" s="1043"/>
      <c r="CH11" s="1043"/>
      <c r="CI11" s="1043"/>
      <c r="CJ11" s="1043"/>
      <c r="CK11" s="1043"/>
      <c r="CL11" s="1043"/>
      <c r="CM11" s="1043"/>
      <c r="CN11" s="1043"/>
      <c r="CO11" s="1043"/>
      <c r="CP11" s="1043"/>
      <c r="CQ11" s="1043"/>
      <c r="CR11" s="1043"/>
      <c r="CS11" s="1043"/>
      <c r="CT11" s="1043"/>
      <c r="CU11" s="1043"/>
      <c r="CV11" s="1043"/>
      <c r="CW11" s="1043"/>
      <c r="CX11" s="1043"/>
      <c r="CY11" s="1043"/>
      <c r="CZ11" s="1043"/>
      <c r="DA11" s="1043"/>
      <c r="DB11" s="1043"/>
      <c r="DC11" s="1043"/>
      <c r="DD11" s="1085"/>
      <c r="DE11" s="1085"/>
      <c r="DF11" s="753"/>
      <c r="DG11" s="753"/>
      <c r="DH11" s="753"/>
      <c r="DI11" s="753"/>
      <c r="DJ11" s="753"/>
      <c r="DK11" s="753"/>
      <c r="DL11" s="753"/>
      <c r="DM11" s="753"/>
      <c r="DN11" s="753"/>
      <c r="DO11" s="753"/>
      <c r="DP11" s="753"/>
      <c r="DQ11" s="753"/>
      <c r="DR11" s="753"/>
      <c r="DS11" s="753"/>
      <c r="DT11" s="753"/>
      <c r="DU11" s="753"/>
      <c r="DV11" s="753"/>
      <c r="DW11" s="753"/>
    </row>
    <row r="12" spans="1:143" s="754" customFormat="1">
      <c r="A12" s="1043"/>
      <c r="B12" s="1043"/>
      <c r="C12" s="1043"/>
      <c r="D12" s="1043"/>
      <c r="E12" s="1043"/>
      <c r="F12" s="1043"/>
      <c r="G12" s="1043"/>
      <c r="H12" s="1043"/>
      <c r="I12" s="1043"/>
      <c r="J12" s="1043"/>
      <c r="K12" s="1043"/>
      <c r="L12" s="1043"/>
      <c r="M12" s="1043"/>
      <c r="N12" s="1043"/>
      <c r="O12" s="1043"/>
      <c r="P12" s="1043"/>
      <c r="Q12" s="1043"/>
      <c r="R12" s="1043"/>
      <c r="S12" s="1043"/>
      <c r="T12" s="1043"/>
      <c r="U12" s="1043"/>
      <c r="V12" s="1043"/>
      <c r="W12" s="1043"/>
      <c r="X12" s="1043"/>
      <c r="Y12" s="1043"/>
      <c r="Z12" s="1043"/>
      <c r="AA12" s="1043"/>
      <c r="AB12" s="1043"/>
      <c r="AC12" s="1043"/>
      <c r="AD12" s="1043"/>
      <c r="AE12" s="1043"/>
      <c r="AF12" s="1043"/>
      <c r="AG12" s="1043"/>
      <c r="AH12" s="1043"/>
      <c r="AI12" s="1043"/>
      <c r="AJ12" s="1043"/>
      <c r="AK12" s="1043"/>
      <c r="AL12" s="1043"/>
      <c r="AM12" s="1043"/>
      <c r="AN12" s="1043"/>
      <c r="AO12" s="1043"/>
      <c r="AP12" s="1043"/>
      <c r="AQ12" s="1043"/>
      <c r="AR12" s="1043"/>
      <c r="AS12" s="1043"/>
      <c r="AT12" s="1043"/>
      <c r="AU12" s="1043"/>
      <c r="AV12" s="1043"/>
      <c r="AW12" s="1043"/>
      <c r="AX12" s="1043"/>
      <c r="AY12" s="1043"/>
      <c r="AZ12" s="1043"/>
      <c r="BA12" s="1043"/>
      <c r="BB12" s="1043"/>
      <c r="BC12" s="1043"/>
      <c r="BD12" s="1043"/>
      <c r="BE12" s="1043"/>
      <c r="BF12" s="1043"/>
      <c r="BG12" s="1043"/>
      <c r="BH12" s="1043"/>
      <c r="BI12" s="1043"/>
      <c r="BJ12" s="1043"/>
      <c r="BK12" s="1043"/>
      <c r="BL12" s="1043"/>
      <c r="BM12" s="1043"/>
      <c r="BN12" s="1043"/>
      <c r="BO12" s="1043"/>
      <c r="BP12" s="1043"/>
      <c r="BQ12" s="1043"/>
      <c r="BR12" s="1043"/>
      <c r="BS12" s="1043"/>
      <c r="BT12" s="1043"/>
      <c r="BU12" s="1043"/>
      <c r="BV12" s="1043"/>
      <c r="BW12" s="1043"/>
      <c r="BX12" s="1043"/>
      <c r="BY12" s="1043"/>
      <c r="BZ12" s="1043"/>
      <c r="CA12" s="1043"/>
      <c r="CB12" s="1043"/>
      <c r="CC12" s="1043"/>
      <c r="CD12" s="1043"/>
      <c r="CE12" s="1043"/>
      <c r="CF12" s="1043"/>
      <c r="CG12" s="1043"/>
      <c r="CH12" s="1043"/>
      <c r="CI12" s="1043"/>
      <c r="CJ12" s="1043"/>
      <c r="CK12" s="1043"/>
      <c r="CL12" s="1043"/>
      <c r="CM12" s="1043"/>
      <c r="CN12" s="1043"/>
      <c r="CO12" s="1043"/>
      <c r="CP12" s="1043"/>
      <c r="CQ12" s="1043"/>
      <c r="CR12" s="1043"/>
      <c r="CS12" s="1043"/>
      <c r="CT12" s="1043"/>
      <c r="CU12" s="1043"/>
      <c r="CV12" s="1043"/>
      <c r="CW12" s="1043"/>
      <c r="CX12" s="1043"/>
      <c r="CY12" s="1043"/>
      <c r="CZ12" s="1043"/>
      <c r="DA12" s="1043"/>
      <c r="DB12" s="1043"/>
      <c r="DC12" s="1043"/>
      <c r="DD12" s="1085"/>
      <c r="DE12" s="1085"/>
      <c r="DF12" s="753"/>
      <c r="DG12" s="753"/>
      <c r="DH12" s="753"/>
      <c r="DI12" s="753"/>
      <c r="DJ12" s="753"/>
      <c r="DK12" s="753"/>
      <c r="DL12" s="753"/>
      <c r="DM12" s="753"/>
      <c r="DN12" s="753"/>
      <c r="DO12" s="753"/>
      <c r="DP12" s="753"/>
      <c r="DQ12" s="753"/>
      <c r="DR12" s="753"/>
      <c r="DS12" s="753"/>
      <c r="DT12" s="753"/>
      <c r="DU12" s="753"/>
      <c r="DV12" s="753"/>
      <c r="DW12" s="753"/>
      <c r="EM12" s="754" t="s">
        <v>28</v>
      </c>
    </row>
    <row r="13" spans="1:143" s="754" customFormat="1">
      <c r="A13" s="1043"/>
      <c r="B13" s="1043"/>
      <c r="C13" s="1043"/>
      <c r="D13" s="1043"/>
      <c r="E13" s="1043"/>
      <c r="F13" s="1043"/>
      <c r="G13" s="1043"/>
      <c r="H13" s="1043"/>
      <c r="I13" s="1043"/>
      <c r="J13" s="1043"/>
      <c r="K13" s="1043"/>
      <c r="L13" s="1043"/>
      <c r="M13" s="1043"/>
      <c r="N13" s="1043"/>
      <c r="O13" s="1043"/>
      <c r="P13" s="1043"/>
      <c r="Q13" s="1043"/>
      <c r="R13" s="1043"/>
      <c r="S13" s="1043"/>
      <c r="T13" s="1043"/>
      <c r="U13" s="1043"/>
      <c r="V13" s="1043"/>
      <c r="W13" s="1043"/>
      <c r="X13" s="1043"/>
      <c r="Y13" s="1043"/>
      <c r="Z13" s="1043"/>
      <c r="AA13" s="1043"/>
      <c r="AB13" s="1043"/>
      <c r="AC13" s="1043"/>
      <c r="AD13" s="1043"/>
      <c r="AE13" s="1043"/>
      <c r="AF13" s="1043"/>
      <c r="AG13" s="1043"/>
      <c r="AH13" s="1043"/>
      <c r="AI13" s="1043"/>
      <c r="AJ13" s="1043"/>
      <c r="AK13" s="1043"/>
      <c r="AL13" s="1043"/>
      <c r="AM13" s="1043"/>
      <c r="AN13" s="1043"/>
      <c r="AO13" s="1043"/>
      <c r="AP13" s="1043"/>
      <c r="AQ13" s="1043"/>
      <c r="AR13" s="1043"/>
      <c r="AS13" s="1043"/>
      <c r="AT13" s="1043"/>
      <c r="AU13" s="1043"/>
      <c r="AV13" s="1043"/>
      <c r="AW13" s="1043"/>
      <c r="AX13" s="1043"/>
      <c r="AY13" s="1043"/>
      <c r="AZ13" s="1043"/>
      <c r="BA13" s="1043"/>
      <c r="BB13" s="1043"/>
      <c r="BC13" s="1043"/>
      <c r="BD13" s="1043"/>
      <c r="BE13" s="1043"/>
      <c r="BF13" s="1043"/>
      <c r="BG13" s="1043"/>
      <c r="BH13" s="1043"/>
      <c r="BI13" s="1043"/>
      <c r="BJ13" s="1043"/>
      <c r="BK13" s="1043"/>
      <c r="BL13" s="1043"/>
      <c r="BM13" s="1043"/>
      <c r="BN13" s="1043"/>
      <c r="BO13" s="1043"/>
      <c r="BP13" s="1043"/>
      <c r="BQ13" s="1043"/>
      <c r="BR13" s="1043"/>
      <c r="BS13" s="1043"/>
      <c r="BT13" s="1043"/>
      <c r="BU13" s="1043"/>
      <c r="BV13" s="1043"/>
      <c r="BW13" s="1043"/>
      <c r="BX13" s="1043"/>
      <c r="BY13" s="1043"/>
      <c r="BZ13" s="1043"/>
      <c r="CA13" s="1043"/>
      <c r="CB13" s="1043"/>
      <c r="CC13" s="1043"/>
      <c r="CD13" s="1043"/>
      <c r="CE13" s="1043"/>
      <c r="CF13" s="1043"/>
      <c r="CG13" s="1043"/>
      <c r="CH13" s="1043"/>
      <c r="CI13" s="1043"/>
      <c r="CJ13" s="1043"/>
      <c r="CK13" s="1043"/>
      <c r="CL13" s="1043"/>
      <c r="CM13" s="1043"/>
      <c r="CN13" s="1043"/>
      <c r="CO13" s="1043"/>
      <c r="CP13" s="1043"/>
      <c r="CQ13" s="1043"/>
      <c r="CR13" s="1043"/>
      <c r="CS13" s="1043"/>
      <c r="CT13" s="1043"/>
      <c r="CU13" s="1043"/>
      <c r="CV13" s="1043"/>
      <c r="CW13" s="1043"/>
      <c r="CX13" s="1043"/>
      <c r="CY13" s="1043"/>
      <c r="CZ13" s="1043"/>
      <c r="DA13" s="1043"/>
      <c r="DB13" s="1043"/>
      <c r="DC13" s="1043"/>
      <c r="DD13" s="1085"/>
      <c r="DE13" s="1085"/>
      <c r="DF13" s="753"/>
      <c r="DG13" s="753"/>
      <c r="DH13" s="753"/>
      <c r="DI13" s="753"/>
      <c r="DJ13" s="753"/>
      <c r="DK13" s="753"/>
      <c r="DL13" s="753"/>
      <c r="DM13" s="753"/>
      <c r="DN13" s="753"/>
      <c r="DO13" s="753"/>
      <c r="DP13" s="753"/>
      <c r="DQ13" s="753"/>
      <c r="DR13" s="753"/>
      <c r="DS13" s="753"/>
      <c r="DT13" s="753"/>
      <c r="DU13" s="753"/>
      <c r="DV13" s="753"/>
      <c r="DW13" s="753"/>
    </row>
    <row r="14" spans="1:143" s="754" customFormat="1">
      <c r="A14" s="1043"/>
      <c r="B14" s="1043"/>
      <c r="C14" s="1043"/>
      <c r="D14" s="1043"/>
      <c r="E14" s="1043"/>
      <c r="F14" s="1043"/>
      <c r="G14" s="1043"/>
      <c r="H14" s="1043"/>
      <c r="I14" s="1043"/>
      <c r="J14" s="1043"/>
      <c r="K14" s="1043"/>
      <c r="L14" s="1043"/>
      <c r="M14" s="1043"/>
      <c r="N14" s="1043"/>
      <c r="O14" s="1043"/>
      <c r="P14" s="1043"/>
      <c r="Q14" s="1043"/>
      <c r="R14" s="1043"/>
      <c r="S14" s="1043"/>
      <c r="T14" s="1043"/>
      <c r="U14" s="1043"/>
      <c r="V14" s="1043"/>
      <c r="W14" s="1043"/>
      <c r="X14" s="1043"/>
      <c r="Y14" s="1043"/>
      <c r="Z14" s="1043"/>
      <c r="AA14" s="1043"/>
      <c r="AB14" s="1043"/>
      <c r="AC14" s="1043"/>
      <c r="AD14" s="1043"/>
      <c r="AE14" s="1043"/>
      <c r="AF14" s="1043"/>
      <c r="AG14" s="1043"/>
      <c r="AH14" s="1043"/>
      <c r="AI14" s="1043"/>
      <c r="AJ14" s="1043"/>
      <c r="AK14" s="1043"/>
      <c r="AL14" s="1043"/>
      <c r="AM14" s="1043"/>
      <c r="AN14" s="1043"/>
      <c r="AO14" s="1043"/>
      <c r="AP14" s="1043"/>
      <c r="AQ14" s="1043"/>
      <c r="AR14" s="1043"/>
      <c r="AS14" s="1043"/>
      <c r="AT14" s="1043"/>
      <c r="AU14" s="1043"/>
      <c r="AV14" s="1043"/>
      <c r="AW14" s="1043"/>
      <c r="AX14" s="1043"/>
      <c r="AY14" s="1043"/>
      <c r="AZ14" s="1043"/>
      <c r="BA14" s="1043"/>
      <c r="BB14" s="1043"/>
      <c r="BC14" s="1043"/>
      <c r="BD14" s="1043"/>
      <c r="BE14" s="1043"/>
      <c r="BF14" s="1043"/>
      <c r="BG14" s="1043"/>
      <c r="BH14" s="1043"/>
      <c r="BI14" s="1043"/>
      <c r="BJ14" s="1043"/>
      <c r="BK14" s="1043"/>
      <c r="BL14" s="1043"/>
      <c r="BM14" s="1043"/>
      <c r="BN14" s="1043"/>
      <c r="BO14" s="1043"/>
      <c r="BP14" s="1043"/>
      <c r="BQ14" s="1043"/>
      <c r="BR14" s="1043"/>
      <c r="BS14" s="1043"/>
      <c r="BT14" s="1043"/>
      <c r="BU14" s="1043"/>
      <c r="BV14" s="1043"/>
      <c r="BW14" s="1043"/>
      <c r="BX14" s="1043"/>
      <c r="BY14" s="1043"/>
      <c r="BZ14" s="1043"/>
      <c r="CA14" s="1043"/>
      <c r="CB14" s="1043"/>
      <c r="CC14" s="1043"/>
      <c r="CD14" s="1043"/>
      <c r="CE14" s="1043"/>
      <c r="CF14" s="1043"/>
      <c r="CG14" s="1043"/>
      <c r="CH14" s="1043"/>
      <c r="CI14" s="1043"/>
      <c r="CJ14" s="1043"/>
      <c r="CK14" s="1043"/>
      <c r="CL14" s="1043"/>
      <c r="CM14" s="1043"/>
      <c r="CN14" s="1043"/>
      <c r="CO14" s="1043"/>
      <c r="CP14" s="1043"/>
      <c r="CQ14" s="1043"/>
      <c r="CR14" s="1043"/>
      <c r="CS14" s="1043"/>
      <c r="CT14" s="1043"/>
      <c r="CU14" s="1043"/>
      <c r="CV14" s="1043"/>
      <c r="CW14" s="1043"/>
      <c r="CX14" s="1043"/>
      <c r="CY14" s="1043"/>
      <c r="CZ14" s="1043"/>
      <c r="DA14" s="1043"/>
      <c r="DB14" s="1043"/>
      <c r="DC14" s="1043"/>
      <c r="DD14" s="1085"/>
      <c r="DE14" s="1085"/>
      <c r="DF14" s="753"/>
      <c r="DG14" s="753"/>
      <c r="DH14" s="753"/>
      <c r="DI14" s="753"/>
      <c r="DJ14" s="753"/>
      <c r="DK14" s="753"/>
      <c r="DL14" s="753"/>
      <c r="DM14" s="753"/>
      <c r="DN14" s="753"/>
      <c r="DO14" s="753"/>
      <c r="DP14" s="753"/>
      <c r="DQ14" s="753"/>
      <c r="DR14" s="753"/>
      <c r="DS14" s="753"/>
      <c r="DT14" s="753"/>
      <c r="DU14" s="753"/>
      <c r="DV14" s="753"/>
      <c r="DW14" s="753"/>
    </row>
    <row r="15" spans="1:143" s="754" customFormat="1">
      <c r="A15" s="369"/>
      <c r="B15" s="1043"/>
      <c r="C15" s="1043"/>
      <c r="D15" s="1043"/>
      <c r="E15" s="1043"/>
      <c r="F15" s="1043"/>
      <c r="G15" s="1043"/>
      <c r="H15" s="1043"/>
      <c r="I15" s="1043"/>
      <c r="J15" s="1043"/>
      <c r="K15" s="1043"/>
      <c r="L15" s="1043"/>
      <c r="M15" s="1043"/>
      <c r="N15" s="1043"/>
      <c r="O15" s="1043"/>
      <c r="P15" s="1043"/>
      <c r="Q15" s="1043"/>
      <c r="R15" s="1043"/>
      <c r="S15" s="1043"/>
      <c r="T15" s="1043"/>
      <c r="U15" s="1043"/>
      <c r="V15" s="1043"/>
      <c r="W15" s="1043"/>
      <c r="X15" s="1043"/>
      <c r="Y15" s="1043"/>
      <c r="Z15" s="1043"/>
      <c r="AA15" s="1043"/>
      <c r="AB15" s="1043"/>
      <c r="AC15" s="1043"/>
      <c r="AD15" s="1043"/>
      <c r="AE15" s="1043"/>
      <c r="AF15" s="1043"/>
      <c r="AG15" s="1043"/>
      <c r="AH15" s="1043"/>
      <c r="AI15" s="1043"/>
      <c r="AJ15" s="1043"/>
      <c r="AK15" s="1043"/>
      <c r="AL15" s="1043"/>
      <c r="AM15" s="1043"/>
      <c r="AN15" s="1043"/>
      <c r="AO15" s="1043"/>
      <c r="AP15" s="1043"/>
      <c r="AQ15" s="1043"/>
      <c r="AR15" s="1043"/>
      <c r="AS15" s="1043"/>
      <c r="AT15" s="1043"/>
      <c r="AU15" s="1043"/>
      <c r="AV15" s="1043"/>
      <c r="AW15" s="1043"/>
      <c r="AX15" s="1043"/>
      <c r="AY15" s="1043"/>
      <c r="AZ15" s="1043"/>
      <c r="BA15" s="1043"/>
      <c r="BB15" s="1043"/>
      <c r="BC15" s="1043"/>
      <c r="BD15" s="1043"/>
      <c r="BE15" s="1043"/>
      <c r="BF15" s="1043"/>
      <c r="BG15" s="1043"/>
      <c r="BH15" s="1043"/>
      <c r="BI15" s="1043"/>
      <c r="BJ15" s="1043"/>
      <c r="BK15" s="1043"/>
      <c r="BL15" s="1043"/>
      <c r="BM15" s="1043"/>
      <c r="BN15" s="1043"/>
      <c r="BO15" s="1043"/>
      <c r="BP15" s="1043"/>
      <c r="BQ15" s="1043"/>
      <c r="BR15" s="1043"/>
      <c r="BS15" s="1043"/>
      <c r="BT15" s="1043"/>
      <c r="BU15" s="1043"/>
      <c r="BV15" s="1043"/>
      <c r="BW15" s="1043"/>
      <c r="BX15" s="1043"/>
      <c r="BY15" s="1043"/>
      <c r="BZ15" s="1043"/>
      <c r="CA15" s="1043"/>
      <c r="CB15" s="1043"/>
      <c r="CC15" s="1043"/>
      <c r="CD15" s="1043"/>
      <c r="CE15" s="1043"/>
      <c r="CF15" s="1043"/>
      <c r="CG15" s="1043"/>
      <c r="CH15" s="1043"/>
      <c r="CI15" s="1043"/>
      <c r="CJ15" s="1043"/>
      <c r="CK15" s="1043"/>
      <c r="CL15" s="1043"/>
      <c r="CM15" s="1043"/>
      <c r="CN15" s="1043"/>
      <c r="CO15" s="1043"/>
      <c r="CP15" s="1043"/>
      <c r="CQ15" s="1043"/>
      <c r="CR15" s="1043"/>
      <c r="CS15" s="1043"/>
      <c r="CT15" s="1043"/>
      <c r="CU15" s="1043"/>
      <c r="CV15" s="1043"/>
      <c r="CW15" s="1043"/>
      <c r="CX15" s="1043"/>
      <c r="CY15" s="1043"/>
      <c r="CZ15" s="1043"/>
      <c r="DA15" s="1043"/>
      <c r="DB15" s="1043"/>
      <c r="DC15" s="1043"/>
      <c r="DD15" s="1085"/>
      <c r="DE15" s="1085"/>
      <c r="DF15" s="753"/>
      <c r="DG15" s="753"/>
      <c r="DH15" s="753"/>
      <c r="DI15" s="753"/>
      <c r="DJ15" s="753"/>
      <c r="DK15" s="753"/>
      <c r="DL15" s="753"/>
      <c r="DM15" s="753"/>
      <c r="DN15" s="753"/>
      <c r="DO15" s="753"/>
      <c r="DP15" s="753"/>
      <c r="DQ15" s="753"/>
      <c r="DR15" s="753"/>
      <c r="DS15" s="753"/>
      <c r="DT15" s="753"/>
      <c r="DU15" s="753"/>
      <c r="DV15" s="753"/>
      <c r="DW15" s="753"/>
    </row>
    <row r="16" spans="1:143" s="754" customFormat="1">
      <c r="A16" s="369"/>
      <c r="B16" s="1043"/>
      <c r="C16" s="1043"/>
      <c r="D16" s="1043"/>
      <c r="E16" s="1043"/>
      <c r="F16" s="1043"/>
      <c r="G16" s="1043"/>
      <c r="H16" s="1043"/>
      <c r="I16" s="1043"/>
      <c r="J16" s="1043"/>
      <c r="K16" s="1043"/>
      <c r="L16" s="1043"/>
      <c r="M16" s="1043"/>
      <c r="N16" s="1043"/>
      <c r="O16" s="1043"/>
      <c r="P16" s="1043"/>
      <c r="Q16" s="1043"/>
      <c r="R16" s="1043"/>
      <c r="S16" s="1043"/>
      <c r="T16" s="1043"/>
      <c r="U16" s="1043"/>
      <c r="V16" s="1043"/>
      <c r="W16" s="1043"/>
      <c r="X16" s="1043"/>
      <c r="Y16" s="1043"/>
      <c r="Z16" s="1043"/>
      <c r="AA16" s="1043"/>
      <c r="AB16" s="1043"/>
      <c r="AC16" s="1043"/>
      <c r="AD16" s="1043"/>
      <c r="AE16" s="1043"/>
      <c r="AF16" s="1043"/>
      <c r="AG16" s="1043"/>
      <c r="AH16" s="1043"/>
      <c r="AI16" s="1043"/>
      <c r="AJ16" s="1043"/>
      <c r="AK16" s="1043"/>
      <c r="AL16" s="1043"/>
      <c r="AM16" s="1043"/>
      <c r="AN16" s="1043"/>
      <c r="AO16" s="1043"/>
      <c r="AP16" s="1043"/>
      <c r="AQ16" s="1043"/>
      <c r="AR16" s="1043"/>
      <c r="AS16" s="1043"/>
      <c r="AT16" s="1043"/>
      <c r="AU16" s="1043"/>
      <c r="AV16" s="1043"/>
      <c r="AW16" s="1043"/>
      <c r="AX16" s="1043"/>
      <c r="AY16" s="1043"/>
      <c r="AZ16" s="1043"/>
      <c r="BA16" s="1043"/>
      <c r="BB16" s="1043"/>
      <c r="BC16" s="1043"/>
      <c r="BD16" s="1043"/>
      <c r="BE16" s="1043"/>
      <c r="BF16" s="1043"/>
      <c r="BG16" s="1043"/>
      <c r="BH16" s="1043"/>
      <c r="BI16" s="1043"/>
      <c r="BJ16" s="1043"/>
      <c r="BK16" s="1043"/>
      <c r="BL16" s="1043"/>
      <c r="BM16" s="1043"/>
      <c r="BN16" s="1043"/>
      <c r="BO16" s="1043"/>
      <c r="BP16" s="1043"/>
      <c r="BQ16" s="1043"/>
      <c r="BR16" s="1043"/>
      <c r="BS16" s="1043"/>
      <c r="BT16" s="1043"/>
      <c r="BU16" s="1043"/>
      <c r="BV16" s="1043"/>
      <c r="BW16" s="1043"/>
      <c r="BX16" s="1043"/>
      <c r="BY16" s="1043"/>
      <c r="BZ16" s="1043"/>
      <c r="CA16" s="1043"/>
      <c r="CB16" s="1043"/>
      <c r="CC16" s="1043"/>
      <c r="CD16" s="1043"/>
      <c r="CE16" s="1043"/>
      <c r="CF16" s="1043"/>
      <c r="CG16" s="1043"/>
      <c r="CH16" s="1043"/>
      <c r="CI16" s="1043"/>
      <c r="CJ16" s="1043"/>
      <c r="CK16" s="1043"/>
      <c r="CL16" s="1043"/>
      <c r="CM16" s="1043"/>
      <c r="CN16" s="1043"/>
      <c r="CO16" s="1043"/>
      <c r="CP16" s="1043"/>
      <c r="CQ16" s="1043"/>
      <c r="CR16" s="1043"/>
      <c r="CS16" s="1043"/>
      <c r="CT16" s="1043"/>
      <c r="CU16" s="1043"/>
      <c r="CV16" s="1043"/>
      <c r="CW16" s="1043"/>
      <c r="CX16" s="1043"/>
      <c r="CY16" s="1043"/>
      <c r="CZ16" s="1043"/>
      <c r="DA16" s="1043"/>
      <c r="DB16" s="1043"/>
      <c r="DC16" s="1043"/>
      <c r="DD16" s="1085"/>
      <c r="DE16" s="1085"/>
      <c r="DF16" s="753"/>
      <c r="DG16" s="753"/>
      <c r="DH16" s="753"/>
      <c r="DI16" s="753"/>
      <c r="DJ16" s="753"/>
      <c r="DK16" s="753"/>
      <c r="DL16" s="753"/>
      <c r="DM16" s="753"/>
      <c r="DN16" s="753"/>
      <c r="DO16" s="753"/>
      <c r="DP16" s="753"/>
      <c r="DQ16" s="753"/>
      <c r="DR16" s="753"/>
      <c r="DS16" s="753"/>
      <c r="DT16" s="753"/>
      <c r="DU16" s="753"/>
      <c r="DV16" s="753"/>
      <c r="DW16" s="753"/>
    </row>
    <row r="17" spans="1:351" s="754" customFormat="1">
      <c r="A17" s="369"/>
      <c r="B17" s="1043"/>
      <c r="C17" s="1043"/>
      <c r="D17" s="1043"/>
      <c r="E17" s="1043"/>
      <c r="F17" s="1043"/>
      <c r="G17" s="1043"/>
      <c r="H17" s="1043"/>
      <c r="I17" s="1043"/>
      <c r="J17" s="1043"/>
      <c r="K17" s="1043"/>
      <c r="L17" s="1043"/>
      <c r="M17" s="1043"/>
      <c r="N17" s="1043"/>
      <c r="O17" s="1043"/>
      <c r="P17" s="1043"/>
      <c r="Q17" s="1043"/>
      <c r="R17" s="1043"/>
      <c r="S17" s="1043"/>
      <c r="T17" s="1043"/>
      <c r="U17" s="1043"/>
      <c r="V17" s="1043"/>
      <c r="W17" s="1043"/>
      <c r="X17" s="1043"/>
      <c r="Y17" s="1043"/>
      <c r="Z17" s="1043"/>
      <c r="AA17" s="1043"/>
      <c r="AB17" s="1043"/>
      <c r="AC17" s="1043"/>
      <c r="AD17" s="1043"/>
      <c r="AE17" s="1043"/>
      <c r="AF17" s="1043"/>
      <c r="AG17" s="1043"/>
      <c r="AH17" s="1043"/>
      <c r="AI17" s="1043"/>
      <c r="AJ17" s="1043"/>
      <c r="AK17" s="1043"/>
      <c r="AL17" s="1043"/>
      <c r="AM17" s="1043"/>
      <c r="AN17" s="1043"/>
      <c r="AO17" s="1043"/>
      <c r="AP17" s="1043"/>
      <c r="AQ17" s="1043"/>
      <c r="AR17" s="1043"/>
      <c r="AS17" s="1043"/>
      <c r="AT17" s="1043"/>
      <c r="AU17" s="1043"/>
      <c r="AV17" s="1043"/>
      <c r="AW17" s="1043"/>
      <c r="AX17" s="1043"/>
      <c r="AY17" s="1043"/>
      <c r="AZ17" s="1043"/>
      <c r="BA17" s="1043"/>
      <c r="BB17" s="1043"/>
      <c r="BC17" s="1043"/>
      <c r="BD17" s="1043"/>
      <c r="BE17" s="1043"/>
      <c r="BF17" s="1043"/>
      <c r="BG17" s="1043"/>
      <c r="BH17" s="1043"/>
      <c r="BI17" s="1043"/>
      <c r="BJ17" s="1043"/>
      <c r="BK17" s="1043"/>
      <c r="BL17" s="1043"/>
      <c r="BM17" s="1043"/>
      <c r="BN17" s="1043"/>
      <c r="BO17" s="1043"/>
      <c r="BP17" s="1043"/>
      <c r="BQ17" s="1043"/>
      <c r="BR17" s="1043"/>
      <c r="BS17" s="1043"/>
      <c r="BT17" s="1043"/>
      <c r="BU17" s="1043"/>
      <c r="BV17" s="1043"/>
      <c r="BW17" s="1043"/>
      <c r="BX17" s="1043"/>
      <c r="BY17" s="1043"/>
      <c r="BZ17" s="1043"/>
      <c r="CA17" s="1043"/>
      <c r="CB17" s="1043"/>
      <c r="CC17" s="1043"/>
      <c r="CD17" s="1043"/>
      <c r="CE17" s="1043"/>
      <c r="CF17" s="1043"/>
      <c r="CG17" s="1043"/>
      <c r="CH17" s="1043"/>
      <c r="CI17" s="1043"/>
      <c r="CJ17" s="1043"/>
      <c r="CK17" s="1043"/>
      <c r="CL17" s="1043"/>
      <c r="CM17" s="1043"/>
      <c r="CN17" s="1043"/>
      <c r="CO17" s="1043"/>
      <c r="CP17" s="1043"/>
      <c r="CQ17" s="1043"/>
      <c r="CR17" s="1043"/>
      <c r="CS17" s="1043"/>
      <c r="CT17" s="1043"/>
      <c r="CU17" s="1043"/>
      <c r="CV17" s="1043"/>
      <c r="CW17" s="1043"/>
      <c r="CX17" s="1043"/>
      <c r="CY17" s="1043"/>
      <c r="CZ17" s="1043"/>
      <c r="DA17" s="1043"/>
      <c r="DB17" s="1043"/>
      <c r="DC17" s="1043"/>
      <c r="DD17" s="1085"/>
      <c r="DE17" s="1085"/>
      <c r="DF17" s="753"/>
      <c r="DG17" s="753"/>
      <c r="DH17" s="753"/>
      <c r="DI17" s="753"/>
      <c r="DJ17" s="753"/>
      <c r="DK17" s="753"/>
      <c r="DL17" s="753"/>
      <c r="DM17" s="753"/>
      <c r="DN17" s="753"/>
      <c r="DO17" s="753"/>
      <c r="DP17" s="753"/>
      <c r="DQ17" s="753"/>
      <c r="DR17" s="753"/>
      <c r="DS17" s="753"/>
      <c r="DT17" s="753"/>
      <c r="DU17" s="753"/>
      <c r="DV17" s="753"/>
      <c r="DW17" s="753"/>
    </row>
    <row r="18" spans="1:351" s="754" customFormat="1">
      <c r="A18" s="369"/>
      <c r="B18" s="1043"/>
      <c r="C18" s="1043"/>
      <c r="D18" s="1043"/>
      <c r="E18" s="1043"/>
      <c r="F18" s="1043"/>
      <c r="G18" s="1043"/>
      <c r="H18" s="1043"/>
      <c r="I18" s="1043"/>
      <c r="J18" s="1043"/>
      <c r="K18" s="1043"/>
      <c r="L18" s="1043"/>
      <c r="M18" s="1043"/>
      <c r="N18" s="1043"/>
      <c r="O18" s="1043"/>
      <c r="P18" s="1043"/>
      <c r="Q18" s="1043"/>
      <c r="R18" s="1043"/>
      <c r="S18" s="1043"/>
      <c r="T18" s="1043"/>
      <c r="U18" s="1043"/>
      <c r="V18" s="1043"/>
      <c r="W18" s="1043"/>
      <c r="X18" s="1043"/>
      <c r="Y18" s="1043"/>
      <c r="Z18" s="1043"/>
      <c r="AA18" s="1043"/>
      <c r="AB18" s="1043"/>
      <c r="AC18" s="1043"/>
      <c r="AD18" s="1043"/>
      <c r="AE18" s="1043"/>
      <c r="AF18" s="1043"/>
      <c r="AG18" s="1043"/>
      <c r="AH18" s="1043"/>
      <c r="AI18" s="1043"/>
      <c r="AJ18" s="1043"/>
      <c r="AK18" s="1043"/>
      <c r="AL18" s="1043"/>
      <c r="AM18" s="1043"/>
      <c r="AN18" s="1043"/>
      <c r="AO18" s="1043"/>
      <c r="AP18" s="1043"/>
      <c r="AQ18" s="1043"/>
      <c r="AR18" s="1043"/>
      <c r="AS18" s="1043"/>
      <c r="AT18" s="1043"/>
      <c r="AU18" s="1043"/>
      <c r="AV18" s="1043"/>
      <c r="AW18" s="1043"/>
      <c r="AX18" s="1043"/>
      <c r="AY18" s="1043"/>
      <c r="AZ18" s="1043"/>
      <c r="BA18" s="1043"/>
      <c r="BB18" s="1043"/>
      <c r="BC18" s="1043"/>
      <c r="BD18" s="1043"/>
      <c r="BE18" s="1043"/>
      <c r="BF18" s="1043"/>
      <c r="BG18" s="1043"/>
      <c r="BH18" s="1043"/>
      <c r="BI18" s="1043"/>
      <c r="BJ18" s="1043"/>
      <c r="BK18" s="1043"/>
      <c r="BL18" s="1043"/>
      <c r="BM18" s="1043"/>
      <c r="BN18" s="1043"/>
      <c r="BO18" s="1043"/>
      <c r="BP18" s="1043"/>
      <c r="BQ18" s="1043"/>
      <c r="BR18" s="1043"/>
      <c r="BS18" s="1043"/>
      <c r="BT18" s="1043"/>
      <c r="BU18" s="1043"/>
      <c r="BV18" s="1043"/>
      <c r="BW18" s="1043"/>
      <c r="BX18" s="1043"/>
      <c r="BY18" s="1043"/>
      <c r="BZ18" s="1043"/>
      <c r="CA18" s="1043"/>
      <c r="CB18" s="1043"/>
      <c r="CC18" s="1043"/>
      <c r="CD18" s="1043"/>
      <c r="CE18" s="1043"/>
      <c r="CF18" s="1043"/>
      <c r="CG18" s="1043"/>
      <c r="CH18" s="1043"/>
      <c r="CI18" s="1043"/>
      <c r="CJ18" s="1043"/>
      <c r="CK18" s="1043"/>
      <c r="CL18" s="1043"/>
      <c r="CM18" s="1043"/>
      <c r="CN18" s="1043"/>
      <c r="CO18" s="1043"/>
      <c r="CP18" s="1043"/>
      <c r="CQ18" s="1043"/>
      <c r="CR18" s="1043"/>
      <c r="CS18" s="1043"/>
      <c r="CT18" s="1043"/>
      <c r="CU18" s="1043"/>
      <c r="CV18" s="1043"/>
      <c r="CW18" s="1043"/>
      <c r="CX18" s="1043"/>
      <c r="CY18" s="1043"/>
      <c r="CZ18" s="1043"/>
      <c r="DA18" s="1043"/>
      <c r="DB18" s="1043"/>
      <c r="DC18" s="1043"/>
      <c r="DD18" s="1085"/>
      <c r="DE18" s="1085"/>
      <c r="DF18" s="753"/>
      <c r="DG18" s="753"/>
      <c r="DH18" s="753"/>
      <c r="DI18" s="753"/>
      <c r="DJ18" s="753"/>
      <c r="DK18" s="753"/>
      <c r="DL18" s="753"/>
      <c r="DM18" s="753"/>
      <c r="DN18" s="753"/>
      <c r="DO18" s="753"/>
      <c r="DP18" s="753"/>
      <c r="DQ18" s="753"/>
      <c r="DR18" s="753"/>
      <c r="DS18" s="753"/>
      <c r="DT18" s="753"/>
      <c r="DU18" s="753"/>
      <c r="DV18" s="753"/>
      <c r="DW18" s="753"/>
    </row>
    <row r="19" spans="1:351">
      <c r="DD19" s="767"/>
      <c r="DE19" s="767"/>
    </row>
    <row r="20" spans="1:351">
      <c r="DD20" s="767"/>
      <c r="DE20" s="767"/>
    </row>
    <row r="21" spans="1:351" ht="17.25">
      <c r="B21" s="1045"/>
      <c r="C21" s="763"/>
      <c r="D21" s="763"/>
      <c r="E21" s="763"/>
      <c r="F21" s="763"/>
      <c r="G21" s="763"/>
      <c r="H21" s="763"/>
      <c r="I21" s="763"/>
      <c r="J21" s="763"/>
      <c r="K21" s="763"/>
      <c r="L21" s="763"/>
      <c r="M21" s="763"/>
      <c r="N21" s="1069"/>
      <c r="O21" s="763"/>
      <c r="P21" s="763"/>
      <c r="Q21" s="763"/>
      <c r="R21" s="763"/>
      <c r="S21" s="763"/>
      <c r="T21" s="763"/>
      <c r="U21" s="763"/>
      <c r="V21" s="763"/>
      <c r="W21" s="763"/>
      <c r="X21" s="763"/>
      <c r="Y21" s="763"/>
      <c r="Z21" s="763"/>
      <c r="AA21" s="763"/>
      <c r="AB21" s="763"/>
      <c r="AC21" s="763"/>
      <c r="AD21" s="763"/>
      <c r="AE21" s="763"/>
      <c r="AF21" s="763"/>
      <c r="AG21" s="763"/>
      <c r="AH21" s="763"/>
      <c r="AI21" s="763"/>
      <c r="AJ21" s="763"/>
      <c r="AK21" s="763"/>
      <c r="AL21" s="763"/>
      <c r="AM21" s="763"/>
      <c r="AN21" s="763"/>
      <c r="AO21" s="763"/>
      <c r="AP21" s="763"/>
      <c r="AQ21" s="763"/>
      <c r="AR21" s="763"/>
      <c r="AS21" s="763"/>
      <c r="AT21" s="1069"/>
      <c r="AU21" s="763"/>
      <c r="AV21" s="763"/>
      <c r="AW21" s="763"/>
      <c r="AX21" s="763"/>
      <c r="AY21" s="763"/>
      <c r="AZ21" s="763"/>
      <c r="BA21" s="763"/>
      <c r="BB21" s="763"/>
      <c r="BC21" s="763"/>
      <c r="BD21" s="763"/>
      <c r="BE21" s="763"/>
      <c r="BF21" s="1069"/>
      <c r="BG21" s="763"/>
      <c r="BH21" s="763"/>
      <c r="BI21" s="763"/>
      <c r="BJ21" s="763"/>
      <c r="BK21" s="763"/>
      <c r="BL21" s="763"/>
      <c r="BM21" s="763"/>
      <c r="BN21" s="763"/>
      <c r="BO21" s="763"/>
      <c r="BP21" s="763"/>
      <c r="BQ21" s="763"/>
      <c r="BR21" s="1069"/>
      <c r="BS21" s="763"/>
      <c r="BT21" s="763"/>
      <c r="BU21" s="763"/>
      <c r="BV21" s="763"/>
      <c r="BW21" s="763"/>
      <c r="BX21" s="763"/>
      <c r="BY21" s="763"/>
      <c r="BZ21" s="763"/>
      <c r="CA21" s="763"/>
      <c r="CB21" s="763"/>
      <c r="CC21" s="763"/>
      <c r="CD21" s="1069"/>
      <c r="CE21" s="763"/>
      <c r="CF21" s="763"/>
      <c r="CG21" s="763"/>
      <c r="CH21" s="763"/>
      <c r="CI21" s="763"/>
      <c r="CJ21" s="763"/>
      <c r="CK21" s="763"/>
      <c r="CL21" s="763"/>
      <c r="CM21" s="763"/>
      <c r="CN21" s="763"/>
      <c r="CO21" s="763"/>
      <c r="CP21" s="1069"/>
      <c r="CQ21" s="763"/>
      <c r="CR21" s="763"/>
      <c r="CS21" s="763"/>
      <c r="CT21" s="763"/>
      <c r="CU21" s="763"/>
      <c r="CV21" s="763"/>
      <c r="CW21" s="763"/>
      <c r="CX21" s="763"/>
      <c r="CY21" s="763"/>
      <c r="CZ21" s="763"/>
      <c r="DA21" s="763"/>
      <c r="DB21" s="1069"/>
      <c r="DC21" s="763"/>
      <c r="DD21" s="858"/>
      <c r="DE21" s="767"/>
      <c r="MM21" s="1088"/>
    </row>
    <row r="22" spans="1:351" ht="17.25">
      <c r="B22" s="756"/>
      <c r="MM22" s="1088"/>
    </row>
    <row r="23" spans="1:351">
      <c r="B23" s="756"/>
    </row>
    <row r="24" spans="1:351">
      <c r="B24" s="756"/>
    </row>
    <row r="25" spans="1:351">
      <c r="B25" s="756"/>
    </row>
    <row r="26" spans="1:351">
      <c r="B26" s="756"/>
    </row>
    <row r="27" spans="1:351">
      <c r="B27" s="756"/>
    </row>
    <row r="28" spans="1:351">
      <c r="B28" s="756"/>
    </row>
    <row r="29" spans="1:351">
      <c r="B29" s="756"/>
    </row>
    <row r="30" spans="1:351">
      <c r="B30" s="756"/>
    </row>
    <row r="31" spans="1:351">
      <c r="B31" s="756"/>
    </row>
    <row r="32" spans="1:351">
      <c r="B32" s="756"/>
    </row>
    <row r="33" spans="2:109">
      <c r="B33" s="756"/>
    </row>
    <row r="34" spans="2:109">
      <c r="B34" s="756"/>
    </row>
    <row r="35" spans="2:109">
      <c r="B35" s="756"/>
    </row>
    <row r="36" spans="2:109">
      <c r="B36" s="756"/>
    </row>
    <row r="37" spans="2:109">
      <c r="B37" s="756"/>
    </row>
    <row r="38" spans="2:109">
      <c r="B38" s="756"/>
    </row>
    <row r="39" spans="2:109">
      <c r="B39" s="766"/>
      <c r="C39" s="764"/>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4"/>
      <c r="AY39" s="764"/>
      <c r="AZ39" s="764"/>
      <c r="BA39" s="764"/>
      <c r="BB39" s="764"/>
      <c r="BC39" s="764"/>
      <c r="BD39" s="764"/>
      <c r="BE39" s="764"/>
      <c r="BF39" s="764"/>
      <c r="BG39" s="764"/>
      <c r="BH39" s="764"/>
      <c r="BI39" s="764"/>
      <c r="BJ39" s="764"/>
      <c r="BK39" s="764"/>
      <c r="BL39" s="764"/>
      <c r="BM39" s="764"/>
      <c r="BN39" s="764"/>
      <c r="BO39" s="764"/>
      <c r="BP39" s="764"/>
      <c r="BQ39" s="764"/>
      <c r="BR39" s="764"/>
      <c r="BS39" s="764"/>
      <c r="BT39" s="764"/>
      <c r="BU39" s="764"/>
      <c r="BV39" s="764"/>
      <c r="BW39" s="764"/>
      <c r="BX39" s="764"/>
      <c r="BY39" s="764"/>
      <c r="BZ39" s="764"/>
      <c r="CA39" s="764"/>
      <c r="CB39" s="764"/>
      <c r="CC39" s="764"/>
      <c r="CD39" s="764"/>
      <c r="CE39" s="764"/>
      <c r="CF39" s="764"/>
      <c r="CG39" s="764"/>
      <c r="CH39" s="764"/>
      <c r="CI39" s="764"/>
      <c r="CJ39" s="764"/>
      <c r="CK39" s="764"/>
      <c r="CL39" s="764"/>
      <c r="CM39" s="764"/>
      <c r="CN39" s="764"/>
      <c r="CO39" s="764"/>
      <c r="CP39" s="764"/>
      <c r="CQ39" s="764"/>
      <c r="CR39" s="764"/>
      <c r="CS39" s="764"/>
      <c r="CT39" s="764"/>
      <c r="CU39" s="764"/>
      <c r="CV39" s="764"/>
      <c r="CW39" s="764"/>
      <c r="CX39" s="764"/>
      <c r="CY39" s="764"/>
      <c r="CZ39" s="764"/>
      <c r="DA39" s="764"/>
      <c r="DB39" s="764"/>
      <c r="DC39" s="764"/>
      <c r="DD39" s="863"/>
    </row>
    <row r="40" spans="2:109">
      <c r="B40" s="1046"/>
      <c r="DD40" s="1046"/>
      <c r="DE40" s="767"/>
    </row>
    <row r="41" spans="2:109" ht="17.25">
      <c r="B41" s="758" t="s">
        <v>561</v>
      </c>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3"/>
      <c r="BO41" s="763"/>
      <c r="BP41" s="763"/>
      <c r="BQ41" s="763"/>
      <c r="BR41" s="763"/>
      <c r="BS41" s="763"/>
      <c r="BT41" s="763"/>
      <c r="BU41" s="763"/>
      <c r="BV41" s="763"/>
      <c r="BW41" s="763"/>
      <c r="BX41" s="763"/>
      <c r="BY41" s="763"/>
      <c r="BZ41" s="763"/>
      <c r="CA41" s="763"/>
      <c r="CB41" s="763"/>
      <c r="CC41" s="763"/>
      <c r="CD41" s="763"/>
      <c r="CE41" s="763"/>
      <c r="CF41" s="763"/>
      <c r="CG41" s="763"/>
      <c r="CH41" s="763"/>
      <c r="CI41" s="763"/>
      <c r="CJ41" s="763"/>
      <c r="CK41" s="763"/>
      <c r="CL41" s="763"/>
      <c r="CM41" s="763"/>
      <c r="CN41" s="763"/>
      <c r="CO41" s="763"/>
      <c r="CP41" s="763"/>
      <c r="CQ41" s="763"/>
      <c r="CR41" s="763"/>
      <c r="CS41" s="763"/>
      <c r="CT41" s="763"/>
      <c r="CU41" s="763"/>
      <c r="CV41" s="763"/>
      <c r="CW41" s="763"/>
      <c r="CX41" s="763"/>
      <c r="CY41" s="763"/>
      <c r="CZ41" s="763"/>
      <c r="DA41" s="763"/>
      <c r="DB41" s="763"/>
      <c r="DC41" s="763"/>
      <c r="DD41" s="858"/>
    </row>
    <row r="42" spans="2:109">
      <c r="B42" s="756"/>
      <c r="G42" s="1050"/>
      <c r="I42" s="1041"/>
      <c r="J42" s="1041"/>
      <c r="K42" s="1041"/>
      <c r="AM42" s="1050"/>
      <c r="AN42" s="1050" t="s">
        <v>562</v>
      </c>
      <c r="AP42" s="1041"/>
      <c r="AQ42" s="1041"/>
      <c r="AR42" s="1041"/>
      <c r="AY42" s="1050"/>
      <c r="BA42" s="1041"/>
      <c r="BB42" s="1041"/>
      <c r="BC42" s="1041"/>
      <c r="BK42" s="1050"/>
      <c r="BM42" s="1041"/>
      <c r="BN42" s="1041"/>
      <c r="BO42" s="1041"/>
      <c r="BW42" s="1050"/>
      <c r="BY42" s="1041"/>
      <c r="BZ42" s="1041"/>
      <c r="CA42" s="1041"/>
      <c r="CI42" s="1050"/>
      <c r="CK42" s="1041"/>
      <c r="CL42" s="1041"/>
      <c r="CM42" s="1041"/>
      <c r="CU42" s="1050"/>
      <c r="CW42" s="1041"/>
      <c r="CX42" s="1041"/>
      <c r="CY42" s="1041"/>
    </row>
    <row r="43" spans="2:109" ht="13.5" customHeight="1">
      <c r="B43" s="756"/>
      <c r="AN43" s="1071" t="s">
        <v>234</v>
      </c>
      <c r="AO43" s="1078"/>
      <c r="AP43" s="1078"/>
      <c r="AQ43" s="1078"/>
      <c r="AR43" s="1078"/>
      <c r="AS43" s="1078"/>
      <c r="AT43" s="1078"/>
      <c r="AU43" s="1078"/>
      <c r="AV43" s="1078"/>
      <c r="AW43" s="1078"/>
      <c r="AX43" s="1078"/>
      <c r="AY43" s="1078"/>
      <c r="AZ43" s="1078"/>
      <c r="BA43" s="1078"/>
      <c r="BB43" s="1078"/>
      <c r="BC43" s="1078"/>
      <c r="BD43" s="1078"/>
      <c r="BE43" s="1078"/>
      <c r="BF43" s="1078"/>
      <c r="BG43" s="1078"/>
      <c r="BH43" s="1078"/>
      <c r="BI43" s="1078"/>
      <c r="BJ43" s="1078"/>
      <c r="BK43" s="1078"/>
      <c r="BL43" s="1078"/>
      <c r="BM43" s="1078"/>
      <c r="BN43" s="1078"/>
      <c r="BO43" s="1078"/>
      <c r="BP43" s="1078"/>
      <c r="BQ43" s="1078"/>
      <c r="BR43" s="1078"/>
      <c r="BS43" s="1078"/>
      <c r="BT43" s="1078"/>
      <c r="BU43" s="1078"/>
      <c r="BV43" s="1078"/>
      <c r="BW43" s="1078"/>
      <c r="BX43" s="1078"/>
      <c r="BY43" s="1078"/>
      <c r="BZ43" s="1078"/>
      <c r="CA43" s="1078"/>
      <c r="CB43" s="1078"/>
      <c r="CC43" s="1078"/>
      <c r="CD43" s="1078"/>
      <c r="CE43" s="1078"/>
      <c r="CF43" s="1078"/>
      <c r="CG43" s="1078"/>
      <c r="CH43" s="1078"/>
      <c r="CI43" s="1078"/>
      <c r="CJ43" s="1078"/>
      <c r="CK43" s="1078"/>
      <c r="CL43" s="1078"/>
      <c r="CM43" s="1078"/>
      <c r="CN43" s="1078"/>
      <c r="CO43" s="1078"/>
      <c r="CP43" s="1078"/>
      <c r="CQ43" s="1078"/>
      <c r="CR43" s="1078"/>
      <c r="CS43" s="1078"/>
      <c r="CT43" s="1078"/>
      <c r="CU43" s="1078"/>
      <c r="CV43" s="1078"/>
      <c r="CW43" s="1078"/>
      <c r="CX43" s="1078"/>
      <c r="CY43" s="1078"/>
      <c r="CZ43" s="1078"/>
      <c r="DA43" s="1078"/>
      <c r="DB43" s="1078"/>
      <c r="DC43" s="1082"/>
    </row>
    <row r="44" spans="2:109">
      <c r="B44" s="756"/>
      <c r="AN44" s="1072"/>
      <c r="AO44" s="1079"/>
      <c r="AP44" s="1079"/>
      <c r="AQ44" s="1079"/>
      <c r="AR44" s="1079"/>
      <c r="AS44" s="1079"/>
      <c r="AT44" s="1079"/>
      <c r="AU44" s="1079"/>
      <c r="AV44" s="1079"/>
      <c r="AW44" s="1079"/>
      <c r="AX44" s="1079"/>
      <c r="AY44" s="1079"/>
      <c r="AZ44" s="1079"/>
      <c r="BA44" s="1079"/>
      <c r="BB44" s="1079"/>
      <c r="BC44" s="1079"/>
      <c r="BD44" s="1079"/>
      <c r="BE44" s="1079"/>
      <c r="BF44" s="1079"/>
      <c r="BG44" s="1079"/>
      <c r="BH44" s="1079"/>
      <c r="BI44" s="1079"/>
      <c r="BJ44" s="1079"/>
      <c r="BK44" s="1079"/>
      <c r="BL44" s="1079"/>
      <c r="BM44" s="1079"/>
      <c r="BN44" s="1079"/>
      <c r="BO44" s="1079"/>
      <c r="BP44" s="1079"/>
      <c r="BQ44" s="1079"/>
      <c r="BR44" s="1079"/>
      <c r="BS44" s="1079"/>
      <c r="BT44" s="1079"/>
      <c r="BU44" s="1079"/>
      <c r="BV44" s="1079"/>
      <c r="BW44" s="1079"/>
      <c r="BX44" s="1079"/>
      <c r="BY44" s="1079"/>
      <c r="BZ44" s="1079"/>
      <c r="CA44" s="1079"/>
      <c r="CB44" s="1079"/>
      <c r="CC44" s="1079"/>
      <c r="CD44" s="1079"/>
      <c r="CE44" s="1079"/>
      <c r="CF44" s="1079"/>
      <c r="CG44" s="1079"/>
      <c r="CH44" s="1079"/>
      <c r="CI44" s="1079"/>
      <c r="CJ44" s="1079"/>
      <c r="CK44" s="1079"/>
      <c r="CL44" s="1079"/>
      <c r="CM44" s="1079"/>
      <c r="CN44" s="1079"/>
      <c r="CO44" s="1079"/>
      <c r="CP44" s="1079"/>
      <c r="CQ44" s="1079"/>
      <c r="CR44" s="1079"/>
      <c r="CS44" s="1079"/>
      <c r="CT44" s="1079"/>
      <c r="CU44" s="1079"/>
      <c r="CV44" s="1079"/>
      <c r="CW44" s="1079"/>
      <c r="CX44" s="1079"/>
      <c r="CY44" s="1079"/>
      <c r="CZ44" s="1079"/>
      <c r="DA44" s="1079"/>
      <c r="DB44" s="1079"/>
      <c r="DC44" s="1083"/>
    </row>
    <row r="45" spans="2:109">
      <c r="B45" s="756"/>
      <c r="AN45" s="1072"/>
      <c r="AO45" s="1079"/>
      <c r="AP45" s="1079"/>
      <c r="AQ45" s="1079"/>
      <c r="AR45" s="1079"/>
      <c r="AS45" s="1079"/>
      <c r="AT45" s="1079"/>
      <c r="AU45" s="1079"/>
      <c r="AV45" s="1079"/>
      <c r="AW45" s="1079"/>
      <c r="AX45" s="1079"/>
      <c r="AY45" s="1079"/>
      <c r="AZ45" s="1079"/>
      <c r="BA45" s="1079"/>
      <c r="BB45" s="1079"/>
      <c r="BC45" s="1079"/>
      <c r="BD45" s="1079"/>
      <c r="BE45" s="1079"/>
      <c r="BF45" s="1079"/>
      <c r="BG45" s="1079"/>
      <c r="BH45" s="1079"/>
      <c r="BI45" s="1079"/>
      <c r="BJ45" s="1079"/>
      <c r="BK45" s="1079"/>
      <c r="BL45" s="1079"/>
      <c r="BM45" s="1079"/>
      <c r="BN45" s="1079"/>
      <c r="BO45" s="1079"/>
      <c r="BP45" s="1079"/>
      <c r="BQ45" s="1079"/>
      <c r="BR45" s="1079"/>
      <c r="BS45" s="1079"/>
      <c r="BT45" s="1079"/>
      <c r="BU45" s="1079"/>
      <c r="BV45" s="1079"/>
      <c r="BW45" s="1079"/>
      <c r="BX45" s="1079"/>
      <c r="BY45" s="1079"/>
      <c r="BZ45" s="1079"/>
      <c r="CA45" s="1079"/>
      <c r="CB45" s="1079"/>
      <c r="CC45" s="1079"/>
      <c r="CD45" s="1079"/>
      <c r="CE45" s="1079"/>
      <c r="CF45" s="1079"/>
      <c r="CG45" s="1079"/>
      <c r="CH45" s="1079"/>
      <c r="CI45" s="1079"/>
      <c r="CJ45" s="1079"/>
      <c r="CK45" s="1079"/>
      <c r="CL45" s="1079"/>
      <c r="CM45" s="1079"/>
      <c r="CN45" s="1079"/>
      <c r="CO45" s="1079"/>
      <c r="CP45" s="1079"/>
      <c r="CQ45" s="1079"/>
      <c r="CR45" s="1079"/>
      <c r="CS45" s="1079"/>
      <c r="CT45" s="1079"/>
      <c r="CU45" s="1079"/>
      <c r="CV45" s="1079"/>
      <c r="CW45" s="1079"/>
      <c r="CX45" s="1079"/>
      <c r="CY45" s="1079"/>
      <c r="CZ45" s="1079"/>
      <c r="DA45" s="1079"/>
      <c r="DB45" s="1079"/>
      <c r="DC45" s="1083"/>
    </row>
    <row r="46" spans="2:109">
      <c r="B46" s="756"/>
      <c r="AN46" s="1072"/>
      <c r="AO46" s="1079"/>
      <c r="AP46" s="1079"/>
      <c r="AQ46" s="1079"/>
      <c r="AR46" s="1079"/>
      <c r="AS46" s="1079"/>
      <c r="AT46" s="1079"/>
      <c r="AU46" s="1079"/>
      <c r="AV46" s="1079"/>
      <c r="AW46" s="1079"/>
      <c r="AX46" s="1079"/>
      <c r="AY46" s="1079"/>
      <c r="AZ46" s="1079"/>
      <c r="BA46" s="1079"/>
      <c r="BB46" s="1079"/>
      <c r="BC46" s="1079"/>
      <c r="BD46" s="1079"/>
      <c r="BE46" s="1079"/>
      <c r="BF46" s="1079"/>
      <c r="BG46" s="1079"/>
      <c r="BH46" s="1079"/>
      <c r="BI46" s="1079"/>
      <c r="BJ46" s="1079"/>
      <c r="BK46" s="1079"/>
      <c r="BL46" s="1079"/>
      <c r="BM46" s="1079"/>
      <c r="BN46" s="1079"/>
      <c r="BO46" s="1079"/>
      <c r="BP46" s="1079"/>
      <c r="BQ46" s="1079"/>
      <c r="BR46" s="1079"/>
      <c r="BS46" s="1079"/>
      <c r="BT46" s="1079"/>
      <c r="BU46" s="1079"/>
      <c r="BV46" s="1079"/>
      <c r="BW46" s="1079"/>
      <c r="BX46" s="1079"/>
      <c r="BY46" s="1079"/>
      <c r="BZ46" s="1079"/>
      <c r="CA46" s="1079"/>
      <c r="CB46" s="1079"/>
      <c r="CC46" s="1079"/>
      <c r="CD46" s="1079"/>
      <c r="CE46" s="1079"/>
      <c r="CF46" s="1079"/>
      <c r="CG46" s="1079"/>
      <c r="CH46" s="1079"/>
      <c r="CI46" s="1079"/>
      <c r="CJ46" s="1079"/>
      <c r="CK46" s="1079"/>
      <c r="CL46" s="1079"/>
      <c r="CM46" s="1079"/>
      <c r="CN46" s="1079"/>
      <c r="CO46" s="1079"/>
      <c r="CP46" s="1079"/>
      <c r="CQ46" s="1079"/>
      <c r="CR46" s="1079"/>
      <c r="CS46" s="1079"/>
      <c r="CT46" s="1079"/>
      <c r="CU46" s="1079"/>
      <c r="CV46" s="1079"/>
      <c r="CW46" s="1079"/>
      <c r="CX46" s="1079"/>
      <c r="CY46" s="1079"/>
      <c r="CZ46" s="1079"/>
      <c r="DA46" s="1079"/>
      <c r="DB46" s="1079"/>
      <c r="DC46" s="1083"/>
    </row>
    <row r="47" spans="2:109">
      <c r="B47" s="756"/>
      <c r="AN47" s="1073"/>
      <c r="AO47" s="1080"/>
      <c r="AP47" s="1080"/>
      <c r="AQ47" s="1080"/>
      <c r="AR47" s="1080"/>
      <c r="AS47" s="1080"/>
      <c r="AT47" s="1080"/>
      <c r="AU47" s="1080"/>
      <c r="AV47" s="1080"/>
      <c r="AW47" s="1080"/>
      <c r="AX47" s="1080"/>
      <c r="AY47" s="1080"/>
      <c r="AZ47" s="1080"/>
      <c r="BA47" s="1080"/>
      <c r="BB47" s="1080"/>
      <c r="BC47" s="1080"/>
      <c r="BD47" s="1080"/>
      <c r="BE47" s="1080"/>
      <c r="BF47" s="1080"/>
      <c r="BG47" s="1080"/>
      <c r="BH47" s="1080"/>
      <c r="BI47" s="1080"/>
      <c r="BJ47" s="1080"/>
      <c r="BK47" s="1080"/>
      <c r="BL47" s="1080"/>
      <c r="BM47" s="1080"/>
      <c r="BN47" s="1080"/>
      <c r="BO47" s="1080"/>
      <c r="BP47" s="1080"/>
      <c r="BQ47" s="1080"/>
      <c r="BR47" s="1080"/>
      <c r="BS47" s="1080"/>
      <c r="BT47" s="1080"/>
      <c r="BU47" s="1080"/>
      <c r="BV47" s="1080"/>
      <c r="BW47" s="1080"/>
      <c r="BX47" s="1080"/>
      <c r="BY47" s="1080"/>
      <c r="BZ47" s="1080"/>
      <c r="CA47" s="1080"/>
      <c r="CB47" s="1080"/>
      <c r="CC47" s="1080"/>
      <c r="CD47" s="1080"/>
      <c r="CE47" s="1080"/>
      <c r="CF47" s="1080"/>
      <c r="CG47" s="1080"/>
      <c r="CH47" s="1080"/>
      <c r="CI47" s="1080"/>
      <c r="CJ47" s="1080"/>
      <c r="CK47" s="1080"/>
      <c r="CL47" s="1080"/>
      <c r="CM47" s="1080"/>
      <c r="CN47" s="1080"/>
      <c r="CO47" s="1080"/>
      <c r="CP47" s="1080"/>
      <c r="CQ47" s="1080"/>
      <c r="CR47" s="1080"/>
      <c r="CS47" s="1080"/>
      <c r="CT47" s="1080"/>
      <c r="CU47" s="1080"/>
      <c r="CV47" s="1080"/>
      <c r="CW47" s="1080"/>
      <c r="CX47" s="1080"/>
      <c r="CY47" s="1080"/>
      <c r="CZ47" s="1080"/>
      <c r="DA47" s="1080"/>
      <c r="DB47" s="1080"/>
      <c r="DC47" s="1084"/>
    </row>
    <row r="48" spans="2:109">
      <c r="B48" s="756"/>
      <c r="H48" s="1054"/>
      <c r="I48" s="1054"/>
      <c r="J48" s="1054"/>
      <c r="AN48" s="1054"/>
      <c r="AO48" s="1054"/>
      <c r="AP48" s="1054"/>
      <c r="AZ48" s="1054"/>
      <c r="BA48" s="1054"/>
      <c r="BB48" s="1054"/>
      <c r="BL48" s="1054"/>
      <c r="BM48" s="1054"/>
      <c r="BN48" s="1054"/>
      <c r="BX48" s="1054"/>
      <c r="BY48" s="1054"/>
      <c r="BZ48" s="1054"/>
      <c r="CJ48" s="1054"/>
      <c r="CK48" s="1054"/>
      <c r="CL48" s="1054"/>
      <c r="CV48" s="1054"/>
      <c r="CW48" s="1054"/>
      <c r="CX48" s="1054"/>
    </row>
    <row r="49" spans="1:109">
      <c r="B49" s="756"/>
      <c r="AN49" s="369" t="s">
        <v>169</v>
      </c>
    </row>
    <row r="50" spans="1:109">
      <c r="B50" s="756"/>
      <c r="G50" s="1051"/>
      <c r="H50" s="1051"/>
      <c r="I50" s="1051"/>
      <c r="J50" s="1051"/>
      <c r="K50" s="1059"/>
      <c r="L50" s="1059"/>
      <c r="M50" s="1067"/>
      <c r="N50" s="1067"/>
      <c r="AN50" s="1074"/>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30"/>
      <c r="BP50" s="1076" t="s">
        <v>537</v>
      </c>
      <c r="BQ50" s="1076"/>
      <c r="BR50" s="1076"/>
      <c r="BS50" s="1076"/>
      <c r="BT50" s="1076"/>
      <c r="BU50" s="1076"/>
      <c r="BV50" s="1076"/>
      <c r="BW50" s="1076"/>
      <c r="BX50" s="1076" t="s">
        <v>417</v>
      </c>
      <c r="BY50" s="1076"/>
      <c r="BZ50" s="1076"/>
      <c r="CA50" s="1076"/>
      <c r="CB50" s="1076"/>
      <c r="CC50" s="1076"/>
      <c r="CD50" s="1076"/>
      <c r="CE50" s="1076"/>
      <c r="CF50" s="1076" t="s">
        <v>538</v>
      </c>
      <c r="CG50" s="1076"/>
      <c r="CH50" s="1076"/>
      <c r="CI50" s="1076"/>
      <c r="CJ50" s="1076"/>
      <c r="CK50" s="1076"/>
      <c r="CL50" s="1076"/>
      <c r="CM50" s="1076"/>
      <c r="CN50" s="1076" t="s">
        <v>539</v>
      </c>
      <c r="CO50" s="1076"/>
      <c r="CP50" s="1076"/>
      <c r="CQ50" s="1076"/>
      <c r="CR50" s="1076"/>
      <c r="CS50" s="1076"/>
      <c r="CT50" s="1076"/>
      <c r="CU50" s="1076"/>
      <c r="CV50" s="1076" t="s">
        <v>540</v>
      </c>
      <c r="CW50" s="1076"/>
      <c r="CX50" s="1076"/>
      <c r="CY50" s="1076"/>
      <c r="CZ50" s="1076"/>
      <c r="DA50" s="1076"/>
      <c r="DB50" s="1076"/>
      <c r="DC50" s="1076"/>
    </row>
    <row r="51" spans="1:109" ht="13.5" customHeight="1">
      <c r="B51" s="756"/>
      <c r="G51" s="1052"/>
      <c r="H51" s="1052"/>
      <c r="I51" s="1056"/>
      <c r="J51" s="1056"/>
      <c r="K51" s="1060"/>
      <c r="L51" s="1060"/>
      <c r="M51" s="1060"/>
      <c r="N51" s="1060"/>
      <c r="AM51" s="1054"/>
      <c r="AN51" s="1075" t="s">
        <v>563</v>
      </c>
      <c r="AO51" s="1075"/>
      <c r="AP51" s="1075"/>
      <c r="AQ51" s="1075"/>
      <c r="AR51" s="1075"/>
      <c r="AS51" s="1075"/>
      <c r="AT51" s="1075"/>
      <c r="AU51" s="1075"/>
      <c r="AV51" s="1075"/>
      <c r="AW51" s="1075"/>
      <c r="AX51" s="1075"/>
      <c r="AY51" s="1075"/>
      <c r="AZ51" s="1075"/>
      <c r="BA51" s="1075"/>
      <c r="BB51" s="1075" t="s">
        <v>565</v>
      </c>
      <c r="BC51" s="1075"/>
      <c r="BD51" s="1075"/>
      <c r="BE51" s="1075"/>
      <c r="BF51" s="1075"/>
      <c r="BG51" s="1075"/>
      <c r="BH51" s="1075"/>
      <c r="BI51" s="1075"/>
      <c r="BJ51" s="1075"/>
      <c r="BK51" s="1075"/>
      <c r="BL51" s="1075"/>
      <c r="BM51" s="1075"/>
      <c r="BN51" s="1075"/>
      <c r="BO51" s="1075"/>
      <c r="BP51" s="1081">
        <v>79.2</v>
      </c>
      <c r="BQ51" s="1081"/>
      <c r="BR51" s="1081"/>
      <c r="BS51" s="1081"/>
      <c r="BT51" s="1081"/>
      <c r="BU51" s="1081"/>
      <c r="BV51" s="1081"/>
      <c r="BW51" s="1081"/>
      <c r="BX51" s="1081">
        <v>82.2</v>
      </c>
      <c r="BY51" s="1081"/>
      <c r="BZ51" s="1081"/>
      <c r="CA51" s="1081"/>
      <c r="CB51" s="1081"/>
      <c r="CC51" s="1081"/>
      <c r="CD51" s="1081"/>
      <c r="CE51" s="1081"/>
      <c r="CF51" s="1081">
        <v>82.6</v>
      </c>
      <c r="CG51" s="1081"/>
      <c r="CH51" s="1081"/>
      <c r="CI51" s="1081"/>
      <c r="CJ51" s="1081"/>
      <c r="CK51" s="1081"/>
      <c r="CL51" s="1081"/>
      <c r="CM51" s="1081"/>
      <c r="CN51" s="1081">
        <v>71.8</v>
      </c>
      <c r="CO51" s="1081"/>
      <c r="CP51" s="1081"/>
      <c r="CQ51" s="1081"/>
      <c r="CR51" s="1081"/>
      <c r="CS51" s="1081"/>
      <c r="CT51" s="1081"/>
      <c r="CU51" s="1081"/>
      <c r="CV51" s="1081">
        <v>59.4</v>
      </c>
      <c r="CW51" s="1081"/>
      <c r="CX51" s="1081"/>
      <c r="CY51" s="1081"/>
      <c r="CZ51" s="1081"/>
      <c r="DA51" s="1081"/>
      <c r="DB51" s="1081"/>
      <c r="DC51" s="1081"/>
    </row>
    <row r="52" spans="1:109">
      <c r="B52" s="756"/>
      <c r="G52" s="1052"/>
      <c r="H52" s="1052"/>
      <c r="I52" s="1056"/>
      <c r="J52" s="1056"/>
      <c r="K52" s="1060"/>
      <c r="L52" s="1060"/>
      <c r="M52" s="1060"/>
      <c r="N52" s="1060"/>
      <c r="AM52" s="1054"/>
      <c r="AN52" s="1075"/>
      <c r="AO52" s="1075"/>
      <c r="AP52" s="1075"/>
      <c r="AQ52" s="1075"/>
      <c r="AR52" s="1075"/>
      <c r="AS52" s="1075"/>
      <c r="AT52" s="1075"/>
      <c r="AU52" s="1075"/>
      <c r="AV52" s="1075"/>
      <c r="AW52" s="1075"/>
      <c r="AX52" s="1075"/>
      <c r="AY52" s="1075"/>
      <c r="AZ52" s="1075"/>
      <c r="BA52" s="1075"/>
      <c r="BB52" s="1075"/>
      <c r="BC52" s="1075"/>
      <c r="BD52" s="1075"/>
      <c r="BE52" s="1075"/>
      <c r="BF52" s="1075"/>
      <c r="BG52" s="1075"/>
      <c r="BH52" s="1075"/>
      <c r="BI52" s="1075"/>
      <c r="BJ52" s="1075"/>
      <c r="BK52" s="1075"/>
      <c r="BL52" s="1075"/>
      <c r="BM52" s="1075"/>
      <c r="BN52" s="1075"/>
      <c r="BO52" s="1075"/>
      <c r="BP52" s="1081"/>
      <c r="BQ52" s="1081"/>
      <c r="BR52" s="1081"/>
      <c r="BS52" s="1081"/>
      <c r="BT52" s="1081"/>
      <c r="BU52" s="1081"/>
      <c r="BV52" s="1081"/>
      <c r="BW52" s="1081"/>
      <c r="BX52" s="1081"/>
      <c r="BY52" s="1081"/>
      <c r="BZ52" s="1081"/>
      <c r="CA52" s="1081"/>
      <c r="CB52" s="1081"/>
      <c r="CC52" s="1081"/>
      <c r="CD52" s="1081"/>
      <c r="CE52" s="1081"/>
      <c r="CF52" s="1081"/>
      <c r="CG52" s="1081"/>
      <c r="CH52" s="1081"/>
      <c r="CI52" s="1081"/>
      <c r="CJ52" s="1081"/>
      <c r="CK52" s="1081"/>
      <c r="CL52" s="1081"/>
      <c r="CM52" s="1081"/>
      <c r="CN52" s="1081"/>
      <c r="CO52" s="1081"/>
      <c r="CP52" s="1081"/>
      <c r="CQ52" s="1081"/>
      <c r="CR52" s="1081"/>
      <c r="CS52" s="1081"/>
      <c r="CT52" s="1081"/>
      <c r="CU52" s="1081"/>
      <c r="CV52" s="1081"/>
      <c r="CW52" s="1081"/>
      <c r="CX52" s="1081"/>
      <c r="CY52" s="1081"/>
      <c r="CZ52" s="1081"/>
      <c r="DA52" s="1081"/>
      <c r="DB52" s="1081"/>
      <c r="DC52" s="1081"/>
    </row>
    <row r="53" spans="1:109">
      <c r="A53" s="1041"/>
      <c r="B53" s="756"/>
      <c r="G53" s="1052"/>
      <c r="H53" s="1052"/>
      <c r="I53" s="1051"/>
      <c r="J53" s="1051"/>
      <c r="K53" s="1060"/>
      <c r="L53" s="1060"/>
      <c r="M53" s="1060"/>
      <c r="N53" s="1060"/>
      <c r="AM53" s="1054"/>
      <c r="AN53" s="1075"/>
      <c r="AO53" s="1075"/>
      <c r="AP53" s="1075"/>
      <c r="AQ53" s="1075"/>
      <c r="AR53" s="1075"/>
      <c r="AS53" s="1075"/>
      <c r="AT53" s="1075"/>
      <c r="AU53" s="1075"/>
      <c r="AV53" s="1075"/>
      <c r="AW53" s="1075"/>
      <c r="AX53" s="1075"/>
      <c r="AY53" s="1075"/>
      <c r="AZ53" s="1075"/>
      <c r="BA53" s="1075"/>
      <c r="BB53" s="1075" t="s">
        <v>146</v>
      </c>
      <c r="BC53" s="1075"/>
      <c r="BD53" s="1075"/>
      <c r="BE53" s="1075"/>
      <c r="BF53" s="1075"/>
      <c r="BG53" s="1075"/>
      <c r="BH53" s="1075"/>
      <c r="BI53" s="1075"/>
      <c r="BJ53" s="1075"/>
      <c r="BK53" s="1075"/>
      <c r="BL53" s="1075"/>
      <c r="BM53" s="1075"/>
      <c r="BN53" s="1075"/>
      <c r="BO53" s="1075"/>
      <c r="BP53" s="1081">
        <v>48.6</v>
      </c>
      <c r="BQ53" s="1081"/>
      <c r="BR53" s="1081"/>
      <c r="BS53" s="1081"/>
      <c r="BT53" s="1081"/>
      <c r="BU53" s="1081"/>
      <c r="BV53" s="1081"/>
      <c r="BW53" s="1081"/>
      <c r="BX53" s="1081">
        <v>48.7</v>
      </c>
      <c r="BY53" s="1081"/>
      <c r="BZ53" s="1081"/>
      <c r="CA53" s="1081"/>
      <c r="CB53" s="1081"/>
      <c r="CC53" s="1081"/>
      <c r="CD53" s="1081"/>
      <c r="CE53" s="1081"/>
      <c r="CF53" s="1081">
        <v>49.6</v>
      </c>
      <c r="CG53" s="1081"/>
      <c r="CH53" s="1081"/>
      <c r="CI53" s="1081"/>
      <c r="CJ53" s="1081"/>
      <c r="CK53" s="1081"/>
      <c r="CL53" s="1081"/>
      <c r="CM53" s="1081"/>
      <c r="CN53" s="1081">
        <v>51.1</v>
      </c>
      <c r="CO53" s="1081"/>
      <c r="CP53" s="1081"/>
      <c r="CQ53" s="1081"/>
      <c r="CR53" s="1081"/>
      <c r="CS53" s="1081"/>
      <c r="CT53" s="1081"/>
      <c r="CU53" s="1081"/>
      <c r="CV53" s="1081">
        <v>52.9</v>
      </c>
      <c r="CW53" s="1081"/>
      <c r="CX53" s="1081"/>
      <c r="CY53" s="1081"/>
      <c r="CZ53" s="1081"/>
      <c r="DA53" s="1081"/>
      <c r="DB53" s="1081"/>
      <c r="DC53" s="1081"/>
    </row>
    <row r="54" spans="1:109">
      <c r="A54" s="1041"/>
      <c r="B54" s="756"/>
      <c r="G54" s="1052"/>
      <c r="H54" s="1052"/>
      <c r="I54" s="1051"/>
      <c r="J54" s="1051"/>
      <c r="K54" s="1060"/>
      <c r="L54" s="1060"/>
      <c r="M54" s="1060"/>
      <c r="N54" s="1060"/>
      <c r="AM54" s="1054"/>
      <c r="AN54" s="1075"/>
      <c r="AO54" s="1075"/>
      <c r="AP54" s="1075"/>
      <c r="AQ54" s="1075"/>
      <c r="AR54" s="1075"/>
      <c r="AS54" s="1075"/>
      <c r="AT54" s="1075"/>
      <c r="AU54" s="1075"/>
      <c r="AV54" s="1075"/>
      <c r="AW54" s="1075"/>
      <c r="AX54" s="1075"/>
      <c r="AY54" s="1075"/>
      <c r="AZ54" s="1075"/>
      <c r="BA54" s="1075"/>
      <c r="BB54" s="1075"/>
      <c r="BC54" s="1075"/>
      <c r="BD54" s="1075"/>
      <c r="BE54" s="1075"/>
      <c r="BF54" s="1075"/>
      <c r="BG54" s="1075"/>
      <c r="BH54" s="1075"/>
      <c r="BI54" s="1075"/>
      <c r="BJ54" s="1075"/>
      <c r="BK54" s="1075"/>
      <c r="BL54" s="1075"/>
      <c r="BM54" s="1075"/>
      <c r="BN54" s="1075"/>
      <c r="BO54" s="1075"/>
      <c r="BP54" s="1081"/>
      <c r="BQ54" s="1081"/>
      <c r="BR54" s="1081"/>
      <c r="BS54" s="1081"/>
      <c r="BT54" s="1081"/>
      <c r="BU54" s="1081"/>
      <c r="BV54" s="1081"/>
      <c r="BW54" s="1081"/>
      <c r="BX54" s="1081"/>
      <c r="BY54" s="1081"/>
      <c r="BZ54" s="1081"/>
      <c r="CA54" s="1081"/>
      <c r="CB54" s="1081"/>
      <c r="CC54" s="1081"/>
      <c r="CD54" s="1081"/>
      <c r="CE54" s="1081"/>
      <c r="CF54" s="1081"/>
      <c r="CG54" s="1081"/>
      <c r="CH54" s="1081"/>
      <c r="CI54" s="1081"/>
      <c r="CJ54" s="1081"/>
      <c r="CK54" s="1081"/>
      <c r="CL54" s="1081"/>
      <c r="CM54" s="1081"/>
      <c r="CN54" s="1081"/>
      <c r="CO54" s="1081"/>
      <c r="CP54" s="1081"/>
      <c r="CQ54" s="1081"/>
      <c r="CR54" s="1081"/>
      <c r="CS54" s="1081"/>
      <c r="CT54" s="1081"/>
      <c r="CU54" s="1081"/>
      <c r="CV54" s="1081"/>
      <c r="CW54" s="1081"/>
      <c r="CX54" s="1081"/>
      <c r="CY54" s="1081"/>
      <c r="CZ54" s="1081"/>
      <c r="DA54" s="1081"/>
      <c r="DB54" s="1081"/>
      <c r="DC54" s="1081"/>
    </row>
    <row r="55" spans="1:109">
      <c r="A55" s="1041"/>
      <c r="B55" s="756"/>
      <c r="G55" s="1051"/>
      <c r="H55" s="1051"/>
      <c r="I55" s="1051"/>
      <c r="J55" s="1051"/>
      <c r="K55" s="1060"/>
      <c r="L55" s="1060"/>
      <c r="M55" s="1060"/>
      <c r="N55" s="1060"/>
      <c r="AN55" s="1076" t="s">
        <v>16</v>
      </c>
      <c r="AO55" s="1076"/>
      <c r="AP55" s="1076"/>
      <c r="AQ55" s="1076"/>
      <c r="AR55" s="1076"/>
      <c r="AS55" s="1076"/>
      <c r="AT55" s="1076"/>
      <c r="AU55" s="1076"/>
      <c r="AV55" s="1076"/>
      <c r="AW55" s="1076"/>
      <c r="AX55" s="1076"/>
      <c r="AY55" s="1076"/>
      <c r="AZ55" s="1076"/>
      <c r="BA55" s="1076"/>
      <c r="BB55" s="1075" t="s">
        <v>565</v>
      </c>
      <c r="BC55" s="1075"/>
      <c r="BD55" s="1075"/>
      <c r="BE55" s="1075"/>
      <c r="BF55" s="1075"/>
      <c r="BG55" s="1075"/>
      <c r="BH55" s="1075"/>
      <c r="BI55" s="1075"/>
      <c r="BJ55" s="1075"/>
      <c r="BK55" s="1075"/>
      <c r="BL55" s="1075"/>
      <c r="BM55" s="1075"/>
      <c r="BN55" s="1075"/>
      <c r="BO55" s="1075"/>
      <c r="BP55" s="1081">
        <v>33.1</v>
      </c>
      <c r="BQ55" s="1081"/>
      <c r="BR55" s="1081"/>
      <c r="BS55" s="1081"/>
      <c r="BT55" s="1081"/>
      <c r="BU55" s="1081"/>
      <c r="BV55" s="1081"/>
      <c r="BW55" s="1081"/>
      <c r="BX55" s="1081">
        <v>31.3</v>
      </c>
      <c r="BY55" s="1081"/>
      <c r="BZ55" s="1081"/>
      <c r="CA55" s="1081"/>
      <c r="CB55" s="1081"/>
      <c r="CC55" s="1081"/>
      <c r="CD55" s="1081"/>
      <c r="CE55" s="1081"/>
      <c r="CF55" s="1081">
        <v>25.3</v>
      </c>
      <c r="CG55" s="1081"/>
      <c r="CH55" s="1081"/>
      <c r="CI55" s="1081"/>
      <c r="CJ55" s="1081"/>
      <c r="CK55" s="1081"/>
      <c r="CL55" s="1081"/>
      <c r="CM55" s="1081"/>
      <c r="CN55" s="1081">
        <v>25.5</v>
      </c>
      <c r="CO55" s="1081"/>
      <c r="CP55" s="1081"/>
      <c r="CQ55" s="1081"/>
      <c r="CR55" s="1081"/>
      <c r="CS55" s="1081"/>
      <c r="CT55" s="1081"/>
      <c r="CU55" s="1081"/>
      <c r="CV55" s="1081">
        <v>25.1</v>
      </c>
      <c r="CW55" s="1081"/>
      <c r="CX55" s="1081"/>
      <c r="CY55" s="1081"/>
      <c r="CZ55" s="1081"/>
      <c r="DA55" s="1081"/>
      <c r="DB55" s="1081"/>
      <c r="DC55" s="1081"/>
    </row>
    <row r="56" spans="1:109">
      <c r="A56" s="1041"/>
      <c r="B56" s="756"/>
      <c r="G56" s="1051"/>
      <c r="H56" s="1051"/>
      <c r="I56" s="1051"/>
      <c r="J56" s="1051"/>
      <c r="K56" s="1060"/>
      <c r="L56" s="1060"/>
      <c r="M56" s="1060"/>
      <c r="N56" s="1060"/>
      <c r="AN56" s="1076"/>
      <c r="AO56" s="1076"/>
      <c r="AP56" s="1076"/>
      <c r="AQ56" s="1076"/>
      <c r="AR56" s="1076"/>
      <c r="AS56" s="1076"/>
      <c r="AT56" s="1076"/>
      <c r="AU56" s="1076"/>
      <c r="AV56" s="1076"/>
      <c r="AW56" s="1076"/>
      <c r="AX56" s="1076"/>
      <c r="AY56" s="1076"/>
      <c r="AZ56" s="1076"/>
      <c r="BA56" s="1076"/>
      <c r="BB56" s="1075"/>
      <c r="BC56" s="1075"/>
      <c r="BD56" s="1075"/>
      <c r="BE56" s="1075"/>
      <c r="BF56" s="1075"/>
      <c r="BG56" s="1075"/>
      <c r="BH56" s="1075"/>
      <c r="BI56" s="1075"/>
      <c r="BJ56" s="1075"/>
      <c r="BK56" s="1075"/>
      <c r="BL56" s="1075"/>
      <c r="BM56" s="1075"/>
      <c r="BN56" s="1075"/>
      <c r="BO56" s="1075"/>
      <c r="BP56" s="1081"/>
      <c r="BQ56" s="1081"/>
      <c r="BR56" s="1081"/>
      <c r="BS56" s="1081"/>
      <c r="BT56" s="1081"/>
      <c r="BU56" s="1081"/>
      <c r="BV56" s="1081"/>
      <c r="BW56" s="1081"/>
      <c r="BX56" s="1081"/>
      <c r="BY56" s="1081"/>
      <c r="BZ56" s="1081"/>
      <c r="CA56" s="1081"/>
      <c r="CB56" s="1081"/>
      <c r="CC56" s="1081"/>
      <c r="CD56" s="1081"/>
      <c r="CE56" s="1081"/>
      <c r="CF56" s="1081"/>
      <c r="CG56" s="1081"/>
      <c r="CH56" s="1081"/>
      <c r="CI56" s="1081"/>
      <c r="CJ56" s="1081"/>
      <c r="CK56" s="1081"/>
      <c r="CL56" s="1081"/>
      <c r="CM56" s="1081"/>
      <c r="CN56" s="1081"/>
      <c r="CO56" s="1081"/>
      <c r="CP56" s="1081"/>
      <c r="CQ56" s="1081"/>
      <c r="CR56" s="1081"/>
      <c r="CS56" s="1081"/>
      <c r="CT56" s="1081"/>
      <c r="CU56" s="1081"/>
      <c r="CV56" s="1081"/>
      <c r="CW56" s="1081"/>
      <c r="CX56" s="1081"/>
      <c r="CY56" s="1081"/>
      <c r="CZ56" s="1081"/>
      <c r="DA56" s="1081"/>
      <c r="DB56" s="1081"/>
      <c r="DC56" s="1081"/>
    </row>
    <row r="57" spans="1:109" s="1041" customFormat="1">
      <c r="B57" s="1047"/>
      <c r="G57" s="1051"/>
      <c r="H57" s="1051"/>
      <c r="I57" s="1057"/>
      <c r="J57" s="1057"/>
      <c r="K57" s="1060"/>
      <c r="L57" s="1060"/>
      <c r="M57" s="1060"/>
      <c r="N57" s="1060"/>
      <c r="AM57" s="369"/>
      <c r="AN57" s="1076"/>
      <c r="AO57" s="1076"/>
      <c r="AP57" s="1076"/>
      <c r="AQ57" s="1076"/>
      <c r="AR57" s="1076"/>
      <c r="AS57" s="1076"/>
      <c r="AT57" s="1076"/>
      <c r="AU57" s="1076"/>
      <c r="AV57" s="1076"/>
      <c r="AW57" s="1076"/>
      <c r="AX57" s="1076"/>
      <c r="AY57" s="1076"/>
      <c r="AZ57" s="1076"/>
      <c r="BA57" s="1076"/>
      <c r="BB57" s="1075" t="s">
        <v>146</v>
      </c>
      <c r="BC57" s="1075"/>
      <c r="BD57" s="1075"/>
      <c r="BE57" s="1075"/>
      <c r="BF57" s="1075"/>
      <c r="BG57" s="1075"/>
      <c r="BH57" s="1075"/>
      <c r="BI57" s="1075"/>
      <c r="BJ57" s="1075"/>
      <c r="BK57" s="1075"/>
      <c r="BL57" s="1075"/>
      <c r="BM57" s="1075"/>
      <c r="BN57" s="1075"/>
      <c r="BO57" s="1075"/>
      <c r="BP57" s="1081">
        <v>57.2</v>
      </c>
      <c r="BQ57" s="1081"/>
      <c r="BR57" s="1081"/>
      <c r="BS57" s="1081"/>
      <c r="BT57" s="1081"/>
      <c r="BU57" s="1081"/>
      <c r="BV57" s="1081"/>
      <c r="BW57" s="1081"/>
      <c r="BX57" s="1081">
        <v>58.5</v>
      </c>
      <c r="BY57" s="1081"/>
      <c r="BZ57" s="1081"/>
      <c r="CA57" s="1081"/>
      <c r="CB57" s="1081"/>
      <c r="CC57" s="1081"/>
      <c r="CD57" s="1081"/>
      <c r="CE57" s="1081"/>
      <c r="CF57" s="1081">
        <v>59.8</v>
      </c>
      <c r="CG57" s="1081"/>
      <c r="CH57" s="1081"/>
      <c r="CI57" s="1081"/>
      <c r="CJ57" s="1081"/>
      <c r="CK57" s="1081"/>
      <c r="CL57" s="1081"/>
      <c r="CM57" s="1081"/>
      <c r="CN57" s="1081">
        <v>61.1</v>
      </c>
      <c r="CO57" s="1081"/>
      <c r="CP57" s="1081"/>
      <c r="CQ57" s="1081"/>
      <c r="CR57" s="1081"/>
      <c r="CS57" s="1081"/>
      <c r="CT57" s="1081"/>
      <c r="CU57" s="1081"/>
      <c r="CV57" s="1081">
        <v>61</v>
      </c>
      <c r="CW57" s="1081"/>
      <c r="CX57" s="1081"/>
      <c r="CY57" s="1081"/>
      <c r="CZ57" s="1081"/>
      <c r="DA57" s="1081"/>
      <c r="DB57" s="1081"/>
      <c r="DC57" s="1081"/>
      <c r="DD57" s="1086"/>
      <c r="DE57" s="1047"/>
    </row>
    <row r="58" spans="1:109" s="1041" customFormat="1">
      <c r="A58" s="369"/>
      <c r="B58" s="1047"/>
      <c r="G58" s="1051"/>
      <c r="H58" s="1051"/>
      <c r="I58" s="1057"/>
      <c r="J58" s="1057"/>
      <c r="K58" s="1060"/>
      <c r="L58" s="1060"/>
      <c r="M58" s="1060"/>
      <c r="N58" s="1060"/>
      <c r="AM58" s="369"/>
      <c r="AN58" s="1076"/>
      <c r="AO58" s="1076"/>
      <c r="AP58" s="1076"/>
      <c r="AQ58" s="1076"/>
      <c r="AR58" s="1076"/>
      <c r="AS58" s="1076"/>
      <c r="AT58" s="1076"/>
      <c r="AU58" s="1076"/>
      <c r="AV58" s="1076"/>
      <c r="AW58" s="1076"/>
      <c r="AX58" s="1076"/>
      <c r="AY58" s="1076"/>
      <c r="AZ58" s="1076"/>
      <c r="BA58" s="1076"/>
      <c r="BB58" s="1075"/>
      <c r="BC58" s="1075"/>
      <c r="BD58" s="1075"/>
      <c r="BE58" s="1075"/>
      <c r="BF58" s="1075"/>
      <c r="BG58" s="1075"/>
      <c r="BH58" s="1075"/>
      <c r="BI58" s="1075"/>
      <c r="BJ58" s="1075"/>
      <c r="BK58" s="1075"/>
      <c r="BL58" s="1075"/>
      <c r="BM58" s="1075"/>
      <c r="BN58" s="1075"/>
      <c r="BO58" s="1075"/>
      <c r="BP58" s="1081"/>
      <c r="BQ58" s="1081"/>
      <c r="BR58" s="1081"/>
      <c r="BS58" s="1081"/>
      <c r="BT58" s="1081"/>
      <c r="BU58" s="1081"/>
      <c r="BV58" s="1081"/>
      <c r="BW58" s="1081"/>
      <c r="BX58" s="1081"/>
      <c r="BY58" s="1081"/>
      <c r="BZ58" s="1081"/>
      <c r="CA58" s="1081"/>
      <c r="CB58" s="1081"/>
      <c r="CC58" s="1081"/>
      <c r="CD58" s="1081"/>
      <c r="CE58" s="1081"/>
      <c r="CF58" s="1081"/>
      <c r="CG58" s="1081"/>
      <c r="CH58" s="1081"/>
      <c r="CI58" s="1081"/>
      <c r="CJ58" s="1081"/>
      <c r="CK58" s="1081"/>
      <c r="CL58" s="1081"/>
      <c r="CM58" s="1081"/>
      <c r="CN58" s="1081"/>
      <c r="CO58" s="1081"/>
      <c r="CP58" s="1081"/>
      <c r="CQ58" s="1081"/>
      <c r="CR58" s="1081"/>
      <c r="CS58" s="1081"/>
      <c r="CT58" s="1081"/>
      <c r="CU58" s="1081"/>
      <c r="CV58" s="1081"/>
      <c r="CW58" s="1081"/>
      <c r="CX58" s="1081"/>
      <c r="CY58" s="1081"/>
      <c r="CZ58" s="1081"/>
      <c r="DA58" s="1081"/>
      <c r="DB58" s="1081"/>
      <c r="DC58" s="1081"/>
      <c r="DD58" s="1086"/>
      <c r="DE58" s="1047"/>
    </row>
    <row r="59" spans="1:109" s="1041" customFormat="1">
      <c r="A59" s="369"/>
      <c r="B59" s="1047"/>
      <c r="K59" s="1061"/>
      <c r="L59" s="1061"/>
      <c r="M59" s="1061"/>
      <c r="N59" s="1061"/>
      <c r="AQ59" s="1061"/>
      <c r="AR59" s="1061"/>
      <c r="AS59" s="1061"/>
      <c r="AT59" s="1061"/>
      <c r="BC59" s="1061"/>
      <c r="BD59" s="1061"/>
      <c r="BE59" s="1061"/>
      <c r="BF59" s="1061"/>
      <c r="BO59" s="1061"/>
      <c r="BP59" s="1061"/>
      <c r="BQ59" s="1061"/>
      <c r="BR59" s="1061"/>
      <c r="CA59" s="1061"/>
      <c r="CB59" s="1061"/>
      <c r="CC59" s="1061"/>
      <c r="CD59" s="1061"/>
      <c r="CM59" s="1061"/>
      <c r="CN59" s="1061"/>
      <c r="CO59" s="1061"/>
      <c r="CP59" s="1061"/>
      <c r="CY59" s="1061"/>
      <c r="CZ59" s="1061"/>
      <c r="DA59" s="1061"/>
      <c r="DB59" s="1061"/>
      <c r="DC59" s="1061"/>
      <c r="DD59" s="1086"/>
      <c r="DE59" s="1047"/>
    </row>
    <row r="60" spans="1:109" s="1041" customFormat="1">
      <c r="A60" s="369"/>
      <c r="B60" s="1047"/>
      <c r="K60" s="1061"/>
      <c r="L60" s="1061"/>
      <c r="M60" s="1061"/>
      <c r="N60" s="1061"/>
      <c r="AQ60" s="1061"/>
      <c r="AR60" s="1061"/>
      <c r="AS60" s="1061"/>
      <c r="AT60" s="1061"/>
      <c r="BC60" s="1061"/>
      <c r="BD60" s="1061"/>
      <c r="BE60" s="1061"/>
      <c r="BF60" s="1061"/>
      <c r="BO60" s="1061"/>
      <c r="BP60" s="1061"/>
      <c r="BQ60" s="1061"/>
      <c r="BR60" s="1061"/>
      <c r="CA60" s="1061"/>
      <c r="CB60" s="1061"/>
      <c r="CC60" s="1061"/>
      <c r="CD60" s="1061"/>
      <c r="CM60" s="1061"/>
      <c r="CN60" s="1061"/>
      <c r="CO60" s="1061"/>
      <c r="CP60" s="1061"/>
      <c r="CY60" s="1061"/>
      <c r="CZ60" s="1061"/>
      <c r="DA60" s="1061"/>
      <c r="DB60" s="1061"/>
      <c r="DC60" s="1061"/>
      <c r="DD60" s="1086"/>
      <c r="DE60" s="1047"/>
    </row>
    <row r="61" spans="1:109" s="1041" customFormat="1">
      <c r="A61" s="369"/>
      <c r="B61" s="1048"/>
      <c r="C61" s="1049"/>
      <c r="D61" s="1049"/>
      <c r="E61" s="1049"/>
      <c r="F61" s="1049"/>
      <c r="G61" s="1049"/>
      <c r="H61" s="1049"/>
      <c r="I61" s="1049"/>
      <c r="J61" s="1049"/>
      <c r="K61" s="1049"/>
      <c r="L61" s="1049"/>
      <c r="M61" s="1068"/>
      <c r="N61" s="1068"/>
      <c r="O61" s="1049"/>
      <c r="P61" s="1049"/>
      <c r="Q61" s="1049"/>
      <c r="R61" s="1049"/>
      <c r="S61" s="1049"/>
      <c r="T61" s="1049"/>
      <c r="U61" s="1049"/>
      <c r="V61" s="1049"/>
      <c r="W61" s="1049"/>
      <c r="X61" s="1049"/>
      <c r="Y61" s="1049"/>
      <c r="Z61" s="1049"/>
      <c r="AA61" s="1049"/>
      <c r="AB61" s="1049"/>
      <c r="AC61" s="1049"/>
      <c r="AD61" s="1049"/>
      <c r="AE61" s="1049"/>
      <c r="AF61" s="1049"/>
      <c r="AG61" s="1049"/>
      <c r="AH61" s="1049"/>
      <c r="AI61" s="1049"/>
      <c r="AJ61" s="1049"/>
      <c r="AK61" s="1049"/>
      <c r="AL61" s="1049"/>
      <c r="AM61" s="1049"/>
      <c r="AN61" s="1049"/>
      <c r="AO61" s="1049"/>
      <c r="AP61" s="1049"/>
      <c r="AQ61" s="1049"/>
      <c r="AR61" s="1049"/>
      <c r="AS61" s="1068"/>
      <c r="AT61" s="1068"/>
      <c r="AU61" s="1049"/>
      <c r="AV61" s="1049"/>
      <c r="AW61" s="1049"/>
      <c r="AX61" s="1049"/>
      <c r="AY61" s="1049"/>
      <c r="AZ61" s="1049"/>
      <c r="BA61" s="1049"/>
      <c r="BB61" s="1049"/>
      <c r="BC61" s="1049"/>
      <c r="BD61" s="1049"/>
      <c r="BE61" s="1068"/>
      <c r="BF61" s="1068"/>
      <c r="BG61" s="1049"/>
      <c r="BH61" s="1049"/>
      <c r="BI61" s="1049"/>
      <c r="BJ61" s="1049"/>
      <c r="BK61" s="1049"/>
      <c r="BL61" s="1049"/>
      <c r="BM61" s="1049"/>
      <c r="BN61" s="1049"/>
      <c r="BO61" s="1049"/>
      <c r="BP61" s="1049"/>
      <c r="BQ61" s="1068"/>
      <c r="BR61" s="1068"/>
      <c r="BS61" s="1049"/>
      <c r="BT61" s="1049"/>
      <c r="BU61" s="1049"/>
      <c r="BV61" s="1049"/>
      <c r="BW61" s="1049"/>
      <c r="BX61" s="1049"/>
      <c r="BY61" s="1049"/>
      <c r="BZ61" s="1049"/>
      <c r="CA61" s="1049"/>
      <c r="CB61" s="1049"/>
      <c r="CC61" s="1068"/>
      <c r="CD61" s="1068"/>
      <c r="CE61" s="1049"/>
      <c r="CF61" s="1049"/>
      <c r="CG61" s="1049"/>
      <c r="CH61" s="1049"/>
      <c r="CI61" s="1049"/>
      <c r="CJ61" s="1049"/>
      <c r="CK61" s="1049"/>
      <c r="CL61" s="1049"/>
      <c r="CM61" s="1049"/>
      <c r="CN61" s="1049"/>
      <c r="CO61" s="1068"/>
      <c r="CP61" s="1068"/>
      <c r="CQ61" s="1049"/>
      <c r="CR61" s="1049"/>
      <c r="CS61" s="1049"/>
      <c r="CT61" s="1049"/>
      <c r="CU61" s="1049"/>
      <c r="CV61" s="1049"/>
      <c r="CW61" s="1049"/>
      <c r="CX61" s="1049"/>
      <c r="CY61" s="1049"/>
      <c r="CZ61" s="1049"/>
      <c r="DA61" s="1068"/>
      <c r="DB61" s="1068"/>
      <c r="DC61" s="1068"/>
      <c r="DD61" s="1087"/>
      <c r="DE61" s="1047"/>
    </row>
    <row r="62" spans="1:109">
      <c r="B62" s="1046"/>
      <c r="C62" s="1046"/>
      <c r="D62" s="1046"/>
      <c r="E62" s="1046"/>
      <c r="F62" s="1046"/>
      <c r="G62" s="1046"/>
      <c r="H62" s="1046"/>
      <c r="I62" s="1046"/>
      <c r="J62" s="1046"/>
      <c r="K62" s="1046"/>
      <c r="L62" s="1046"/>
      <c r="M62" s="1046"/>
      <c r="N62" s="1046"/>
      <c r="O62" s="1046"/>
      <c r="P62" s="1046"/>
      <c r="Q62" s="1046"/>
      <c r="R62" s="1046"/>
      <c r="S62" s="1046"/>
      <c r="T62" s="1046"/>
      <c r="U62" s="1046"/>
      <c r="V62" s="1046"/>
      <c r="W62" s="1046"/>
      <c r="X62" s="1046"/>
      <c r="Y62" s="1046"/>
      <c r="Z62" s="1046"/>
      <c r="AA62" s="1046"/>
      <c r="AB62" s="1046"/>
      <c r="AC62" s="1046"/>
      <c r="AD62" s="1046"/>
      <c r="AE62" s="1046"/>
      <c r="AF62" s="1046"/>
      <c r="AG62" s="1046"/>
      <c r="AH62" s="1046"/>
      <c r="AI62" s="1046"/>
      <c r="AJ62" s="1046"/>
      <c r="AK62" s="1046"/>
      <c r="AL62" s="1046"/>
      <c r="AM62" s="1046"/>
      <c r="AN62" s="1046"/>
      <c r="AO62" s="1046"/>
      <c r="AP62" s="1046"/>
      <c r="AQ62" s="1046"/>
      <c r="AR62" s="1046"/>
      <c r="AS62" s="1046"/>
      <c r="AT62" s="1046"/>
      <c r="AU62" s="1046"/>
      <c r="AV62" s="1046"/>
      <c r="AW62" s="1046"/>
      <c r="AX62" s="1046"/>
      <c r="AY62" s="1046"/>
      <c r="AZ62" s="1046"/>
      <c r="BA62" s="1046"/>
      <c r="BB62" s="1046"/>
      <c r="BC62" s="1046"/>
      <c r="BD62" s="1046"/>
      <c r="BE62" s="1046"/>
      <c r="BF62" s="1046"/>
      <c r="BG62" s="1046"/>
      <c r="BH62" s="1046"/>
      <c r="BI62" s="1046"/>
      <c r="BJ62" s="1046"/>
      <c r="BK62" s="1046"/>
      <c r="BL62" s="1046"/>
      <c r="BM62" s="1046"/>
      <c r="BN62" s="1046"/>
      <c r="BO62" s="1046"/>
      <c r="BP62" s="1046"/>
      <c r="BQ62" s="1046"/>
      <c r="BR62" s="1046"/>
      <c r="BS62" s="1046"/>
      <c r="BT62" s="1046"/>
      <c r="BU62" s="1046"/>
      <c r="BV62" s="1046"/>
      <c r="BW62" s="1046"/>
      <c r="BX62" s="1046"/>
      <c r="BY62" s="1046"/>
      <c r="BZ62" s="1046"/>
      <c r="CA62" s="1046"/>
      <c r="CB62" s="1046"/>
      <c r="CC62" s="1046"/>
      <c r="CD62" s="1046"/>
      <c r="CE62" s="1046"/>
      <c r="CF62" s="1046"/>
      <c r="CG62" s="1046"/>
      <c r="CH62" s="1046"/>
      <c r="CI62" s="1046"/>
      <c r="CJ62" s="1046"/>
      <c r="CK62" s="1046"/>
      <c r="CL62" s="1046"/>
      <c r="CM62" s="1046"/>
      <c r="CN62" s="1046"/>
      <c r="CO62" s="1046"/>
      <c r="CP62" s="1046"/>
      <c r="CQ62" s="1046"/>
      <c r="CR62" s="1046"/>
      <c r="CS62" s="1046"/>
      <c r="CT62" s="1046"/>
      <c r="CU62" s="1046"/>
      <c r="CV62" s="1046"/>
      <c r="CW62" s="1046"/>
      <c r="CX62" s="1046"/>
      <c r="CY62" s="1046"/>
      <c r="CZ62" s="1046"/>
      <c r="DA62" s="1046"/>
      <c r="DB62" s="1046"/>
      <c r="DC62" s="1046"/>
      <c r="DD62" s="1046"/>
      <c r="DE62" s="767"/>
    </row>
    <row r="63" spans="1:109" ht="17.25">
      <c r="B63" s="765" t="s">
        <v>333</v>
      </c>
    </row>
    <row r="64" spans="1:109">
      <c r="B64" s="756"/>
      <c r="G64" s="1050"/>
      <c r="N64" s="1070"/>
      <c r="AM64" s="1050"/>
      <c r="AN64" s="1050" t="s">
        <v>562</v>
      </c>
      <c r="AP64" s="1041"/>
      <c r="AQ64" s="1041"/>
      <c r="AR64" s="1041"/>
      <c r="AY64" s="1050"/>
      <c r="BA64" s="1041"/>
      <c r="BB64" s="1041"/>
      <c r="BC64" s="1041"/>
      <c r="BK64" s="1050"/>
      <c r="BM64" s="1041"/>
      <c r="BN64" s="1041"/>
      <c r="BO64" s="1041"/>
      <c r="BW64" s="1050"/>
      <c r="BY64" s="1041"/>
      <c r="BZ64" s="1041"/>
      <c r="CA64" s="1041"/>
      <c r="CI64" s="1050"/>
      <c r="CK64" s="1041"/>
      <c r="CL64" s="1041"/>
      <c r="CM64" s="1041"/>
      <c r="CU64" s="1050"/>
      <c r="CW64" s="1041"/>
      <c r="CX64" s="1041"/>
      <c r="CY64" s="1041"/>
    </row>
    <row r="65" spans="2:107">
      <c r="B65" s="756"/>
      <c r="AN65" s="1077" t="s">
        <v>564</v>
      </c>
      <c r="AO65" s="1078"/>
      <c r="AP65" s="1078"/>
      <c r="AQ65" s="1078"/>
      <c r="AR65" s="1078"/>
      <c r="AS65" s="1078"/>
      <c r="AT65" s="1078"/>
      <c r="AU65" s="1078"/>
      <c r="AV65" s="1078"/>
      <c r="AW65" s="1078"/>
      <c r="AX65" s="1078"/>
      <c r="AY65" s="1078"/>
      <c r="AZ65" s="1078"/>
      <c r="BA65" s="1078"/>
      <c r="BB65" s="1078"/>
      <c r="BC65" s="1078"/>
      <c r="BD65" s="1078"/>
      <c r="BE65" s="1078"/>
      <c r="BF65" s="1078"/>
      <c r="BG65" s="1078"/>
      <c r="BH65" s="1078"/>
      <c r="BI65" s="1078"/>
      <c r="BJ65" s="1078"/>
      <c r="BK65" s="1078"/>
      <c r="BL65" s="1078"/>
      <c r="BM65" s="1078"/>
      <c r="BN65" s="1078"/>
      <c r="BO65" s="1078"/>
      <c r="BP65" s="1078"/>
      <c r="BQ65" s="1078"/>
      <c r="BR65" s="1078"/>
      <c r="BS65" s="1078"/>
      <c r="BT65" s="1078"/>
      <c r="BU65" s="1078"/>
      <c r="BV65" s="1078"/>
      <c r="BW65" s="1078"/>
      <c r="BX65" s="1078"/>
      <c r="BY65" s="1078"/>
      <c r="BZ65" s="1078"/>
      <c r="CA65" s="1078"/>
      <c r="CB65" s="1078"/>
      <c r="CC65" s="1078"/>
      <c r="CD65" s="1078"/>
      <c r="CE65" s="1078"/>
      <c r="CF65" s="1078"/>
      <c r="CG65" s="1078"/>
      <c r="CH65" s="1078"/>
      <c r="CI65" s="1078"/>
      <c r="CJ65" s="1078"/>
      <c r="CK65" s="1078"/>
      <c r="CL65" s="1078"/>
      <c r="CM65" s="1078"/>
      <c r="CN65" s="1078"/>
      <c r="CO65" s="1078"/>
      <c r="CP65" s="1078"/>
      <c r="CQ65" s="1078"/>
      <c r="CR65" s="1078"/>
      <c r="CS65" s="1078"/>
      <c r="CT65" s="1078"/>
      <c r="CU65" s="1078"/>
      <c r="CV65" s="1078"/>
      <c r="CW65" s="1078"/>
      <c r="CX65" s="1078"/>
      <c r="CY65" s="1078"/>
      <c r="CZ65" s="1078"/>
      <c r="DA65" s="1078"/>
      <c r="DB65" s="1078"/>
      <c r="DC65" s="1082"/>
    </row>
    <row r="66" spans="2:107">
      <c r="B66" s="756"/>
      <c r="AN66" s="1072"/>
      <c r="AO66" s="1079"/>
      <c r="AP66" s="1079"/>
      <c r="AQ66" s="1079"/>
      <c r="AR66" s="1079"/>
      <c r="AS66" s="1079"/>
      <c r="AT66" s="1079"/>
      <c r="AU66" s="1079"/>
      <c r="AV66" s="1079"/>
      <c r="AW66" s="1079"/>
      <c r="AX66" s="1079"/>
      <c r="AY66" s="1079"/>
      <c r="AZ66" s="1079"/>
      <c r="BA66" s="1079"/>
      <c r="BB66" s="1079"/>
      <c r="BC66" s="1079"/>
      <c r="BD66" s="1079"/>
      <c r="BE66" s="1079"/>
      <c r="BF66" s="1079"/>
      <c r="BG66" s="1079"/>
      <c r="BH66" s="1079"/>
      <c r="BI66" s="1079"/>
      <c r="BJ66" s="1079"/>
      <c r="BK66" s="1079"/>
      <c r="BL66" s="1079"/>
      <c r="BM66" s="1079"/>
      <c r="BN66" s="1079"/>
      <c r="BO66" s="1079"/>
      <c r="BP66" s="1079"/>
      <c r="BQ66" s="1079"/>
      <c r="BR66" s="1079"/>
      <c r="BS66" s="1079"/>
      <c r="BT66" s="1079"/>
      <c r="BU66" s="1079"/>
      <c r="BV66" s="1079"/>
      <c r="BW66" s="1079"/>
      <c r="BX66" s="1079"/>
      <c r="BY66" s="1079"/>
      <c r="BZ66" s="1079"/>
      <c r="CA66" s="1079"/>
      <c r="CB66" s="1079"/>
      <c r="CC66" s="1079"/>
      <c r="CD66" s="1079"/>
      <c r="CE66" s="1079"/>
      <c r="CF66" s="1079"/>
      <c r="CG66" s="1079"/>
      <c r="CH66" s="1079"/>
      <c r="CI66" s="1079"/>
      <c r="CJ66" s="1079"/>
      <c r="CK66" s="1079"/>
      <c r="CL66" s="1079"/>
      <c r="CM66" s="1079"/>
      <c r="CN66" s="1079"/>
      <c r="CO66" s="1079"/>
      <c r="CP66" s="1079"/>
      <c r="CQ66" s="1079"/>
      <c r="CR66" s="1079"/>
      <c r="CS66" s="1079"/>
      <c r="CT66" s="1079"/>
      <c r="CU66" s="1079"/>
      <c r="CV66" s="1079"/>
      <c r="CW66" s="1079"/>
      <c r="CX66" s="1079"/>
      <c r="CY66" s="1079"/>
      <c r="CZ66" s="1079"/>
      <c r="DA66" s="1079"/>
      <c r="DB66" s="1079"/>
      <c r="DC66" s="1083"/>
    </row>
    <row r="67" spans="2:107">
      <c r="B67" s="756"/>
      <c r="AN67" s="1072"/>
      <c r="AO67" s="1079"/>
      <c r="AP67" s="1079"/>
      <c r="AQ67" s="1079"/>
      <c r="AR67" s="1079"/>
      <c r="AS67" s="1079"/>
      <c r="AT67" s="1079"/>
      <c r="AU67" s="1079"/>
      <c r="AV67" s="1079"/>
      <c r="AW67" s="1079"/>
      <c r="AX67" s="1079"/>
      <c r="AY67" s="1079"/>
      <c r="AZ67" s="1079"/>
      <c r="BA67" s="1079"/>
      <c r="BB67" s="1079"/>
      <c r="BC67" s="1079"/>
      <c r="BD67" s="1079"/>
      <c r="BE67" s="1079"/>
      <c r="BF67" s="1079"/>
      <c r="BG67" s="1079"/>
      <c r="BH67" s="1079"/>
      <c r="BI67" s="1079"/>
      <c r="BJ67" s="1079"/>
      <c r="BK67" s="1079"/>
      <c r="BL67" s="1079"/>
      <c r="BM67" s="1079"/>
      <c r="BN67" s="1079"/>
      <c r="BO67" s="1079"/>
      <c r="BP67" s="1079"/>
      <c r="BQ67" s="1079"/>
      <c r="BR67" s="1079"/>
      <c r="BS67" s="1079"/>
      <c r="BT67" s="1079"/>
      <c r="BU67" s="1079"/>
      <c r="BV67" s="1079"/>
      <c r="BW67" s="1079"/>
      <c r="BX67" s="1079"/>
      <c r="BY67" s="1079"/>
      <c r="BZ67" s="1079"/>
      <c r="CA67" s="1079"/>
      <c r="CB67" s="1079"/>
      <c r="CC67" s="1079"/>
      <c r="CD67" s="1079"/>
      <c r="CE67" s="1079"/>
      <c r="CF67" s="1079"/>
      <c r="CG67" s="1079"/>
      <c r="CH67" s="1079"/>
      <c r="CI67" s="1079"/>
      <c r="CJ67" s="1079"/>
      <c r="CK67" s="1079"/>
      <c r="CL67" s="1079"/>
      <c r="CM67" s="1079"/>
      <c r="CN67" s="1079"/>
      <c r="CO67" s="1079"/>
      <c r="CP67" s="1079"/>
      <c r="CQ67" s="1079"/>
      <c r="CR67" s="1079"/>
      <c r="CS67" s="1079"/>
      <c r="CT67" s="1079"/>
      <c r="CU67" s="1079"/>
      <c r="CV67" s="1079"/>
      <c r="CW67" s="1079"/>
      <c r="CX67" s="1079"/>
      <c r="CY67" s="1079"/>
      <c r="CZ67" s="1079"/>
      <c r="DA67" s="1079"/>
      <c r="DB67" s="1079"/>
      <c r="DC67" s="1083"/>
    </row>
    <row r="68" spans="2:107">
      <c r="B68" s="756"/>
      <c r="AN68" s="1072"/>
      <c r="AO68" s="1079"/>
      <c r="AP68" s="1079"/>
      <c r="AQ68" s="1079"/>
      <c r="AR68" s="1079"/>
      <c r="AS68" s="1079"/>
      <c r="AT68" s="1079"/>
      <c r="AU68" s="1079"/>
      <c r="AV68" s="1079"/>
      <c r="AW68" s="1079"/>
      <c r="AX68" s="1079"/>
      <c r="AY68" s="1079"/>
      <c r="AZ68" s="1079"/>
      <c r="BA68" s="1079"/>
      <c r="BB68" s="1079"/>
      <c r="BC68" s="1079"/>
      <c r="BD68" s="1079"/>
      <c r="BE68" s="1079"/>
      <c r="BF68" s="1079"/>
      <c r="BG68" s="1079"/>
      <c r="BH68" s="1079"/>
      <c r="BI68" s="1079"/>
      <c r="BJ68" s="1079"/>
      <c r="BK68" s="1079"/>
      <c r="BL68" s="1079"/>
      <c r="BM68" s="1079"/>
      <c r="BN68" s="1079"/>
      <c r="BO68" s="1079"/>
      <c r="BP68" s="1079"/>
      <c r="BQ68" s="1079"/>
      <c r="BR68" s="1079"/>
      <c r="BS68" s="1079"/>
      <c r="BT68" s="1079"/>
      <c r="BU68" s="1079"/>
      <c r="BV68" s="1079"/>
      <c r="BW68" s="1079"/>
      <c r="BX68" s="1079"/>
      <c r="BY68" s="1079"/>
      <c r="BZ68" s="1079"/>
      <c r="CA68" s="1079"/>
      <c r="CB68" s="1079"/>
      <c r="CC68" s="1079"/>
      <c r="CD68" s="1079"/>
      <c r="CE68" s="1079"/>
      <c r="CF68" s="1079"/>
      <c r="CG68" s="1079"/>
      <c r="CH68" s="1079"/>
      <c r="CI68" s="1079"/>
      <c r="CJ68" s="1079"/>
      <c r="CK68" s="1079"/>
      <c r="CL68" s="1079"/>
      <c r="CM68" s="1079"/>
      <c r="CN68" s="1079"/>
      <c r="CO68" s="1079"/>
      <c r="CP68" s="1079"/>
      <c r="CQ68" s="1079"/>
      <c r="CR68" s="1079"/>
      <c r="CS68" s="1079"/>
      <c r="CT68" s="1079"/>
      <c r="CU68" s="1079"/>
      <c r="CV68" s="1079"/>
      <c r="CW68" s="1079"/>
      <c r="CX68" s="1079"/>
      <c r="CY68" s="1079"/>
      <c r="CZ68" s="1079"/>
      <c r="DA68" s="1079"/>
      <c r="DB68" s="1079"/>
      <c r="DC68" s="1083"/>
    </row>
    <row r="69" spans="2:107">
      <c r="B69" s="756"/>
      <c r="AN69" s="1073"/>
      <c r="AO69" s="1080"/>
      <c r="AP69" s="1080"/>
      <c r="AQ69" s="1080"/>
      <c r="AR69" s="1080"/>
      <c r="AS69" s="1080"/>
      <c r="AT69" s="1080"/>
      <c r="AU69" s="1080"/>
      <c r="AV69" s="1080"/>
      <c r="AW69" s="1080"/>
      <c r="AX69" s="1080"/>
      <c r="AY69" s="1080"/>
      <c r="AZ69" s="1080"/>
      <c r="BA69" s="1080"/>
      <c r="BB69" s="1080"/>
      <c r="BC69" s="1080"/>
      <c r="BD69" s="1080"/>
      <c r="BE69" s="1080"/>
      <c r="BF69" s="1080"/>
      <c r="BG69" s="1080"/>
      <c r="BH69" s="1080"/>
      <c r="BI69" s="1080"/>
      <c r="BJ69" s="1080"/>
      <c r="BK69" s="1080"/>
      <c r="BL69" s="1080"/>
      <c r="BM69" s="1080"/>
      <c r="BN69" s="1080"/>
      <c r="BO69" s="1080"/>
      <c r="BP69" s="1080"/>
      <c r="BQ69" s="1080"/>
      <c r="BR69" s="1080"/>
      <c r="BS69" s="1080"/>
      <c r="BT69" s="1080"/>
      <c r="BU69" s="1080"/>
      <c r="BV69" s="1080"/>
      <c r="BW69" s="1080"/>
      <c r="BX69" s="1080"/>
      <c r="BY69" s="1080"/>
      <c r="BZ69" s="1080"/>
      <c r="CA69" s="1080"/>
      <c r="CB69" s="1080"/>
      <c r="CC69" s="1080"/>
      <c r="CD69" s="1080"/>
      <c r="CE69" s="1080"/>
      <c r="CF69" s="1080"/>
      <c r="CG69" s="1080"/>
      <c r="CH69" s="1080"/>
      <c r="CI69" s="1080"/>
      <c r="CJ69" s="1080"/>
      <c r="CK69" s="1080"/>
      <c r="CL69" s="1080"/>
      <c r="CM69" s="1080"/>
      <c r="CN69" s="1080"/>
      <c r="CO69" s="1080"/>
      <c r="CP69" s="1080"/>
      <c r="CQ69" s="1080"/>
      <c r="CR69" s="1080"/>
      <c r="CS69" s="1080"/>
      <c r="CT69" s="1080"/>
      <c r="CU69" s="1080"/>
      <c r="CV69" s="1080"/>
      <c r="CW69" s="1080"/>
      <c r="CX69" s="1080"/>
      <c r="CY69" s="1080"/>
      <c r="CZ69" s="1080"/>
      <c r="DA69" s="1080"/>
      <c r="DB69" s="1080"/>
      <c r="DC69" s="1084"/>
    </row>
    <row r="70" spans="2:107">
      <c r="B70" s="756"/>
      <c r="H70" s="1055"/>
      <c r="I70" s="1055"/>
      <c r="J70" s="1058"/>
      <c r="K70" s="1058"/>
      <c r="L70" s="1066"/>
      <c r="M70" s="1058"/>
      <c r="N70" s="1066"/>
      <c r="AN70" s="1054"/>
      <c r="AO70" s="1054"/>
      <c r="AP70" s="1054"/>
      <c r="AZ70" s="1054"/>
      <c r="BA70" s="1054"/>
      <c r="BB70" s="1054"/>
      <c r="BL70" s="1054"/>
      <c r="BM70" s="1054"/>
      <c r="BN70" s="1054"/>
      <c r="BX70" s="1054"/>
      <c r="BY70" s="1054"/>
      <c r="BZ70" s="1054"/>
      <c r="CJ70" s="1054"/>
      <c r="CK70" s="1054"/>
      <c r="CL70" s="1054"/>
      <c r="CV70" s="1054"/>
      <c r="CW70" s="1054"/>
      <c r="CX70" s="1054"/>
    </row>
    <row r="71" spans="2:107">
      <c r="B71" s="756"/>
      <c r="G71" s="1053"/>
      <c r="I71" s="1057"/>
      <c r="J71" s="1058"/>
      <c r="K71" s="1058"/>
      <c r="L71" s="1066"/>
      <c r="M71" s="1058"/>
      <c r="N71" s="1066"/>
      <c r="AM71" s="1053"/>
      <c r="AN71" s="369" t="s">
        <v>169</v>
      </c>
    </row>
    <row r="72" spans="2:107">
      <c r="B72" s="756"/>
      <c r="G72" s="1051"/>
      <c r="H72" s="1051"/>
      <c r="I72" s="1051"/>
      <c r="J72" s="1051"/>
      <c r="K72" s="1059"/>
      <c r="L72" s="1059"/>
      <c r="M72" s="1067"/>
      <c r="N72" s="1067"/>
      <c r="AN72" s="1074"/>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30"/>
      <c r="BP72" s="1076" t="s">
        <v>537</v>
      </c>
      <c r="BQ72" s="1076"/>
      <c r="BR72" s="1076"/>
      <c r="BS72" s="1076"/>
      <c r="BT72" s="1076"/>
      <c r="BU72" s="1076"/>
      <c r="BV72" s="1076"/>
      <c r="BW72" s="1076"/>
      <c r="BX72" s="1076" t="s">
        <v>417</v>
      </c>
      <c r="BY72" s="1076"/>
      <c r="BZ72" s="1076"/>
      <c r="CA72" s="1076"/>
      <c r="CB72" s="1076"/>
      <c r="CC72" s="1076"/>
      <c r="CD72" s="1076"/>
      <c r="CE72" s="1076"/>
      <c r="CF72" s="1076" t="s">
        <v>538</v>
      </c>
      <c r="CG72" s="1076"/>
      <c r="CH72" s="1076"/>
      <c r="CI72" s="1076"/>
      <c r="CJ72" s="1076"/>
      <c r="CK72" s="1076"/>
      <c r="CL72" s="1076"/>
      <c r="CM72" s="1076"/>
      <c r="CN72" s="1076" t="s">
        <v>539</v>
      </c>
      <c r="CO72" s="1076"/>
      <c r="CP72" s="1076"/>
      <c r="CQ72" s="1076"/>
      <c r="CR72" s="1076"/>
      <c r="CS72" s="1076"/>
      <c r="CT72" s="1076"/>
      <c r="CU72" s="1076"/>
      <c r="CV72" s="1076" t="s">
        <v>540</v>
      </c>
      <c r="CW72" s="1076"/>
      <c r="CX72" s="1076"/>
      <c r="CY72" s="1076"/>
      <c r="CZ72" s="1076"/>
      <c r="DA72" s="1076"/>
      <c r="DB72" s="1076"/>
      <c r="DC72" s="1076"/>
    </row>
    <row r="73" spans="2:107">
      <c r="B73" s="756"/>
      <c r="G73" s="1052"/>
      <c r="H73" s="1052"/>
      <c r="I73" s="1052"/>
      <c r="J73" s="1052"/>
      <c r="K73" s="1062"/>
      <c r="L73" s="1062"/>
      <c r="M73" s="1062"/>
      <c r="N73" s="1062"/>
      <c r="AM73" s="1054"/>
      <c r="AN73" s="1075" t="s">
        <v>563</v>
      </c>
      <c r="AO73" s="1075"/>
      <c r="AP73" s="1075"/>
      <c r="AQ73" s="1075"/>
      <c r="AR73" s="1075"/>
      <c r="AS73" s="1075"/>
      <c r="AT73" s="1075"/>
      <c r="AU73" s="1075"/>
      <c r="AV73" s="1075"/>
      <c r="AW73" s="1075"/>
      <c r="AX73" s="1075"/>
      <c r="AY73" s="1075"/>
      <c r="AZ73" s="1075"/>
      <c r="BA73" s="1075"/>
      <c r="BB73" s="1075" t="s">
        <v>565</v>
      </c>
      <c r="BC73" s="1075"/>
      <c r="BD73" s="1075"/>
      <c r="BE73" s="1075"/>
      <c r="BF73" s="1075"/>
      <c r="BG73" s="1075"/>
      <c r="BH73" s="1075"/>
      <c r="BI73" s="1075"/>
      <c r="BJ73" s="1075"/>
      <c r="BK73" s="1075"/>
      <c r="BL73" s="1075"/>
      <c r="BM73" s="1075"/>
      <c r="BN73" s="1075"/>
      <c r="BO73" s="1075"/>
      <c r="BP73" s="1081">
        <v>79.2</v>
      </c>
      <c r="BQ73" s="1081"/>
      <c r="BR73" s="1081"/>
      <c r="BS73" s="1081"/>
      <c r="BT73" s="1081"/>
      <c r="BU73" s="1081"/>
      <c r="BV73" s="1081"/>
      <c r="BW73" s="1081"/>
      <c r="BX73" s="1081">
        <v>82.2</v>
      </c>
      <c r="BY73" s="1081"/>
      <c r="BZ73" s="1081"/>
      <c r="CA73" s="1081"/>
      <c r="CB73" s="1081"/>
      <c r="CC73" s="1081"/>
      <c r="CD73" s="1081"/>
      <c r="CE73" s="1081"/>
      <c r="CF73" s="1081">
        <v>82.6</v>
      </c>
      <c r="CG73" s="1081"/>
      <c r="CH73" s="1081"/>
      <c r="CI73" s="1081"/>
      <c r="CJ73" s="1081"/>
      <c r="CK73" s="1081"/>
      <c r="CL73" s="1081"/>
      <c r="CM73" s="1081"/>
      <c r="CN73" s="1081">
        <v>71.8</v>
      </c>
      <c r="CO73" s="1081"/>
      <c r="CP73" s="1081"/>
      <c r="CQ73" s="1081"/>
      <c r="CR73" s="1081"/>
      <c r="CS73" s="1081"/>
      <c r="CT73" s="1081"/>
      <c r="CU73" s="1081"/>
      <c r="CV73" s="1081">
        <v>59.4</v>
      </c>
      <c r="CW73" s="1081"/>
      <c r="CX73" s="1081"/>
      <c r="CY73" s="1081"/>
      <c r="CZ73" s="1081"/>
      <c r="DA73" s="1081"/>
      <c r="DB73" s="1081"/>
      <c r="DC73" s="1081"/>
    </row>
    <row r="74" spans="2:107">
      <c r="B74" s="756"/>
      <c r="G74" s="1052"/>
      <c r="H74" s="1052"/>
      <c r="I74" s="1052"/>
      <c r="J74" s="1052"/>
      <c r="K74" s="1062"/>
      <c r="L74" s="1062"/>
      <c r="M74" s="1062"/>
      <c r="N74" s="1062"/>
      <c r="AM74" s="1054"/>
      <c r="AN74" s="1075"/>
      <c r="AO74" s="1075"/>
      <c r="AP74" s="1075"/>
      <c r="AQ74" s="1075"/>
      <c r="AR74" s="1075"/>
      <c r="AS74" s="1075"/>
      <c r="AT74" s="1075"/>
      <c r="AU74" s="1075"/>
      <c r="AV74" s="1075"/>
      <c r="AW74" s="1075"/>
      <c r="AX74" s="1075"/>
      <c r="AY74" s="1075"/>
      <c r="AZ74" s="1075"/>
      <c r="BA74" s="1075"/>
      <c r="BB74" s="1075"/>
      <c r="BC74" s="1075"/>
      <c r="BD74" s="1075"/>
      <c r="BE74" s="1075"/>
      <c r="BF74" s="1075"/>
      <c r="BG74" s="1075"/>
      <c r="BH74" s="1075"/>
      <c r="BI74" s="1075"/>
      <c r="BJ74" s="1075"/>
      <c r="BK74" s="1075"/>
      <c r="BL74" s="1075"/>
      <c r="BM74" s="1075"/>
      <c r="BN74" s="1075"/>
      <c r="BO74" s="1075"/>
      <c r="BP74" s="1081"/>
      <c r="BQ74" s="1081"/>
      <c r="BR74" s="1081"/>
      <c r="BS74" s="1081"/>
      <c r="BT74" s="1081"/>
      <c r="BU74" s="1081"/>
      <c r="BV74" s="1081"/>
      <c r="BW74" s="1081"/>
      <c r="BX74" s="1081"/>
      <c r="BY74" s="1081"/>
      <c r="BZ74" s="1081"/>
      <c r="CA74" s="1081"/>
      <c r="CB74" s="1081"/>
      <c r="CC74" s="1081"/>
      <c r="CD74" s="1081"/>
      <c r="CE74" s="1081"/>
      <c r="CF74" s="1081"/>
      <c r="CG74" s="1081"/>
      <c r="CH74" s="1081"/>
      <c r="CI74" s="1081"/>
      <c r="CJ74" s="1081"/>
      <c r="CK74" s="1081"/>
      <c r="CL74" s="1081"/>
      <c r="CM74" s="1081"/>
      <c r="CN74" s="1081"/>
      <c r="CO74" s="1081"/>
      <c r="CP74" s="1081"/>
      <c r="CQ74" s="1081"/>
      <c r="CR74" s="1081"/>
      <c r="CS74" s="1081"/>
      <c r="CT74" s="1081"/>
      <c r="CU74" s="1081"/>
      <c r="CV74" s="1081"/>
      <c r="CW74" s="1081"/>
      <c r="CX74" s="1081"/>
      <c r="CY74" s="1081"/>
      <c r="CZ74" s="1081"/>
      <c r="DA74" s="1081"/>
      <c r="DB74" s="1081"/>
      <c r="DC74" s="1081"/>
    </row>
    <row r="75" spans="2:107">
      <c r="B75" s="756"/>
      <c r="G75" s="1052"/>
      <c r="H75" s="1052"/>
      <c r="I75" s="1051"/>
      <c r="J75" s="1051"/>
      <c r="K75" s="1060"/>
      <c r="L75" s="1060"/>
      <c r="M75" s="1060"/>
      <c r="N75" s="1060"/>
      <c r="AM75" s="1054"/>
      <c r="AN75" s="1075"/>
      <c r="AO75" s="1075"/>
      <c r="AP75" s="1075"/>
      <c r="AQ75" s="1075"/>
      <c r="AR75" s="1075"/>
      <c r="AS75" s="1075"/>
      <c r="AT75" s="1075"/>
      <c r="AU75" s="1075"/>
      <c r="AV75" s="1075"/>
      <c r="AW75" s="1075"/>
      <c r="AX75" s="1075"/>
      <c r="AY75" s="1075"/>
      <c r="AZ75" s="1075"/>
      <c r="BA75" s="1075"/>
      <c r="BB75" s="1075" t="s">
        <v>415</v>
      </c>
      <c r="BC75" s="1075"/>
      <c r="BD75" s="1075"/>
      <c r="BE75" s="1075"/>
      <c r="BF75" s="1075"/>
      <c r="BG75" s="1075"/>
      <c r="BH75" s="1075"/>
      <c r="BI75" s="1075"/>
      <c r="BJ75" s="1075"/>
      <c r="BK75" s="1075"/>
      <c r="BL75" s="1075"/>
      <c r="BM75" s="1075"/>
      <c r="BN75" s="1075"/>
      <c r="BO75" s="1075"/>
      <c r="BP75" s="1081">
        <v>11.6</v>
      </c>
      <c r="BQ75" s="1081"/>
      <c r="BR75" s="1081"/>
      <c r="BS75" s="1081"/>
      <c r="BT75" s="1081"/>
      <c r="BU75" s="1081"/>
      <c r="BV75" s="1081"/>
      <c r="BW75" s="1081"/>
      <c r="BX75" s="1081">
        <v>11.4</v>
      </c>
      <c r="BY75" s="1081"/>
      <c r="BZ75" s="1081"/>
      <c r="CA75" s="1081"/>
      <c r="CB75" s="1081"/>
      <c r="CC75" s="1081"/>
      <c r="CD75" s="1081"/>
      <c r="CE75" s="1081"/>
      <c r="CF75" s="1081">
        <v>11.1</v>
      </c>
      <c r="CG75" s="1081"/>
      <c r="CH75" s="1081"/>
      <c r="CI75" s="1081"/>
      <c r="CJ75" s="1081"/>
      <c r="CK75" s="1081"/>
      <c r="CL75" s="1081"/>
      <c r="CM75" s="1081"/>
      <c r="CN75" s="1081">
        <v>10.8</v>
      </c>
      <c r="CO75" s="1081"/>
      <c r="CP75" s="1081"/>
      <c r="CQ75" s="1081"/>
      <c r="CR75" s="1081"/>
      <c r="CS75" s="1081"/>
      <c r="CT75" s="1081"/>
      <c r="CU75" s="1081"/>
      <c r="CV75" s="1081">
        <v>10.6</v>
      </c>
      <c r="CW75" s="1081"/>
      <c r="CX75" s="1081"/>
      <c r="CY75" s="1081"/>
      <c r="CZ75" s="1081"/>
      <c r="DA75" s="1081"/>
      <c r="DB75" s="1081"/>
      <c r="DC75" s="1081"/>
    </row>
    <row r="76" spans="2:107">
      <c r="B76" s="756"/>
      <c r="G76" s="1052"/>
      <c r="H76" s="1052"/>
      <c r="I76" s="1051"/>
      <c r="J76" s="1051"/>
      <c r="K76" s="1060"/>
      <c r="L76" s="1060"/>
      <c r="M76" s="1060"/>
      <c r="N76" s="1060"/>
      <c r="AM76" s="1054"/>
      <c r="AN76" s="1075"/>
      <c r="AO76" s="1075"/>
      <c r="AP76" s="1075"/>
      <c r="AQ76" s="1075"/>
      <c r="AR76" s="1075"/>
      <c r="AS76" s="1075"/>
      <c r="AT76" s="1075"/>
      <c r="AU76" s="1075"/>
      <c r="AV76" s="1075"/>
      <c r="AW76" s="1075"/>
      <c r="AX76" s="1075"/>
      <c r="AY76" s="1075"/>
      <c r="AZ76" s="1075"/>
      <c r="BA76" s="1075"/>
      <c r="BB76" s="1075"/>
      <c r="BC76" s="1075"/>
      <c r="BD76" s="1075"/>
      <c r="BE76" s="1075"/>
      <c r="BF76" s="1075"/>
      <c r="BG76" s="1075"/>
      <c r="BH76" s="1075"/>
      <c r="BI76" s="1075"/>
      <c r="BJ76" s="1075"/>
      <c r="BK76" s="1075"/>
      <c r="BL76" s="1075"/>
      <c r="BM76" s="1075"/>
      <c r="BN76" s="1075"/>
      <c r="BO76" s="1075"/>
      <c r="BP76" s="1081"/>
      <c r="BQ76" s="1081"/>
      <c r="BR76" s="1081"/>
      <c r="BS76" s="1081"/>
      <c r="BT76" s="1081"/>
      <c r="BU76" s="1081"/>
      <c r="BV76" s="1081"/>
      <c r="BW76" s="1081"/>
      <c r="BX76" s="1081"/>
      <c r="BY76" s="1081"/>
      <c r="BZ76" s="1081"/>
      <c r="CA76" s="1081"/>
      <c r="CB76" s="1081"/>
      <c r="CC76" s="1081"/>
      <c r="CD76" s="1081"/>
      <c r="CE76" s="1081"/>
      <c r="CF76" s="1081"/>
      <c r="CG76" s="1081"/>
      <c r="CH76" s="1081"/>
      <c r="CI76" s="1081"/>
      <c r="CJ76" s="1081"/>
      <c r="CK76" s="1081"/>
      <c r="CL76" s="1081"/>
      <c r="CM76" s="1081"/>
      <c r="CN76" s="1081"/>
      <c r="CO76" s="1081"/>
      <c r="CP76" s="1081"/>
      <c r="CQ76" s="1081"/>
      <c r="CR76" s="1081"/>
      <c r="CS76" s="1081"/>
      <c r="CT76" s="1081"/>
      <c r="CU76" s="1081"/>
      <c r="CV76" s="1081"/>
      <c r="CW76" s="1081"/>
      <c r="CX76" s="1081"/>
      <c r="CY76" s="1081"/>
      <c r="CZ76" s="1081"/>
      <c r="DA76" s="1081"/>
      <c r="DB76" s="1081"/>
      <c r="DC76" s="1081"/>
    </row>
    <row r="77" spans="2:107">
      <c r="B77" s="756"/>
      <c r="G77" s="1051"/>
      <c r="H77" s="1051"/>
      <c r="I77" s="1051"/>
      <c r="J77" s="1051"/>
      <c r="K77" s="1062"/>
      <c r="L77" s="1062"/>
      <c r="M77" s="1062"/>
      <c r="N77" s="1062"/>
      <c r="AN77" s="1076" t="s">
        <v>16</v>
      </c>
      <c r="AO77" s="1076"/>
      <c r="AP77" s="1076"/>
      <c r="AQ77" s="1076"/>
      <c r="AR77" s="1076"/>
      <c r="AS77" s="1076"/>
      <c r="AT77" s="1076"/>
      <c r="AU77" s="1076"/>
      <c r="AV77" s="1076"/>
      <c r="AW77" s="1076"/>
      <c r="AX77" s="1076"/>
      <c r="AY77" s="1076"/>
      <c r="AZ77" s="1076"/>
      <c r="BA77" s="1076"/>
      <c r="BB77" s="1075" t="s">
        <v>565</v>
      </c>
      <c r="BC77" s="1075"/>
      <c r="BD77" s="1075"/>
      <c r="BE77" s="1075"/>
      <c r="BF77" s="1075"/>
      <c r="BG77" s="1075"/>
      <c r="BH77" s="1075"/>
      <c r="BI77" s="1075"/>
      <c r="BJ77" s="1075"/>
      <c r="BK77" s="1075"/>
      <c r="BL77" s="1075"/>
      <c r="BM77" s="1075"/>
      <c r="BN77" s="1075"/>
      <c r="BO77" s="1075"/>
      <c r="BP77" s="1081">
        <v>33.1</v>
      </c>
      <c r="BQ77" s="1081"/>
      <c r="BR77" s="1081"/>
      <c r="BS77" s="1081"/>
      <c r="BT77" s="1081"/>
      <c r="BU77" s="1081"/>
      <c r="BV77" s="1081"/>
      <c r="BW77" s="1081"/>
      <c r="BX77" s="1081">
        <v>31.3</v>
      </c>
      <c r="BY77" s="1081"/>
      <c r="BZ77" s="1081"/>
      <c r="CA77" s="1081"/>
      <c r="CB77" s="1081"/>
      <c r="CC77" s="1081"/>
      <c r="CD77" s="1081"/>
      <c r="CE77" s="1081"/>
      <c r="CF77" s="1081">
        <v>25.3</v>
      </c>
      <c r="CG77" s="1081"/>
      <c r="CH77" s="1081"/>
      <c r="CI77" s="1081"/>
      <c r="CJ77" s="1081"/>
      <c r="CK77" s="1081"/>
      <c r="CL77" s="1081"/>
      <c r="CM77" s="1081"/>
      <c r="CN77" s="1081">
        <v>25.5</v>
      </c>
      <c r="CO77" s="1081"/>
      <c r="CP77" s="1081"/>
      <c r="CQ77" s="1081"/>
      <c r="CR77" s="1081"/>
      <c r="CS77" s="1081"/>
      <c r="CT77" s="1081"/>
      <c r="CU77" s="1081"/>
      <c r="CV77" s="1081">
        <v>25.1</v>
      </c>
      <c r="CW77" s="1081"/>
      <c r="CX77" s="1081"/>
      <c r="CY77" s="1081"/>
      <c r="CZ77" s="1081"/>
      <c r="DA77" s="1081"/>
      <c r="DB77" s="1081"/>
      <c r="DC77" s="1081"/>
    </row>
    <row r="78" spans="2:107">
      <c r="B78" s="756"/>
      <c r="G78" s="1051"/>
      <c r="H78" s="1051"/>
      <c r="I78" s="1051"/>
      <c r="J78" s="1051"/>
      <c r="K78" s="1062"/>
      <c r="L78" s="1062"/>
      <c r="M78" s="1062"/>
      <c r="N78" s="1062"/>
      <c r="AN78" s="1076"/>
      <c r="AO78" s="1076"/>
      <c r="AP78" s="1076"/>
      <c r="AQ78" s="1076"/>
      <c r="AR78" s="1076"/>
      <c r="AS78" s="1076"/>
      <c r="AT78" s="1076"/>
      <c r="AU78" s="1076"/>
      <c r="AV78" s="1076"/>
      <c r="AW78" s="1076"/>
      <c r="AX78" s="1076"/>
      <c r="AY78" s="1076"/>
      <c r="AZ78" s="1076"/>
      <c r="BA78" s="1076"/>
      <c r="BB78" s="1075"/>
      <c r="BC78" s="1075"/>
      <c r="BD78" s="1075"/>
      <c r="BE78" s="1075"/>
      <c r="BF78" s="1075"/>
      <c r="BG78" s="1075"/>
      <c r="BH78" s="1075"/>
      <c r="BI78" s="1075"/>
      <c r="BJ78" s="1075"/>
      <c r="BK78" s="1075"/>
      <c r="BL78" s="1075"/>
      <c r="BM78" s="1075"/>
      <c r="BN78" s="1075"/>
      <c r="BO78" s="1075"/>
      <c r="BP78" s="1081"/>
      <c r="BQ78" s="1081"/>
      <c r="BR78" s="1081"/>
      <c r="BS78" s="1081"/>
      <c r="BT78" s="1081"/>
      <c r="BU78" s="1081"/>
      <c r="BV78" s="1081"/>
      <c r="BW78" s="1081"/>
      <c r="BX78" s="1081"/>
      <c r="BY78" s="1081"/>
      <c r="BZ78" s="1081"/>
      <c r="CA78" s="1081"/>
      <c r="CB78" s="1081"/>
      <c r="CC78" s="1081"/>
      <c r="CD78" s="1081"/>
      <c r="CE78" s="1081"/>
      <c r="CF78" s="1081"/>
      <c r="CG78" s="1081"/>
      <c r="CH78" s="1081"/>
      <c r="CI78" s="1081"/>
      <c r="CJ78" s="1081"/>
      <c r="CK78" s="1081"/>
      <c r="CL78" s="1081"/>
      <c r="CM78" s="1081"/>
      <c r="CN78" s="1081"/>
      <c r="CO78" s="1081"/>
      <c r="CP78" s="1081"/>
      <c r="CQ78" s="1081"/>
      <c r="CR78" s="1081"/>
      <c r="CS78" s="1081"/>
      <c r="CT78" s="1081"/>
      <c r="CU78" s="1081"/>
      <c r="CV78" s="1081"/>
      <c r="CW78" s="1081"/>
      <c r="CX78" s="1081"/>
      <c r="CY78" s="1081"/>
      <c r="CZ78" s="1081"/>
      <c r="DA78" s="1081"/>
      <c r="DB78" s="1081"/>
      <c r="DC78" s="1081"/>
    </row>
    <row r="79" spans="2:107">
      <c r="B79" s="756"/>
      <c r="G79" s="1051"/>
      <c r="H79" s="1051"/>
      <c r="I79" s="1057"/>
      <c r="J79" s="1057"/>
      <c r="K79" s="1063"/>
      <c r="L79" s="1063"/>
      <c r="M79" s="1063"/>
      <c r="N79" s="1063"/>
      <c r="AN79" s="1076"/>
      <c r="AO79" s="1076"/>
      <c r="AP79" s="1076"/>
      <c r="AQ79" s="1076"/>
      <c r="AR79" s="1076"/>
      <c r="AS79" s="1076"/>
      <c r="AT79" s="1076"/>
      <c r="AU79" s="1076"/>
      <c r="AV79" s="1076"/>
      <c r="AW79" s="1076"/>
      <c r="AX79" s="1076"/>
      <c r="AY79" s="1076"/>
      <c r="AZ79" s="1076"/>
      <c r="BA79" s="1076"/>
      <c r="BB79" s="1075" t="s">
        <v>415</v>
      </c>
      <c r="BC79" s="1075"/>
      <c r="BD79" s="1075"/>
      <c r="BE79" s="1075"/>
      <c r="BF79" s="1075"/>
      <c r="BG79" s="1075"/>
      <c r="BH79" s="1075"/>
      <c r="BI79" s="1075"/>
      <c r="BJ79" s="1075"/>
      <c r="BK79" s="1075"/>
      <c r="BL79" s="1075"/>
      <c r="BM79" s="1075"/>
      <c r="BN79" s="1075"/>
      <c r="BO79" s="1075"/>
      <c r="BP79" s="1081">
        <v>7.5</v>
      </c>
      <c r="BQ79" s="1081"/>
      <c r="BR79" s="1081"/>
      <c r="BS79" s="1081"/>
      <c r="BT79" s="1081"/>
      <c r="BU79" s="1081"/>
      <c r="BV79" s="1081"/>
      <c r="BW79" s="1081"/>
      <c r="BX79" s="1081">
        <v>7.2</v>
      </c>
      <c r="BY79" s="1081"/>
      <c r="BZ79" s="1081"/>
      <c r="CA79" s="1081"/>
      <c r="CB79" s="1081"/>
      <c r="CC79" s="1081"/>
      <c r="CD79" s="1081"/>
      <c r="CE79" s="1081"/>
      <c r="CF79" s="1081">
        <v>6.9</v>
      </c>
      <c r="CG79" s="1081"/>
      <c r="CH79" s="1081"/>
      <c r="CI79" s="1081"/>
      <c r="CJ79" s="1081"/>
      <c r="CK79" s="1081"/>
      <c r="CL79" s="1081"/>
      <c r="CM79" s="1081"/>
      <c r="CN79" s="1081">
        <v>6.6</v>
      </c>
      <c r="CO79" s="1081"/>
      <c r="CP79" s="1081"/>
      <c r="CQ79" s="1081"/>
      <c r="CR79" s="1081"/>
      <c r="CS79" s="1081"/>
      <c r="CT79" s="1081"/>
      <c r="CU79" s="1081"/>
      <c r="CV79" s="1081">
        <v>6.4</v>
      </c>
      <c r="CW79" s="1081"/>
      <c r="CX79" s="1081"/>
      <c r="CY79" s="1081"/>
      <c r="CZ79" s="1081"/>
      <c r="DA79" s="1081"/>
      <c r="DB79" s="1081"/>
      <c r="DC79" s="1081"/>
    </row>
    <row r="80" spans="2:107">
      <c r="B80" s="756"/>
      <c r="G80" s="1051"/>
      <c r="H80" s="1051"/>
      <c r="I80" s="1057"/>
      <c r="J80" s="1057"/>
      <c r="K80" s="1063"/>
      <c r="L80" s="1063"/>
      <c r="M80" s="1063"/>
      <c r="N80" s="1063"/>
      <c r="AN80" s="1076"/>
      <c r="AO80" s="1076"/>
      <c r="AP80" s="1076"/>
      <c r="AQ80" s="1076"/>
      <c r="AR80" s="1076"/>
      <c r="AS80" s="1076"/>
      <c r="AT80" s="1076"/>
      <c r="AU80" s="1076"/>
      <c r="AV80" s="1076"/>
      <c r="AW80" s="1076"/>
      <c r="AX80" s="1076"/>
      <c r="AY80" s="1076"/>
      <c r="AZ80" s="1076"/>
      <c r="BA80" s="1076"/>
      <c r="BB80" s="1075"/>
      <c r="BC80" s="1075"/>
      <c r="BD80" s="1075"/>
      <c r="BE80" s="1075"/>
      <c r="BF80" s="1075"/>
      <c r="BG80" s="1075"/>
      <c r="BH80" s="1075"/>
      <c r="BI80" s="1075"/>
      <c r="BJ80" s="1075"/>
      <c r="BK80" s="1075"/>
      <c r="BL80" s="1075"/>
      <c r="BM80" s="1075"/>
      <c r="BN80" s="1075"/>
      <c r="BO80" s="1075"/>
      <c r="BP80" s="1081"/>
      <c r="BQ80" s="1081"/>
      <c r="BR80" s="1081"/>
      <c r="BS80" s="1081"/>
      <c r="BT80" s="1081"/>
      <c r="BU80" s="1081"/>
      <c r="BV80" s="1081"/>
      <c r="BW80" s="1081"/>
      <c r="BX80" s="1081"/>
      <c r="BY80" s="1081"/>
      <c r="BZ80" s="1081"/>
      <c r="CA80" s="1081"/>
      <c r="CB80" s="1081"/>
      <c r="CC80" s="1081"/>
      <c r="CD80" s="1081"/>
      <c r="CE80" s="1081"/>
      <c r="CF80" s="1081"/>
      <c r="CG80" s="1081"/>
      <c r="CH80" s="1081"/>
      <c r="CI80" s="1081"/>
      <c r="CJ80" s="1081"/>
      <c r="CK80" s="1081"/>
      <c r="CL80" s="1081"/>
      <c r="CM80" s="1081"/>
      <c r="CN80" s="1081"/>
      <c r="CO80" s="1081"/>
      <c r="CP80" s="1081"/>
      <c r="CQ80" s="1081"/>
      <c r="CR80" s="1081"/>
      <c r="CS80" s="1081"/>
      <c r="CT80" s="1081"/>
      <c r="CU80" s="1081"/>
      <c r="CV80" s="1081"/>
      <c r="CW80" s="1081"/>
      <c r="CX80" s="1081"/>
      <c r="CY80" s="1081"/>
      <c r="CZ80" s="1081"/>
      <c r="DA80" s="1081"/>
      <c r="DB80" s="1081"/>
      <c r="DC80" s="1081"/>
    </row>
    <row r="81" spans="2:109">
      <c r="B81" s="756"/>
    </row>
    <row r="82" spans="2:109" ht="17.25">
      <c r="B82" s="756"/>
      <c r="K82" s="1064"/>
      <c r="L82" s="1064"/>
      <c r="M82" s="1064"/>
      <c r="N82" s="1064"/>
      <c r="AQ82" s="1064"/>
      <c r="AR82" s="1064"/>
      <c r="AS82" s="1064"/>
      <c r="AT82" s="1064"/>
      <c r="BC82" s="1064"/>
      <c r="BD82" s="1064"/>
      <c r="BE82" s="1064"/>
      <c r="BF82" s="1064"/>
      <c r="BO82" s="1064"/>
      <c r="BP82" s="1064"/>
      <c r="BQ82" s="1064"/>
      <c r="BR82" s="1064"/>
      <c r="CA82" s="1064"/>
      <c r="CB82" s="1064"/>
      <c r="CC82" s="1064"/>
      <c r="CD82" s="1064"/>
      <c r="CM82" s="1064"/>
      <c r="CN82" s="1064"/>
      <c r="CO82" s="1064"/>
      <c r="CP82" s="1064"/>
      <c r="CY82" s="1064"/>
      <c r="CZ82" s="1064"/>
      <c r="DA82" s="1064"/>
      <c r="DB82" s="1064"/>
      <c r="DC82" s="1064"/>
    </row>
    <row r="83" spans="2:109">
      <c r="B83" s="766"/>
      <c r="C83" s="764"/>
      <c r="D83" s="764"/>
      <c r="E83" s="764"/>
      <c r="F83" s="764"/>
      <c r="G83" s="764"/>
      <c r="H83" s="764"/>
      <c r="I83" s="764"/>
      <c r="J83" s="764"/>
      <c r="K83" s="764"/>
      <c r="L83" s="764"/>
      <c r="M83" s="764"/>
      <c r="N83" s="764"/>
      <c r="O83" s="764"/>
      <c r="P83" s="764"/>
      <c r="Q83" s="764"/>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764"/>
      <c r="BA83" s="764"/>
      <c r="BB83" s="764"/>
      <c r="BC83" s="764"/>
      <c r="BD83" s="764"/>
      <c r="BE83" s="764"/>
      <c r="BF83" s="764"/>
      <c r="BG83" s="764"/>
      <c r="BH83" s="764"/>
      <c r="BI83" s="764"/>
      <c r="BJ83" s="764"/>
      <c r="BK83" s="764"/>
      <c r="BL83" s="764"/>
      <c r="BM83" s="764"/>
      <c r="BN83" s="764"/>
      <c r="BO83" s="764"/>
      <c r="BP83" s="764"/>
      <c r="BQ83" s="764"/>
      <c r="BR83" s="764"/>
      <c r="BS83" s="764"/>
      <c r="BT83" s="764"/>
      <c r="BU83" s="764"/>
      <c r="BV83" s="764"/>
      <c r="BW83" s="764"/>
      <c r="BX83" s="764"/>
      <c r="BY83" s="764"/>
      <c r="BZ83" s="764"/>
      <c r="CA83" s="764"/>
      <c r="CB83" s="764"/>
      <c r="CC83" s="764"/>
      <c r="CD83" s="764"/>
      <c r="CE83" s="764"/>
      <c r="CF83" s="764"/>
      <c r="CG83" s="764"/>
      <c r="CH83" s="764"/>
      <c r="CI83" s="764"/>
      <c r="CJ83" s="764"/>
      <c r="CK83" s="764"/>
      <c r="CL83" s="764"/>
      <c r="CM83" s="764"/>
      <c r="CN83" s="764"/>
      <c r="CO83" s="764"/>
      <c r="CP83" s="764"/>
      <c r="CQ83" s="764"/>
      <c r="CR83" s="764"/>
      <c r="CS83" s="764"/>
      <c r="CT83" s="764"/>
      <c r="CU83" s="764"/>
      <c r="CV83" s="764"/>
      <c r="CW83" s="764"/>
      <c r="CX83" s="764"/>
      <c r="CY83" s="764"/>
      <c r="CZ83" s="764"/>
      <c r="DA83" s="764"/>
      <c r="DB83" s="764"/>
      <c r="DC83" s="764"/>
      <c r="DD83" s="863"/>
    </row>
    <row r="84" spans="2:109">
      <c r="DD84" s="767"/>
      <c r="DE84" s="767"/>
    </row>
    <row r="85" spans="2:109">
      <c r="DD85" s="767"/>
      <c r="DE85" s="767"/>
    </row>
    <row r="86" spans="2:109" hidden="1">
      <c r="DD86" s="767"/>
      <c r="DE86" s="767"/>
    </row>
    <row r="87" spans="2:109" hidden="1">
      <c r="K87" s="1065"/>
      <c r="AQ87" s="1065"/>
      <c r="BC87" s="1065"/>
      <c r="BO87" s="1065"/>
      <c r="CA87" s="1065"/>
      <c r="CM87" s="1065"/>
      <c r="CY87" s="1065"/>
      <c r="DD87" s="767"/>
      <c r="DE87" s="767"/>
    </row>
    <row r="88" spans="2:109" hidden="1">
      <c r="DD88" s="767"/>
      <c r="DE88" s="767"/>
    </row>
    <row r="89" spans="2:109" hidden="1">
      <c r="DD89" s="767"/>
      <c r="DE89" s="767"/>
    </row>
    <row r="90" spans="2:109" hidden="1">
      <c r="DD90" s="767"/>
      <c r="DE90" s="767"/>
    </row>
    <row r="91" spans="2:109" hidden="1">
      <c r="DD91" s="767"/>
      <c r="DE91" s="767"/>
    </row>
    <row r="92" spans="2:109" ht="13.5" hidden="1" customHeight="1">
      <c r="DD92" s="767"/>
      <c r="DE92" s="767"/>
    </row>
    <row r="93" spans="2:109" ht="13.5" hidden="1" customHeight="1">
      <c r="DD93" s="767"/>
      <c r="DE93" s="767"/>
    </row>
    <row r="94" spans="2:109" ht="13.5" hidden="1" customHeight="1">
      <c r="DD94" s="767"/>
      <c r="DE94" s="767"/>
    </row>
    <row r="95" spans="2:109" ht="13.5" hidden="1" customHeight="1">
      <c r="DD95" s="767"/>
      <c r="DE95" s="767"/>
    </row>
    <row r="96" spans="2:109" ht="13.5" hidden="1" customHeight="1">
      <c r="DD96" s="767"/>
      <c r="DE96" s="767"/>
    </row>
    <row r="97" s="369" customFormat="1" ht="13.5" hidden="1" customHeight="1"/>
    <row r="98" s="369" customFormat="1" ht="13.5" hidden="1" customHeight="1"/>
    <row r="99" s="369" customFormat="1" ht="13.5" hidden="1" customHeight="1"/>
    <row r="100" s="369" customFormat="1" ht="13.5" hidden="1" customHeight="1"/>
    <row r="101" s="369" customFormat="1" ht="13.5" hidden="1" customHeight="1"/>
    <row r="102" s="369" customFormat="1" ht="13.5" hidden="1" customHeight="1"/>
    <row r="103" s="369" customFormat="1" ht="13.5" hidden="1" customHeight="1"/>
    <row r="104" s="369" customFormat="1" ht="13.5" hidden="1" customHeight="1"/>
    <row r="105" s="369" customFormat="1" ht="13.5" hidden="1" customHeight="1"/>
    <row r="106" s="369" customFormat="1" ht="13.5" hidden="1" customHeight="1"/>
    <row r="107" s="369" customFormat="1" ht="13.5" hidden="1" customHeight="1"/>
    <row r="108" s="369" customFormat="1" ht="13.5" hidden="1" customHeight="1"/>
    <row r="109" s="369" customFormat="1" ht="13.5" hidden="1" customHeight="1"/>
    <row r="110" s="369" customFormat="1" ht="13.5" hidden="1" customHeight="1"/>
    <row r="111" s="369" customFormat="1" ht="13.5" hidden="1" customHeight="1"/>
    <row r="112" s="369" customFormat="1" ht="13.5" hidden="1" customHeight="1"/>
    <row r="113" s="369" customFormat="1" ht="13.5" hidden="1" customHeight="1"/>
    <row r="114" s="369" customFormat="1" ht="13.5" hidden="1" customHeight="1"/>
    <row r="115" s="369" customFormat="1" ht="13.5" hidden="1" customHeight="1"/>
    <row r="116" s="369" customFormat="1" ht="13.5" hidden="1" customHeight="1"/>
    <row r="117" s="369" customFormat="1" ht="13.5" hidden="1" customHeight="1"/>
    <row r="118" s="369" customFormat="1" ht="13.5" hidden="1" customHeight="1"/>
    <row r="119" s="369" customFormat="1" ht="13.5" hidden="1" customHeight="1"/>
    <row r="120" s="369" customFormat="1" ht="13.5" hidden="1" customHeight="1"/>
    <row r="121" s="369" customFormat="1" ht="13.5" hidden="1" customHeight="1"/>
    <row r="122" s="369" customFormat="1" ht="13.5" hidden="1" customHeight="1"/>
    <row r="123" s="369" customFormat="1" ht="13.5" hidden="1" customHeight="1"/>
    <row r="124" s="369" customFormat="1" ht="13.5" hidden="1" customHeight="1"/>
    <row r="125" s="369" customFormat="1" ht="13.5" hidden="1" customHeight="1"/>
    <row r="126" s="369" customFormat="1" ht="13.5" hidden="1" customHeight="1"/>
    <row r="127" s="369" customFormat="1" ht="13.5" hidden="1" customHeight="1"/>
    <row r="128" s="369" customFormat="1" ht="13.5" hidden="1" customHeight="1"/>
    <row r="129" s="369" customFormat="1" ht="13.5" hidden="1" customHeight="1"/>
    <row r="130" s="369" customFormat="1" ht="13.5" hidden="1" customHeight="1"/>
    <row r="131" s="369" customFormat="1" ht="13.5" hidden="1" customHeight="1"/>
    <row r="132" s="369" customFormat="1" ht="13.5" hidden="1" customHeight="1"/>
    <row r="133" s="369" customFormat="1" ht="13.5" hidden="1" customHeight="1"/>
    <row r="134" s="369" customFormat="1" ht="13.5" hidden="1" customHeight="1"/>
    <row r="135" s="369" customFormat="1" ht="13.5" hidden="1" customHeight="1"/>
    <row r="136" s="369" customFormat="1" ht="13.5" hidden="1" customHeight="1"/>
    <row r="137" s="369" customFormat="1" ht="13.5" hidden="1" customHeight="1"/>
    <row r="138" s="369" customFormat="1" ht="13.5" hidden="1" customHeight="1"/>
    <row r="139" s="369" customFormat="1" ht="13.5" hidden="1" customHeight="1"/>
    <row r="140" s="369" customFormat="1" ht="13.5" hidden="1" customHeight="1"/>
    <row r="141" s="369" customFormat="1" ht="13.5" hidden="1" customHeight="1"/>
    <row r="142" s="369" customFormat="1" ht="13.5" hidden="1" customHeight="1"/>
    <row r="143" s="369" customFormat="1" ht="13.5" hidden="1" customHeight="1"/>
    <row r="144" s="369" customFormat="1" ht="13.5" hidden="1" customHeight="1"/>
    <row r="145" s="369" customFormat="1" ht="13.5" hidden="1" customHeight="1"/>
    <row r="146" s="369" customFormat="1" ht="13.5" hidden="1" customHeight="1"/>
    <row r="147" s="369" customFormat="1" ht="13.5" hidden="1" customHeight="1"/>
    <row r="148" s="369" customFormat="1" ht="13.5" hidden="1" customHeight="1"/>
    <row r="149" s="369" customFormat="1" ht="13.5" hidden="1" customHeight="1"/>
    <row r="150" s="369" customFormat="1" ht="13.5" hidden="1" customHeight="1"/>
    <row r="151" s="369" customFormat="1" ht="13.5" hidden="1" customHeight="1"/>
    <row r="152" s="369" customFormat="1" ht="13.5" hidden="1" customHeight="1"/>
    <row r="153" s="369" customFormat="1" ht="13.5" hidden="1" customHeight="1"/>
    <row r="154" s="369" customFormat="1" ht="13.5" hidden="1" customHeight="1"/>
    <row r="155" s="369" customFormat="1" ht="13.5" hidden="1" customHeight="1"/>
    <row r="156" s="369" customFormat="1" ht="13.5" hidden="1" customHeight="1"/>
    <row r="157" s="369" customFormat="1" ht="13.5" hidden="1" customHeight="1"/>
    <row r="158" s="369" customFormat="1" ht="13.5" hidden="1" customHeight="1"/>
    <row r="159" s="369" customFormat="1" ht="13.5" hidden="1" customHeight="1"/>
    <row r="160" s="369" customFormat="1" ht="13.5" hidden="1" customHeight="1"/>
  </sheetData>
  <sheetProtection algorithmName="SHA-512" hashValue="coOpIiAARQMUpTz/CbXcEtMfd9xe12U1HDKJHBseE8Qq29Q/UfnGLTy3JgaVdgqOXNMsERR4wAkO1r2jhcOvPA==" saltValue="H/JNrvIZpj4YKJ7g5cAWE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4"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53" customWidth="1"/>
    <col min="35" max="122" width="2.5" style="754" customWidth="1"/>
    <col min="123" max="16384" width="2.5" style="754" hidden="1" customWidth="1"/>
  </cols>
  <sheetData>
    <row r="1" spans="1:34"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1:34">
      <c r="S2" s="754"/>
      <c r="AH2" s="754"/>
    </row>
    <row r="3" spans="1: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1:34"/>
    <row r="5" spans="1:34"/>
    <row r="6" spans="1:34"/>
    <row r="7" spans="1:34"/>
    <row r="8" spans="1:34"/>
    <row r="9" spans="1:34">
      <c r="AH9" s="754"/>
    </row>
    <row r="10" spans="1:34"/>
    <row r="11" spans="1:34"/>
    <row r="12" spans="1:34"/>
    <row r="13" spans="1:34"/>
    <row r="14" spans="1:34"/>
    <row r="15" spans="1:34"/>
    <row r="16" spans="1: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98</v>
      </c>
    </row>
  </sheetData>
  <sheetProtection algorithmName="SHA-512" hashValue="Mt8Hj4uHelUbMJ3jhDF4JdVbyuBGdpSQ7JV9oO5wOVjyfQ3mVr2KR5wg28pd7Z8JDS+B2fOoWmuZ/SPar40Lww==" saltValue="eav1fh9XgjlaEqB7ovJeRQ==" spinCount="100000" sheet="1" objects="1" scenarios="1"/>
  <phoneticPr fontId="6"/>
  <printOptions horizontalCentered="1" verticalCentered="1"/>
  <pageMargins left="0" right="0" top="0.19685039370078741" bottom="0.31496062992125984" header="0.39370078740157483" footer="0"/>
  <pageSetup paperSize="8"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53" customWidth="1"/>
    <col min="35" max="122" width="2.5" style="754" customWidth="1"/>
    <col min="123" max="16384" width="2.5" style="754" hidden="1" customWidth="1"/>
  </cols>
  <sheetData>
    <row r="1" spans="2:34"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2:34">
      <c r="S2" s="754"/>
      <c r="AH2" s="754"/>
    </row>
    <row r="3" spans="2: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2:34"/>
    <row r="5" spans="2:34"/>
    <row r="6" spans="2:34"/>
    <row r="7" spans="2:34"/>
    <row r="8" spans="2:34"/>
    <row r="9" spans="2:34">
      <c r="AH9" s="754"/>
    </row>
    <row r="10" spans="2:34"/>
    <row r="11" spans="2:34"/>
    <row r="12" spans="2:34"/>
    <row r="13" spans="2:34"/>
    <row r="14" spans="2:34"/>
    <row r="15" spans="2:34"/>
    <row r="16" spans="2: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c r="AG59" s="754"/>
      <c r="AH59" s="754"/>
    </row>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98</v>
      </c>
    </row>
  </sheetData>
  <sheetProtection algorithmName="SHA-512" hashValue="yfI26mqhDhODSgQ6m48a6u6xXs/ilQ9pw9+X2x8in9mEhNvWWmym1iB5RGrx/OhjrZixt50Mt2XuqjkpfhwIFQ==" saltValue="I1a+n2RG40gEJwYYaWVDoQ==" spinCount="100000" sheet="1" objects="1" scenarios="1"/>
  <phoneticPr fontId="6"/>
  <printOptions horizontalCentered="1" verticalCentered="1"/>
  <pageMargins left="0" right="0" top="0.19685039370078741" bottom="0.31496062992125984" header="0.39370078740157483" footer="0"/>
  <pageSetup paperSize="8" scale="51"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9" customWidth="1"/>
    <col min="2" max="8" width="13.375" style="1089" customWidth="1"/>
    <col min="9" max="16384" width="11.125" style="1089"/>
  </cols>
  <sheetData>
    <row r="1" spans="1:8">
      <c r="A1" s="779"/>
      <c r="B1" s="791"/>
      <c r="C1" s="795"/>
      <c r="D1" s="808"/>
      <c r="E1" s="820"/>
      <c r="F1" s="820"/>
      <c r="G1" s="820"/>
      <c r="H1" s="854"/>
    </row>
    <row r="2" spans="1:8">
      <c r="A2" s="780"/>
      <c r="B2" s="792"/>
      <c r="C2" s="1096"/>
      <c r="D2" s="809" t="s">
        <v>79</v>
      </c>
      <c r="E2" s="821"/>
      <c r="F2" s="1104" t="s">
        <v>536</v>
      </c>
      <c r="G2" s="845"/>
      <c r="H2" s="855"/>
    </row>
    <row r="3" spans="1:8">
      <c r="A3" s="809" t="s">
        <v>534</v>
      </c>
      <c r="B3" s="794"/>
      <c r="C3" s="1097"/>
      <c r="D3" s="1100">
        <v>82329</v>
      </c>
      <c r="E3" s="1102"/>
      <c r="F3" s="1105">
        <v>57295</v>
      </c>
      <c r="G3" s="1107"/>
      <c r="H3" s="1110"/>
    </row>
    <row r="4" spans="1:8">
      <c r="A4" s="781"/>
      <c r="B4" s="793"/>
      <c r="C4" s="1098"/>
      <c r="D4" s="1101">
        <v>29437</v>
      </c>
      <c r="E4" s="1103"/>
      <c r="F4" s="1106">
        <v>32771</v>
      </c>
      <c r="G4" s="1108"/>
      <c r="H4" s="1111"/>
    </row>
    <row r="5" spans="1:8">
      <c r="A5" s="809" t="s">
        <v>237</v>
      </c>
      <c r="B5" s="794"/>
      <c r="C5" s="1097"/>
      <c r="D5" s="1100">
        <v>121301</v>
      </c>
      <c r="E5" s="1102"/>
      <c r="F5" s="1105">
        <v>54110</v>
      </c>
      <c r="G5" s="1107"/>
      <c r="H5" s="1110"/>
    </row>
    <row r="6" spans="1:8">
      <c r="A6" s="781"/>
      <c r="B6" s="793"/>
      <c r="C6" s="1098"/>
      <c r="D6" s="1101">
        <v>69962</v>
      </c>
      <c r="E6" s="1103"/>
      <c r="F6" s="1106">
        <v>30620</v>
      </c>
      <c r="G6" s="1108"/>
      <c r="H6" s="1111"/>
    </row>
    <row r="7" spans="1:8">
      <c r="A7" s="809" t="s">
        <v>231</v>
      </c>
      <c r="B7" s="794"/>
      <c r="C7" s="1097"/>
      <c r="D7" s="1100">
        <v>58869</v>
      </c>
      <c r="E7" s="1102"/>
      <c r="F7" s="1105">
        <v>54684</v>
      </c>
      <c r="G7" s="1107"/>
      <c r="H7" s="1110"/>
    </row>
    <row r="8" spans="1:8">
      <c r="A8" s="781"/>
      <c r="B8" s="793"/>
      <c r="C8" s="1098"/>
      <c r="D8" s="1101">
        <v>19135</v>
      </c>
      <c r="E8" s="1103"/>
      <c r="F8" s="1106">
        <v>32829</v>
      </c>
      <c r="G8" s="1108"/>
      <c r="H8" s="1111"/>
    </row>
    <row r="9" spans="1:8">
      <c r="A9" s="809" t="s">
        <v>535</v>
      </c>
      <c r="B9" s="794"/>
      <c r="C9" s="1097"/>
      <c r="D9" s="1100">
        <v>72623</v>
      </c>
      <c r="E9" s="1102"/>
      <c r="F9" s="1105">
        <v>62383</v>
      </c>
      <c r="G9" s="1107"/>
      <c r="H9" s="1110"/>
    </row>
    <row r="10" spans="1:8">
      <c r="A10" s="781"/>
      <c r="B10" s="793"/>
      <c r="C10" s="1098"/>
      <c r="D10" s="1101">
        <v>19357</v>
      </c>
      <c r="E10" s="1103"/>
      <c r="F10" s="1106">
        <v>35325</v>
      </c>
      <c r="G10" s="1108"/>
      <c r="H10" s="1111"/>
    </row>
    <row r="11" spans="1:8">
      <c r="A11" s="809" t="s">
        <v>457</v>
      </c>
      <c r="B11" s="794"/>
      <c r="C11" s="1097"/>
      <c r="D11" s="1100">
        <v>69412</v>
      </c>
      <c r="E11" s="1102"/>
      <c r="F11" s="1105">
        <v>63812</v>
      </c>
      <c r="G11" s="1107"/>
      <c r="H11" s="1110"/>
    </row>
    <row r="12" spans="1:8">
      <c r="A12" s="781"/>
      <c r="B12" s="793"/>
      <c r="C12" s="1099"/>
      <c r="D12" s="1101">
        <v>12815</v>
      </c>
      <c r="E12" s="1103"/>
      <c r="F12" s="1106">
        <v>33848</v>
      </c>
      <c r="G12" s="1108"/>
      <c r="H12" s="1111"/>
    </row>
    <row r="13" spans="1:8">
      <c r="A13" s="809"/>
      <c r="B13" s="794"/>
      <c r="C13" s="1097"/>
      <c r="D13" s="1100">
        <v>80907</v>
      </c>
      <c r="E13" s="1102"/>
      <c r="F13" s="1105">
        <v>58457</v>
      </c>
      <c r="G13" s="1109"/>
      <c r="H13" s="1110"/>
    </row>
    <row r="14" spans="1:8">
      <c r="A14" s="781"/>
      <c r="B14" s="793"/>
      <c r="C14" s="1098"/>
      <c r="D14" s="1101">
        <v>30141</v>
      </c>
      <c r="E14" s="1103"/>
      <c r="F14" s="1106">
        <v>33079</v>
      </c>
      <c r="G14" s="1108"/>
      <c r="H14" s="1111"/>
    </row>
    <row r="17" spans="1:11">
      <c r="A17" s="1089" t="s">
        <v>22</v>
      </c>
    </row>
    <row r="18" spans="1:11">
      <c r="A18" s="1090"/>
      <c r="B18" s="1090" t="str">
        <f>実質収支比率等に係る経年分析!F$46</f>
        <v>H28</v>
      </c>
      <c r="C18" s="1090" t="str">
        <f>実質収支比率等に係る経年分析!G$46</f>
        <v>H29</v>
      </c>
      <c r="D18" s="1090" t="str">
        <f>実質収支比率等に係る経年分析!H$46</f>
        <v>H30</v>
      </c>
      <c r="E18" s="1090" t="str">
        <f>実質収支比率等に係る経年分析!I$46</f>
        <v>R01</v>
      </c>
      <c r="F18" s="1090" t="str">
        <f>実質収支比率等に係る経年分析!J$46</f>
        <v>R02</v>
      </c>
    </row>
    <row r="19" spans="1:11">
      <c r="A19" s="1090" t="s">
        <v>87</v>
      </c>
      <c r="B19" s="1090">
        <f>ROUND(VALUE(SUBSTITUTE(実質収支比率等に係る経年分析!F$48,"▲","-")),2)</f>
        <v>2.65</v>
      </c>
      <c r="C19" s="1090">
        <f>ROUND(VALUE(SUBSTITUTE(実質収支比率等に係る経年分析!G$48,"▲","-")),2)</f>
        <v>2.99</v>
      </c>
      <c r="D19" s="1090">
        <f>ROUND(VALUE(SUBSTITUTE(実質収支比率等に係る経年分析!H$48,"▲","-")),2)</f>
        <v>3.17</v>
      </c>
      <c r="E19" s="1090">
        <f>ROUND(VALUE(SUBSTITUTE(実質収支比率等に係る経年分析!I$48,"▲","-")),2)</f>
        <v>4.41</v>
      </c>
      <c r="F19" s="1090">
        <f>ROUND(VALUE(SUBSTITUTE(実質収支比率等に係る経年分析!J$48,"▲","-")),2)</f>
        <v>3.89</v>
      </c>
    </row>
    <row r="20" spans="1:11">
      <c r="A20" s="1090" t="s">
        <v>33</v>
      </c>
      <c r="B20" s="1090">
        <f>ROUND(VALUE(SUBSTITUTE(実質収支比率等に係る経年分析!F$47,"▲","-")),2)</f>
        <v>20.49</v>
      </c>
      <c r="C20" s="1090">
        <f>ROUND(VALUE(SUBSTITUTE(実質収支比率等に係る経年分析!G$47,"▲","-")),2)</f>
        <v>19.21</v>
      </c>
      <c r="D20" s="1090">
        <f>ROUND(VALUE(SUBSTITUTE(実質収支比率等に係る経年分析!H$47,"▲","-")),2)</f>
        <v>16.850000000000001</v>
      </c>
      <c r="E20" s="1090">
        <f>ROUND(VALUE(SUBSTITUTE(実質収支比率等に係る経年分析!I$47,"▲","-")),2)</f>
        <v>17.53</v>
      </c>
      <c r="F20" s="1090">
        <f>ROUND(VALUE(SUBSTITUTE(実質収支比率等に係る経年分析!J$47,"▲","-")),2)</f>
        <v>16.600000000000001</v>
      </c>
    </row>
    <row r="21" spans="1:11">
      <c r="A21" s="1090" t="s">
        <v>112</v>
      </c>
      <c r="B21" s="1090">
        <f>IF(ISNUMBER(VALUE(SUBSTITUTE(実質収支比率等に係る経年分析!F$49,"▲","-"))),ROUND(VALUE(SUBSTITUTE(実質収支比率等に係る経年分析!F$49,"▲","-")),2),NA())</f>
        <v>-3.89</v>
      </c>
      <c r="C21" s="1090">
        <f>IF(ISNUMBER(VALUE(SUBSTITUTE(実質収支比率等に係る経年分析!G$49,"▲","-"))),ROUND(VALUE(SUBSTITUTE(実質収支比率等に係る経年分析!G$49,"▲","-")),2),NA())</f>
        <v>-2.2000000000000002</v>
      </c>
      <c r="D21" s="1090">
        <f>IF(ISNUMBER(VALUE(SUBSTITUTE(実質収支比率等に係る経年分析!H$49,"▲","-"))),ROUND(VALUE(SUBSTITUTE(実質収支比率等に係る経年分析!H$49,"▲","-")),2),NA())</f>
        <v>-4</v>
      </c>
      <c r="E21" s="1090">
        <f>IF(ISNUMBER(VALUE(SUBSTITUTE(実質収支比率等に係る経年分析!I$49,"▲","-"))),ROUND(VALUE(SUBSTITUTE(実質収支比率等に係る経年分析!I$49,"▲","-")),2),NA())</f>
        <v>0.44</v>
      </c>
      <c r="F21" s="1090">
        <f>IF(ISNUMBER(VALUE(SUBSTITUTE(実質収支比率等に係る経年分析!J$49,"▲","-"))),ROUND(VALUE(SUBSTITUTE(実質収支比率等に係る経年分析!J$49,"▲","-")),2),NA())</f>
        <v>-2.83</v>
      </c>
    </row>
    <row r="24" spans="1:11">
      <c r="A24" s="1089" t="s">
        <v>99</v>
      </c>
    </row>
    <row r="25" spans="1:11">
      <c r="A25" s="1091"/>
      <c r="B25" s="1091" t="str">
        <f>'連結実質赤字比率に係る赤字・黒字の構成分析'!F$33</f>
        <v>H28</v>
      </c>
      <c r="C25" s="1091"/>
      <c r="D25" s="1091" t="str">
        <f>'連結実質赤字比率に係る赤字・黒字の構成分析'!G$33</f>
        <v>H29</v>
      </c>
      <c r="E25" s="1091"/>
      <c r="F25" s="1091" t="str">
        <f>'連結実質赤字比率に係る赤字・黒字の構成分析'!H$33</f>
        <v>H30</v>
      </c>
      <c r="G25" s="1091"/>
      <c r="H25" s="1091" t="str">
        <f>'連結実質赤字比率に係る赤字・黒字の構成分析'!I$33</f>
        <v>R01</v>
      </c>
      <c r="I25" s="1091"/>
      <c r="J25" s="1091" t="str">
        <f>'連結実質赤字比率に係る赤字・黒字の構成分析'!J$33</f>
        <v>R02</v>
      </c>
      <c r="K25" s="1091"/>
    </row>
    <row r="26" spans="1:11">
      <c r="A26" s="1091"/>
      <c r="B26" s="1091" t="s">
        <v>113</v>
      </c>
      <c r="C26" s="1091" t="s">
        <v>66</v>
      </c>
      <c r="D26" s="1091" t="s">
        <v>113</v>
      </c>
      <c r="E26" s="1091" t="s">
        <v>66</v>
      </c>
      <c r="F26" s="1091" t="s">
        <v>113</v>
      </c>
      <c r="G26" s="1091" t="s">
        <v>66</v>
      </c>
      <c r="H26" s="1091" t="s">
        <v>113</v>
      </c>
      <c r="I26" s="1091" t="s">
        <v>66</v>
      </c>
      <c r="J26" s="1091" t="s">
        <v>113</v>
      </c>
      <c r="K26" s="1091" t="s">
        <v>66</v>
      </c>
    </row>
    <row r="27" spans="1:11">
      <c r="A27" s="1091" t="str">
        <f>IF('連結実質赤字比率に係る赤字・黒字の構成分析'!C$43="",NA(),'連結実質赤字比率に係る赤字・黒字の構成分析'!C$43)</f>
        <v>その他会計（黒字）</v>
      </c>
      <c r="B27" s="1091" t="e">
        <f>IF(ROUND(VALUE(SUBSTITUTE('連結実質赤字比率に係る赤字・黒字の構成分析'!F$43,"▲","-")),2)&lt;0,ABS(ROUND(VALUE(SUBSTITUTE('連結実質赤字比率に係る赤字・黒字の構成分析'!F$43,"▲","-")),2)),NA())</f>
        <v>#N/A</v>
      </c>
      <c r="C27" s="1091">
        <f>IF(ROUND(VALUE(SUBSTITUTE('連結実質赤字比率に係る赤字・黒字の構成分析'!F$43,"▲","-")),2)&gt;=0,ABS(ROUND(VALUE(SUBSTITUTE('連結実質赤字比率に係る赤字・黒字の構成分析'!F$43,"▲","-")),2)),NA())</f>
        <v>0.16</v>
      </c>
      <c r="D27" s="1091" t="e">
        <f>IF(ROUND(VALUE(SUBSTITUTE('連結実質赤字比率に係る赤字・黒字の構成分析'!G$43,"▲","-")),2)&lt;0,ABS(ROUND(VALUE(SUBSTITUTE('連結実質赤字比率に係る赤字・黒字の構成分析'!G$43,"▲","-")),2)),NA())</f>
        <v>#N/A</v>
      </c>
      <c r="E27" s="1091">
        <f>IF(ROUND(VALUE(SUBSTITUTE('連結実質赤字比率に係る赤字・黒字の構成分析'!G$43,"▲","-")),2)&gt;=0,ABS(ROUND(VALUE(SUBSTITUTE('連結実質赤字比率に係る赤字・黒字の構成分析'!G$43,"▲","-")),2)),NA())</f>
        <v>0.15</v>
      </c>
      <c r="F27" s="1091" t="e">
        <f>IF(ROUND(VALUE(SUBSTITUTE('連結実質赤字比率に係る赤字・黒字の構成分析'!H$43,"▲","-")),2)&lt;0,ABS(ROUND(VALUE(SUBSTITUTE('連結実質赤字比率に係る赤字・黒字の構成分析'!H$43,"▲","-")),2)),NA())</f>
        <v>#N/A</v>
      </c>
      <c r="G27" s="1091">
        <f>IF(ROUND(VALUE(SUBSTITUTE('連結実質赤字比率に係る赤字・黒字の構成分析'!H$43,"▲","-")),2)&gt;=0,ABS(ROUND(VALUE(SUBSTITUTE('連結実質赤字比率に係る赤字・黒字の構成分析'!H$43,"▲","-")),2)),NA())</f>
        <v>0.12</v>
      </c>
      <c r="H27" s="1091" t="e">
        <f>IF(ROUND(VALUE(SUBSTITUTE('連結実質赤字比率に係る赤字・黒字の構成分析'!I$43,"▲","-")),2)&lt;0,ABS(ROUND(VALUE(SUBSTITUTE('連結実質赤字比率に係る赤字・黒字の構成分析'!I$43,"▲","-")),2)),NA())</f>
        <v>#N/A</v>
      </c>
      <c r="I27" s="1091">
        <f>IF(ROUND(VALUE(SUBSTITUTE('連結実質赤字比率に係る赤字・黒字の構成分析'!I$43,"▲","-")),2)&gt;=0,ABS(ROUND(VALUE(SUBSTITUTE('連結実質赤字比率に係る赤字・黒字の構成分析'!I$43,"▲","-")),2)),NA())</f>
        <v>0.15</v>
      </c>
      <c r="J27" s="1091" t="e">
        <f>IF(ROUND(VALUE(SUBSTITUTE('連結実質赤字比率に係る赤字・黒字の構成分析'!J$43,"▲","-")),2)&lt;0,ABS(ROUND(VALUE(SUBSTITUTE('連結実質赤字比率に係る赤字・黒字の構成分析'!J$43,"▲","-")),2)),NA())</f>
        <v>#N/A</v>
      </c>
      <c r="K27" s="1091">
        <f>IF(ROUND(VALUE(SUBSTITUTE('連結実質赤字比率に係る赤字・黒字の構成分析'!J$43,"▲","-")),2)&gt;=0,ABS(ROUND(VALUE(SUBSTITUTE('連結実質赤字比率に係る赤字・黒字の構成分析'!J$43,"▲","-")),2)),NA())</f>
        <v>8.e-002</v>
      </c>
    </row>
    <row r="28" spans="1:11">
      <c r="A28" s="1091" t="str">
        <f>IF('連結実質赤字比率に係る赤字・黒字の構成分析'!C$42="",NA(),'連結実質赤字比率に係る赤字・黒字の構成分析'!C$42)</f>
        <v>その他会計（赤字）</v>
      </c>
      <c r="B28" s="1091" t="e">
        <f>IF(ROUND(VALUE(SUBSTITUTE('連結実質赤字比率に係る赤字・黒字の構成分析'!F$42,"▲","-")),2)&lt;0,ABS(ROUND(VALUE(SUBSTITUTE('連結実質赤字比率に係る赤字・黒字の構成分析'!F$42,"▲","-")),2)),NA())</f>
        <v>#VALUE!</v>
      </c>
      <c r="C28" s="1091" t="e">
        <f>IF(ROUND(VALUE(SUBSTITUTE('連結実質赤字比率に係る赤字・黒字の構成分析'!F$42,"▲","-")),2)&gt;=0,ABS(ROUND(VALUE(SUBSTITUTE('連結実質赤字比率に係る赤字・黒字の構成分析'!F$42,"▲","-")),2)),NA())</f>
        <v>#VALUE!</v>
      </c>
      <c r="D28" s="1091" t="e">
        <f>IF(ROUND(VALUE(SUBSTITUTE('連結実質赤字比率に係る赤字・黒字の構成分析'!G$42,"▲","-")),2)&lt;0,ABS(ROUND(VALUE(SUBSTITUTE('連結実質赤字比率に係る赤字・黒字の構成分析'!G$42,"▲","-")),2)),NA())</f>
        <v>#VALUE!</v>
      </c>
      <c r="E28" s="1091" t="e">
        <f>IF(ROUND(VALUE(SUBSTITUTE('連結実質赤字比率に係る赤字・黒字の構成分析'!G$42,"▲","-")),2)&gt;=0,ABS(ROUND(VALUE(SUBSTITUTE('連結実質赤字比率に係る赤字・黒字の構成分析'!G$42,"▲","-")),2)),NA())</f>
        <v>#VALUE!</v>
      </c>
      <c r="F28" s="1091" t="e">
        <f>IF(ROUND(VALUE(SUBSTITUTE('連結実質赤字比率に係る赤字・黒字の構成分析'!H$42,"▲","-")),2)&lt;0,ABS(ROUND(VALUE(SUBSTITUTE('連結実質赤字比率に係る赤字・黒字の構成分析'!H$42,"▲","-")),2)),NA())</f>
        <v>#VALUE!</v>
      </c>
      <c r="G28" s="1091" t="e">
        <f>IF(ROUND(VALUE(SUBSTITUTE('連結実質赤字比率に係る赤字・黒字の構成分析'!H$42,"▲","-")),2)&gt;=0,ABS(ROUND(VALUE(SUBSTITUTE('連結実質赤字比率に係る赤字・黒字の構成分析'!H$42,"▲","-")),2)),NA())</f>
        <v>#VALUE!</v>
      </c>
      <c r="H28" s="1091" t="e">
        <f>IF(ROUND(VALUE(SUBSTITUTE('連結実質赤字比率に係る赤字・黒字の構成分析'!I$42,"▲","-")),2)&lt;0,ABS(ROUND(VALUE(SUBSTITUTE('連結実質赤字比率に係る赤字・黒字の構成分析'!I$42,"▲","-")),2)),NA())</f>
        <v>#VALUE!</v>
      </c>
      <c r="I28" s="1091" t="e">
        <f>IF(ROUND(VALUE(SUBSTITUTE('連結実質赤字比率に係る赤字・黒字の構成分析'!I$42,"▲","-")),2)&gt;=0,ABS(ROUND(VALUE(SUBSTITUTE('連結実質赤字比率に係る赤字・黒字の構成分析'!I$42,"▲","-")),2)),NA())</f>
        <v>#VALUE!</v>
      </c>
      <c r="J28" s="1091" t="e">
        <f>IF(ROUND(VALUE(SUBSTITUTE('連結実質赤字比率に係る赤字・黒字の構成分析'!J$42,"▲","-")),2)&lt;0,ABS(ROUND(VALUE(SUBSTITUTE('連結実質赤字比率に係る赤字・黒字の構成分析'!J$42,"▲","-")),2)),NA())</f>
        <v>#VALUE!</v>
      </c>
      <c r="K28" s="1091" t="e">
        <f>IF(ROUND(VALUE(SUBSTITUTE('連結実質赤字比率に係る赤字・黒字の構成分析'!J$42,"▲","-")),2)&gt;=0,ABS(ROUND(VALUE(SUBSTITUTE('連結実質赤字比率に係る赤字・黒字の構成分析'!J$42,"▲","-")),2)),NA())</f>
        <v>#VALUE!</v>
      </c>
    </row>
    <row r="29" spans="1:11">
      <c r="A29" s="1091" t="str">
        <f>IF('連結実質赤字比率に係る赤字・黒字の構成分析'!C$41="",NA(),'連結実質赤字比率に係る赤字・黒字の構成分析'!C$41)</f>
        <v>日向市病院事業会計</v>
      </c>
      <c r="B29" s="1091" t="e">
        <f>IF(ROUND(VALUE(SUBSTITUTE('連結実質赤字比率に係る赤字・黒字の構成分析'!F$41,"▲","-")),2)&lt;0,ABS(ROUND(VALUE(SUBSTITUTE('連結実質赤字比率に係る赤字・黒字の構成分析'!F$41,"▲","-")),2)),NA())</f>
        <v>#N/A</v>
      </c>
      <c r="C29" s="1091">
        <f>IF(ROUND(VALUE(SUBSTITUTE('連結実質赤字比率に係る赤字・黒字の構成分析'!F$41,"▲","-")),2)&gt;=0,ABS(ROUND(VALUE(SUBSTITUTE('連結実質赤字比率に係る赤字・黒字の構成分析'!F$41,"▲","-")),2)),NA())</f>
        <v>0.4</v>
      </c>
      <c r="D29" s="1091" t="e">
        <f>IF(ROUND(VALUE(SUBSTITUTE('連結実質赤字比率に係る赤字・黒字の構成分析'!G$41,"▲","-")),2)&lt;0,ABS(ROUND(VALUE(SUBSTITUTE('連結実質赤字比率に係る赤字・黒字の構成分析'!G$41,"▲","-")),2)),NA())</f>
        <v>#N/A</v>
      </c>
      <c r="E29" s="1091">
        <f>IF(ROUND(VALUE(SUBSTITUTE('連結実質赤字比率に係る赤字・黒字の構成分析'!G$41,"▲","-")),2)&gt;=0,ABS(ROUND(VALUE(SUBSTITUTE('連結実質赤字比率に係る赤字・黒字の構成分析'!G$41,"▲","-")),2)),NA())</f>
        <v>9.e-002</v>
      </c>
      <c r="F29" s="1091" t="e">
        <f>IF(ROUND(VALUE(SUBSTITUTE('連結実質赤字比率に係る赤字・黒字の構成分析'!H$41,"▲","-")),2)&lt;0,ABS(ROUND(VALUE(SUBSTITUTE('連結実質赤字比率に係る赤字・黒字の構成分析'!H$41,"▲","-")),2)),NA())</f>
        <v>#N/A</v>
      </c>
      <c r="G29" s="1091">
        <f>IF(ROUND(VALUE(SUBSTITUTE('連結実質赤字比率に係る赤字・黒字の構成分析'!H$41,"▲","-")),2)&gt;=0,ABS(ROUND(VALUE(SUBSTITUTE('連結実質赤字比率に係る赤字・黒字の構成分析'!H$41,"▲","-")),2)),NA())</f>
        <v>0.3</v>
      </c>
      <c r="H29" s="1091" t="e">
        <f>IF(ROUND(VALUE(SUBSTITUTE('連結実質赤字比率に係る赤字・黒字の構成分析'!I$41,"▲","-")),2)&lt;0,ABS(ROUND(VALUE(SUBSTITUTE('連結実質赤字比率に係る赤字・黒字の構成分析'!I$41,"▲","-")),2)),NA())</f>
        <v>#N/A</v>
      </c>
      <c r="I29" s="1091">
        <f>IF(ROUND(VALUE(SUBSTITUTE('連結実質赤字比率に係る赤字・黒字の構成分析'!I$41,"▲","-")),2)&gt;=0,ABS(ROUND(VALUE(SUBSTITUTE('連結実質赤字比率に係る赤字・黒字の構成分析'!I$41,"▲","-")),2)),NA())</f>
        <v>0.24</v>
      </c>
      <c r="J29" s="1091" t="e">
        <f>IF(ROUND(VALUE(SUBSTITUTE('連結実質赤字比率に係る赤字・黒字の構成分析'!J$41,"▲","-")),2)&lt;0,ABS(ROUND(VALUE(SUBSTITUTE('連結実質赤字比率に係る赤字・黒字の構成分析'!J$41,"▲","-")),2)),NA())</f>
        <v>#N/A</v>
      </c>
      <c r="K29" s="1091">
        <f>IF(ROUND(VALUE(SUBSTITUTE('連結実質赤字比率に係る赤字・黒字の構成分析'!J$41,"▲","-")),2)&gt;=0,ABS(ROUND(VALUE(SUBSTITUTE('連結実質赤字比率に係る赤字・黒字の構成分析'!J$41,"▲","-")),2)),NA())</f>
        <v>0.26</v>
      </c>
    </row>
    <row r="30" spans="1:11">
      <c r="A30" s="1091" t="str">
        <f>IF('連結実質赤字比率に係る赤字・黒字の構成分析'!C$40="",NA(),'連結実質赤字比率に係る赤字・黒字の構成分析'!C$40)</f>
        <v>日向市国民健康保険事業特別会計</v>
      </c>
      <c r="B30" s="1091" t="e">
        <f>IF(ROUND(VALUE(SUBSTITUTE('連結実質赤字比率に係る赤字・黒字の構成分析'!F$40,"▲","-")),2)&lt;0,ABS(ROUND(VALUE(SUBSTITUTE('連結実質赤字比率に係る赤字・黒字の構成分析'!F$40,"▲","-")),2)),NA())</f>
        <v>#N/A</v>
      </c>
      <c r="C30" s="1091">
        <f>IF(ROUND(VALUE(SUBSTITUTE('連結実質赤字比率に係る赤字・黒字の構成分析'!F$40,"▲","-")),2)&gt;=0,ABS(ROUND(VALUE(SUBSTITUTE('連結実質赤字比率に係る赤字・黒字の構成分析'!F$40,"▲","-")),2)),NA())</f>
        <v>1.25</v>
      </c>
      <c r="D30" s="1091" t="e">
        <f>IF(ROUND(VALUE(SUBSTITUTE('連結実質赤字比率に係る赤字・黒字の構成分析'!G$40,"▲","-")),2)&lt;0,ABS(ROUND(VALUE(SUBSTITUTE('連結実質赤字比率に係る赤字・黒字の構成分析'!G$40,"▲","-")),2)),NA())</f>
        <v>#N/A</v>
      </c>
      <c r="E30" s="1091">
        <f>IF(ROUND(VALUE(SUBSTITUTE('連結実質赤字比率に係る赤字・黒字の構成分析'!G$40,"▲","-")),2)&gt;=0,ABS(ROUND(VALUE(SUBSTITUTE('連結実質赤字比率に係る赤字・黒字の構成分析'!G$40,"▲","-")),2)),NA())</f>
        <v>1.07</v>
      </c>
      <c r="F30" s="1091" t="e">
        <f>IF(ROUND(VALUE(SUBSTITUTE('連結実質赤字比率に係る赤字・黒字の構成分析'!H$40,"▲","-")),2)&lt;0,ABS(ROUND(VALUE(SUBSTITUTE('連結実質赤字比率に係る赤字・黒字の構成分析'!H$40,"▲","-")),2)),NA())</f>
        <v>#N/A</v>
      </c>
      <c r="G30" s="1091">
        <f>IF(ROUND(VALUE(SUBSTITUTE('連結実質赤字比率に係る赤字・黒字の構成分析'!H$40,"▲","-")),2)&gt;=0,ABS(ROUND(VALUE(SUBSTITUTE('連結実質赤字比率に係る赤字・黒字の構成分析'!H$40,"▲","-")),2)),NA())</f>
        <v>1.06</v>
      </c>
      <c r="H30" s="1091" t="e">
        <f>IF(ROUND(VALUE(SUBSTITUTE('連結実質赤字比率に係る赤字・黒字の構成分析'!I$40,"▲","-")),2)&lt;0,ABS(ROUND(VALUE(SUBSTITUTE('連結実質赤字比率に係る赤字・黒字の構成分析'!I$40,"▲","-")),2)),NA())</f>
        <v>#N/A</v>
      </c>
      <c r="I30" s="1091">
        <f>IF(ROUND(VALUE(SUBSTITUTE('連結実質赤字比率に係る赤字・黒字の構成分析'!I$40,"▲","-")),2)&gt;=0,ABS(ROUND(VALUE(SUBSTITUTE('連結実質赤字比率に係る赤字・黒字の構成分析'!I$40,"▲","-")),2)),NA())</f>
        <v>0.12</v>
      </c>
      <c r="J30" s="1091" t="e">
        <f>IF(ROUND(VALUE(SUBSTITUTE('連結実質赤字比率に係る赤字・黒字の構成分析'!J$40,"▲","-")),2)&lt;0,ABS(ROUND(VALUE(SUBSTITUTE('連結実質赤字比率に係る赤字・黒字の構成分析'!J$40,"▲","-")),2)),NA())</f>
        <v>#N/A</v>
      </c>
      <c r="K30" s="1091">
        <f>IF(ROUND(VALUE(SUBSTITUTE('連結実質赤字比率に係る赤字・黒字の構成分析'!J$40,"▲","-")),2)&gt;=0,ABS(ROUND(VALUE(SUBSTITUTE('連結実質赤字比率に係る赤字・黒字の構成分析'!J$40,"▲","-")),2)),NA())</f>
        <v>0.28999999999999998</v>
      </c>
    </row>
    <row r="31" spans="1:11">
      <c r="A31" s="1091" t="str">
        <f>IF('連結実質赤字比率に係る赤字・黒字の構成分析'!C$39="",NA(),'連結実質赤字比率に係る赤字・黒字の構成分析'!C$39)</f>
        <v>日向市簡易水道事業会計</v>
      </c>
      <c r="B31" s="1091" t="e">
        <f>IF(ROUND(VALUE(SUBSTITUTE('連結実質赤字比率に係る赤字・黒字の構成分析'!F$39,"▲","-")),2)&lt;0,ABS(ROUND(VALUE(SUBSTITUTE('連結実質赤字比率に係る赤字・黒字の構成分析'!F$39,"▲","-")),2)),NA())</f>
        <v>#VALUE!</v>
      </c>
      <c r="C31" s="1091" t="e">
        <f>IF(ROUND(VALUE(SUBSTITUTE('連結実質赤字比率に係る赤字・黒字の構成分析'!F$39,"▲","-")),2)&gt;=0,ABS(ROUND(VALUE(SUBSTITUTE('連結実質赤字比率に係る赤字・黒字の構成分析'!F$39,"▲","-")),2)),NA())</f>
        <v>#VALUE!</v>
      </c>
      <c r="D31" s="1091" t="e">
        <f>IF(ROUND(VALUE(SUBSTITUTE('連結実質赤字比率に係る赤字・黒字の構成分析'!G$39,"▲","-")),2)&lt;0,ABS(ROUND(VALUE(SUBSTITUTE('連結実質赤字比率に係る赤字・黒字の構成分析'!G$39,"▲","-")),2)),NA())</f>
        <v>#VALUE!</v>
      </c>
      <c r="E31" s="1091" t="e">
        <f>IF(ROUND(VALUE(SUBSTITUTE('連結実質赤字比率に係る赤字・黒字の構成分析'!G$39,"▲","-")),2)&gt;=0,ABS(ROUND(VALUE(SUBSTITUTE('連結実質赤字比率に係る赤字・黒字の構成分析'!G$39,"▲","-")),2)),NA())</f>
        <v>#VALUE!</v>
      </c>
      <c r="F31" s="1091" t="e">
        <f>IF(ROUND(VALUE(SUBSTITUTE('連結実質赤字比率に係る赤字・黒字の構成分析'!H$39,"▲","-")),2)&lt;0,ABS(ROUND(VALUE(SUBSTITUTE('連結実質赤字比率に係る赤字・黒字の構成分析'!H$39,"▲","-")),2)),NA())</f>
        <v>#VALUE!</v>
      </c>
      <c r="G31" s="1091" t="e">
        <f>IF(ROUND(VALUE(SUBSTITUTE('連結実質赤字比率に係る赤字・黒字の構成分析'!H$39,"▲","-")),2)&gt;=0,ABS(ROUND(VALUE(SUBSTITUTE('連結実質赤字比率に係る赤字・黒字の構成分析'!H$39,"▲","-")),2)),NA())</f>
        <v>#VALUE!</v>
      </c>
      <c r="H31" s="1091" t="e">
        <f>IF(ROUND(VALUE(SUBSTITUTE('連結実質赤字比率に係る赤字・黒字の構成分析'!I$39,"▲","-")),2)&lt;0,ABS(ROUND(VALUE(SUBSTITUTE('連結実質赤字比率に係る赤字・黒字の構成分析'!I$39,"▲","-")),2)),NA())</f>
        <v>#N/A</v>
      </c>
      <c r="I31" s="1091">
        <f>IF(ROUND(VALUE(SUBSTITUTE('連結実質赤字比率に係る赤字・黒字の構成分析'!I$39,"▲","-")),2)&gt;=0,ABS(ROUND(VALUE(SUBSTITUTE('連結実質赤字比率に係る赤字・黒字の構成分析'!I$39,"▲","-")),2)),NA())</f>
        <v>0.25</v>
      </c>
      <c r="J31" s="1091" t="e">
        <f>IF(ROUND(VALUE(SUBSTITUTE('連結実質赤字比率に係る赤字・黒字の構成分析'!J$39,"▲","-")),2)&lt;0,ABS(ROUND(VALUE(SUBSTITUTE('連結実質赤字比率に係る赤字・黒字の構成分析'!J$39,"▲","-")),2)),NA())</f>
        <v>#N/A</v>
      </c>
      <c r="K31" s="1091">
        <f>IF(ROUND(VALUE(SUBSTITUTE('連結実質赤字比率に係る赤字・黒字の構成分析'!J$39,"▲","-")),2)&gt;=0,ABS(ROUND(VALUE(SUBSTITUTE('連結実質赤字比率に係る赤字・黒字の構成分析'!J$39,"▲","-")),2)),NA())</f>
        <v>0.46</v>
      </c>
    </row>
    <row r="32" spans="1:11">
      <c r="A32" s="1091" t="str">
        <f>IF('連結実質赤字比率に係る赤字・黒字の構成分析'!C$38="",NA(),'連結実質赤字比率に係る赤字・黒字の構成分析'!C$38)</f>
        <v>日向市農業集落排水事業会計</v>
      </c>
      <c r="B32" s="1091" t="e">
        <f>IF(ROUND(VALUE(SUBSTITUTE('連結実質赤字比率に係る赤字・黒字の構成分析'!F$38,"▲","-")),2)&lt;0,ABS(ROUND(VALUE(SUBSTITUTE('連結実質赤字比率に係る赤字・黒字の構成分析'!F$38,"▲","-")),2)),NA())</f>
        <v>#VALUE!</v>
      </c>
      <c r="C32" s="1091" t="e">
        <f>IF(ROUND(VALUE(SUBSTITUTE('連結実質赤字比率に係る赤字・黒字の構成分析'!F$38,"▲","-")),2)&gt;=0,ABS(ROUND(VALUE(SUBSTITUTE('連結実質赤字比率に係る赤字・黒字の構成分析'!F$38,"▲","-")),2)),NA())</f>
        <v>#VALUE!</v>
      </c>
      <c r="D32" s="1091" t="e">
        <f>IF(ROUND(VALUE(SUBSTITUTE('連結実質赤字比率に係る赤字・黒字の構成分析'!G$38,"▲","-")),2)&lt;0,ABS(ROUND(VALUE(SUBSTITUTE('連結実質赤字比率に係る赤字・黒字の構成分析'!G$38,"▲","-")),2)),NA())</f>
        <v>#VALUE!</v>
      </c>
      <c r="E32" s="1091" t="e">
        <f>IF(ROUND(VALUE(SUBSTITUTE('連結実質赤字比率に係る赤字・黒字の構成分析'!G$38,"▲","-")),2)&gt;=0,ABS(ROUND(VALUE(SUBSTITUTE('連結実質赤字比率に係る赤字・黒字の構成分析'!G$38,"▲","-")),2)),NA())</f>
        <v>#VALUE!</v>
      </c>
      <c r="F32" s="1091" t="e">
        <f>IF(ROUND(VALUE(SUBSTITUTE('連結実質赤字比率に係る赤字・黒字の構成分析'!H$38,"▲","-")),2)&lt;0,ABS(ROUND(VALUE(SUBSTITUTE('連結実質赤字比率に係る赤字・黒字の構成分析'!H$38,"▲","-")),2)),NA())</f>
        <v>#VALUE!</v>
      </c>
      <c r="G32" s="1091" t="e">
        <f>IF(ROUND(VALUE(SUBSTITUTE('連結実質赤字比率に係る赤字・黒字の構成分析'!H$38,"▲","-")),2)&gt;=0,ABS(ROUND(VALUE(SUBSTITUTE('連結実質赤字比率に係る赤字・黒字の構成分析'!H$38,"▲","-")),2)),NA())</f>
        <v>#VALUE!</v>
      </c>
      <c r="H32" s="1091" t="e">
        <f>IF(ROUND(VALUE(SUBSTITUTE('連結実質赤字比率に係る赤字・黒字の構成分析'!I$38,"▲","-")),2)&lt;0,ABS(ROUND(VALUE(SUBSTITUTE('連結実質赤字比率に係る赤字・黒字の構成分析'!I$38,"▲","-")),2)),NA())</f>
        <v>#VALUE!</v>
      </c>
      <c r="I32" s="1091" t="e">
        <f>IF(ROUND(VALUE(SUBSTITUTE('連結実質赤字比率に係る赤字・黒字の構成分析'!I$38,"▲","-")),2)&gt;=0,ABS(ROUND(VALUE(SUBSTITUTE('連結実質赤字比率に係る赤字・黒字の構成分析'!I$38,"▲","-")),2)),NA())</f>
        <v>#VALUE!</v>
      </c>
      <c r="J32" s="1091" t="e">
        <f>IF(ROUND(VALUE(SUBSTITUTE('連結実質赤字比率に係る赤字・黒字の構成分析'!J$38,"▲","-")),2)&lt;0,ABS(ROUND(VALUE(SUBSTITUTE('連結実質赤字比率に係る赤字・黒字の構成分析'!J$38,"▲","-")),2)),NA())</f>
        <v>#N/A</v>
      </c>
      <c r="K32" s="1091">
        <f>IF(ROUND(VALUE(SUBSTITUTE('連結実質赤字比率に係る赤字・黒字の構成分析'!J$38,"▲","-")),2)&gt;=0,ABS(ROUND(VALUE(SUBSTITUTE('連結実質赤字比率に係る赤字・黒字の構成分析'!J$38,"▲","-")),2)),NA())</f>
        <v>0.56000000000000005</v>
      </c>
    </row>
    <row r="33" spans="1:16">
      <c r="A33" s="1091" t="str">
        <f>IF('連結実質赤字比率に係る赤字・黒字の構成分析'!C$37="",NA(),'連結実質赤字比率に係る赤字・黒字の構成分析'!C$37)</f>
        <v>日向市介護保険事業特別会計（保険事業勘定）</v>
      </c>
      <c r="B33" s="1091" t="e">
        <f>IF(ROUND(VALUE(SUBSTITUTE('連結実質赤字比率に係る赤字・黒字の構成分析'!F$37,"▲","-")),2)&lt;0,ABS(ROUND(VALUE(SUBSTITUTE('連結実質赤字比率に係る赤字・黒字の構成分析'!F$37,"▲","-")),2)),NA())</f>
        <v>#N/A</v>
      </c>
      <c r="C33" s="1091">
        <f>IF(ROUND(VALUE(SUBSTITUTE('連結実質赤字比率に係る赤字・黒字の構成分析'!F$37,"▲","-")),2)&gt;=0,ABS(ROUND(VALUE(SUBSTITUTE('連結実質赤字比率に係る赤字・黒字の構成分析'!F$37,"▲","-")),2)),NA())</f>
        <v>0.52</v>
      </c>
      <c r="D33" s="1091" t="e">
        <f>IF(ROUND(VALUE(SUBSTITUTE('連結実質赤字比率に係る赤字・黒字の構成分析'!G$37,"▲","-")),2)&lt;0,ABS(ROUND(VALUE(SUBSTITUTE('連結実質赤字比率に係る赤字・黒字の構成分析'!G$37,"▲","-")),2)),NA())</f>
        <v>#N/A</v>
      </c>
      <c r="E33" s="1091">
        <f>IF(ROUND(VALUE(SUBSTITUTE('連結実質赤字比率に係る赤字・黒字の構成分析'!G$37,"▲","-")),2)&gt;=0,ABS(ROUND(VALUE(SUBSTITUTE('連結実質赤字比率に係る赤字・黒字の構成分析'!G$37,"▲","-")),2)),NA())</f>
        <v>0.85</v>
      </c>
      <c r="F33" s="1091" t="e">
        <f>IF(ROUND(VALUE(SUBSTITUTE('連結実質赤字比率に係る赤字・黒字の構成分析'!H$37,"▲","-")),2)&lt;0,ABS(ROUND(VALUE(SUBSTITUTE('連結実質赤字比率に係る赤字・黒字の構成分析'!H$37,"▲","-")),2)),NA())</f>
        <v>#N/A</v>
      </c>
      <c r="G33" s="1091">
        <f>IF(ROUND(VALUE(SUBSTITUTE('連結実質赤字比率に係る赤字・黒字の構成分析'!H$37,"▲","-")),2)&gt;=0,ABS(ROUND(VALUE(SUBSTITUTE('連結実質赤字比率に係る赤字・黒字の構成分析'!H$37,"▲","-")),2)),NA())</f>
        <v>1.1299999999999999</v>
      </c>
      <c r="H33" s="1091" t="e">
        <f>IF(ROUND(VALUE(SUBSTITUTE('連結実質赤字比率に係る赤字・黒字の構成分析'!I$37,"▲","-")),2)&lt;0,ABS(ROUND(VALUE(SUBSTITUTE('連結実質赤字比率に係る赤字・黒字の構成分析'!I$37,"▲","-")),2)),NA())</f>
        <v>#N/A</v>
      </c>
      <c r="I33" s="1091">
        <f>IF(ROUND(VALUE(SUBSTITUTE('連結実質赤字比率に係る赤字・黒字の構成分析'!I$37,"▲","-")),2)&gt;=0,ABS(ROUND(VALUE(SUBSTITUTE('連結実質赤字比率に係る赤字・黒字の構成分析'!I$37,"▲","-")),2)),NA())</f>
        <v>0.98</v>
      </c>
      <c r="J33" s="1091" t="e">
        <f>IF(ROUND(VALUE(SUBSTITUTE('連結実質赤字比率に係る赤字・黒字の構成分析'!J$37,"▲","-")),2)&lt;0,ABS(ROUND(VALUE(SUBSTITUTE('連結実質赤字比率に係る赤字・黒字の構成分析'!J$37,"▲","-")),2)),NA())</f>
        <v>#N/A</v>
      </c>
      <c r="K33" s="1091">
        <f>IF(ROUND(VALUE(SUBSTITUTE('連結実質赤字比率に係る赤字・黒字の構成分析'!J$37,"▲","-")),2)&gt;=0,ABS(ROUND(VALUE(SUBSTITUTE('連結実質赤字比率に係る赤字・黒字の構成分析'!J$37,"▲","-")),2)),NA())</f>
        <v>0.71</v>
      </c>
    </row>
    <row r="34" spans="1:16">
      <c r="A34" s="1091" t="str">
        <f>IF('連結実質赤字比率に係る赤字・黒字の構成分析'!C$36="",NA(),'連結実質赤字比率に係る赤字・黒字の構成分析'!C$36)</f>
        <v>日向市下水道事業会計</v>
      </c>
      <c r="B34" s="1091" t="e">
        <f>IF(ROUND(VALUE(SUBSTITUTE('連結実質赤字比率に係る赤字・黒字の構成分析'!F$36,"▲","-")),2)&lt;0,ABS(ROUND(VALUE(SUBSTITUTE('連結実質赤字比率に係る赤字・黒字の構成分析'!F$36,"▲","-")),2)),NA())</f>
        <v>#N/A</v>
      </c>
      <c r="C34" s="1091">
        <f>IF(ROUND(VALUE(SUBSTITUTE('連結実質赤字比率に係る赤字・黒字の構成分析'!F$36,"▲","-")),2)&gt;=0,ABS(ROUND(VALUE(SUBSTITUTE('連結実質赤字比率に係る赤字・黒字の構成分析'!F$36,"▲","-")),2)),NA())</f>
        <v>1.64</v>
      </c>
      <c r="D34" s="1091" t="e">
        <f>IF(ROUND(VALUE(SUBSTITUTE('連結実質赤字比率に係る赤字・黒字の構成分析'!G$36,"▲","-")),2)&lt;0,ABS(ROUND(VALUE(SUBSTITUTE('連結実質赤字比率に係る赤字・黒字の構成分析'!G$36,"▲","-")),2)),NA())</f>
        <v>#N/A</v>
      </c>
      <c r="E34" s="1091">
        <f>IF(ROUND(VALUE(SUBSTITUTE('連結実質赤字比率に係る赤字・黒字の構成分析'!G$36,"▲","-")),2)&gt;=0,ABS(ROUND(VALUE(SUBSTITUTE('連結実質赤字比率に係る赤字・黒字の構成分析'!G$36,"▲","-")),2)),NA())</f>
        <v>1.61</v>
      </c>
      <c r="F34" s="1091" t="e">
        <f>IF(ROUND(VALUE(SUBSTITUTE('連結実質赤字比率に係る赤字・黒字の構成分析'!H$36,"▲","-")),2)&lt;0,ABS(ROUND(VALUE(SUBSTITUTE('連結実質赤字比率に係る赤字・黒字の構成分析'!H$36,"▲","-")),2)),NA())</f>
        <v>#N/A</v>
      </c>
      <c r="G34" s="1091">
        <f>IF(ROUND(VALUE(SUBSTITUTE('連結実質赤字比率に係る赤字・黒字の構成分析'!H$36,"▲","-")),2)&gt;=0,ABS(ROUND(VALUE(SUBSTITUTE('連結実質赤字比率に係る赤字・黒字の構成分析'!H$36,"▲","-")),2)),NA())</f>
        <v>1.69</v>
      </c>
      <c r="H34" s="1091" t="e">
        <f>IF(ROUND(VALUE(SUBSTITUTE('連結実質赤字比率に係る赤字・黒字の構成分析'!I$36,"▲","-")),2)&lt;0,ABS(ROUND(VALUE(SUBSTITUTE('連結実質赤字比率に係る赤字・黒字の構成分析'!I$36,"▲","-")),2)),NA())</f>
        <v>#N/A</v>
      </c>
      <c r="I34" s="1091">
        <f>IF(ROUND(VALUE(SUBSTITUTE('連結実質赤字比率に係る赤字・黒字の構成分析'!I$36,"▲","-")),2)&gt;=0,ABS(ROUND(VALUE(SUBSTITUTE('連結実質赤字比率に係る赤字・黒字の構成分析'!I$36,"▲","-")),2)),NA())</f>
        <v>1.35</v>
      </c>
      <c r="J34" s="1091" t="e">
        <f>IF(ROUND(VALUE(SUBSTITUTE('連結実質赤字比率に係る赤字・黒字の構成分析'!J$36,"▲","-")),2)&lt;0,ABS(ROUND(VALUE(SUBSTITUTE('連結実質赤字比率に係る赤字・黒字の構成分析'!J$36,"▲","-")),2)),NA())</f>
        <v>#N/A</v>
      </c>
      <c r="K34" s="1091">
        <f>IF(ROUND(VALUE(SUBSTITUTE('連結実質赤字比率に係る赤字・黒字の構成分析'!J$36,"▲","-")),2)&gt;=0,ABS(ROUND(VALUE(SUBSTITUTE('連結実質赤字比率に係る赤字・黒字の構成分析'!J$36,"▲","-")),2)),NA())</f>
        <v>1.31</v>
      </c>
    </row>
    <row r="35" spans="1:16">
      <c r="A35" s="1091" t="str">
        <f>IF('連結実質赤字比率に係る赤字・黒字の構成分析'!C$35="",NA(),'連結実質赤字比率に係る赤字・黒字の構成分析'!C$35)</f>
        <v>一般会計</v>
      </c>
      <c r="B35" s="1091" t="e">
        <f>IF(ROUND(VALUE(SUBSTITUTE('連結実質赤字比率に係る赤字・黒字の構成分析'!F$35,"▲","-")),2)&lt;0,ABS(ROUND(VALUE(SUBSTITUTE('連結実質赤字比率に係る赤字・黒字の構成分析'!F$35,"▲","-")),2)),NA())</f>
        <v>#N/A</v>
      </c>
      <c r="C35" s="1091">
        <f>IF(ROUND(VALUE(SUBSTITUTE('連結実質赤字比率に係る赤字・黒字の構成分析'!F$35,"▲","-")),2)&gt;=0,ABS(ROUND(VALUE(SUBSTITUTE('連結実質赤字比率に係る赤字・黒字の構成分析'!F$35,"▲","-")),2)),NA())</f>
        <v>2.54</v>
      </c>
      <c r="D35" s="1091" t="e">
        <f>IF(ROUND(VALUE(SUBSTITUTE('連結実質赤字比率に係る赤字・黒字の構成分析'!G$35,"▲","-")),2)&lt;0,ABS(ROUND(VALUE(SUBSTITUTE('連結実質赤字比率に係る赤字・黒字の構成分析'!G$35,"▲","-")),2)),NA())</f>
        <v>#N/A</v>
      </c>
      <c r="E35" s="1091">
        <f>IF(ROUND(VALUE(SUBSTITUTE('連結実質赤字比率に係る赤字・黒字の構成分析'!G$35,"▲","-")),2)&gt;=0,ABS(ROUND(VALUE(SUBSTITUTE('連結実質赤字比率に係る赤字・黒字の構成分析'!G$35,"▲","-")),2)),NA())</f>
        <v>2.89</v>
      </c>
      <c r="F35" s="1091" t="e">
        <f>IF(ROUND(VALUE(SUBSTITUTE('連結実質赤字比率に係る赤字・黒字の構成分析'!H$35,"▲","-")),2)&lt;0,ABS(ROUND(VALUE(SUBSTITUTE('連結実質赤字比率に係る赤字・黒字の構成分析'!H$35,"▲","-")),2)),NA())</f>
        <v>#N/A</v>
      </c>
      <c r="G35" s="1091">
        <f>IF(ROUND(VALUE(SUBSTITUTE('連結実質赤字比率に係る赤字・黒字の構成分析'!H$35,"▲","-")),2)&gt;=0,ABS(ROUND(VALUE(SUBSTITUTE('連結実質赤字比率に係る赤字・黒字の構成分析'!H$35,"▲","-")),2)),NA())</f>
        <v>3.13</v>
      </c>
      <c r="H35" s="1091" t="e">
        <f>IF(ROUND(VALUE(SUBSTITUTE('連結実質赤字比率に係る赤字・黒字の構成分析'!I$35,"▲","-")),2)&lt;0,ABS(ROUND(VALUE(SUBSTITUTE('連結実質赤字比率に係る赤字・黒字の構成分析'!I$35,"▲","-")),2)),NA())</f>
        <v>#N/A</v>
      </c>
      <c r="I35" s="1091">
        <f>IF(ROUND(VALUE(SUBSTITUTE('連結実質赤字比率に係る赤字・黒字の構成分析'!I$35,"▲","-")),2)&gt;=0,ABS(ROUND(VALUE(SUBSTITUTE('連結実質赤字比率に係る赤字・黒字の構成分析'!I$35,"▲","-")),2)),NA())</f>
        <v>4.37</v>
      </c>
      <c r="J35" s="1091" t="e">
        <f>IF(ROUND(VALUE(SUBSTITUTE('連結実質赤字比率に係る赤字・黒字の構成分析'!J$35,"▲","-")),2)&lt;0,ABS(ROUND(VALUE(SUBSTITUTE('連結実質赤字比率に係る赤字・黒字の構成分析'!J$35,"▲","-")),2)),NA())</f>
        <v>#N/A</v>
      </c>
      <c r="K35" s="1091">
        <f>IF(ROUND(VALUE(SUBSTITUTE('連結実質赤字比率に係る赤字・黒字の構成分析'!J$35,"▲","-")),2)&gt;=0,ABS(ROUND(VALUE(SUBSTITUTE('連結実質赤字比率に係る赤字・黒字の構成分析'!J$35,"▲","-")),2)),NA())</f>
        <v>3.85</v>
      </c>
    </row>
    <row r="36" spans="1:16">
      <c r="A36" s="1091" t="str">
        <f>IF('連結実質赤字比率に係る赤字・黒字の構成分析'!C$34="",NA(),'連結実質赤字比率に係る赤字・黒字の構成分析'!C$34)</f>
        <v>日向市水道事業会計</v>
      </c>
      <c r="B36" s="1091" t="e">
        <f>IF(ROUND(VALUE(SUBSTITUTE('連結実質赤字比率に係る赤字・黒字の構成分析'!F$34,"▲","-")),2)&lt;0,ABS(ROUND(VALUE(SUBSTITUTE('連結実質赤字比率に係る赤字・黒字の構成分析'!F$34,"▲","-")),2)),NA())</f>
        <v>#N/A</v>
      </c>
      <c r="C36" s="1091">
        <f>IF(ROUND(VALUE(SUBSTITUTE('連結実質赤字比率に係る赤字・黒字の構成分析'!F$34,"▲","-")),2)&gt;=0,ABS(ROUND(VALUE(SUBSTITUTE('連結実質赤字比率に係る赤字・黒字の構成分析'!F$34,"▲","-")),2)),NA())</f>
        <v>8.82</v>
      </c>
      <c r="D36" s="1091" t="e">
        <f>IF(ROUND(VALUE(SUBSTITUTE('連結実質赤字比率に係る赤字・黒字の構成分析'!G$34,"▲","-")),2)&lt;0,ABS(ROUND(VALUE(SUBSTITUTE('連結実質赤字比率に係る赤字・黒字の構成分析'!G$34,"▲","-")),2)),NA())</f>
        <v>#N/A</v>
      </c>
      <c r="E36" s="1091">
        <f>IF(ROUND(VALUE(SUBSTITUTE('連結実質赤字比率に係る赤字・黒字の構成分析'!G$34,"▲","-")),2)&gt;=0,ABS(ROUND(VALUE(SUBSTITUTE('連結実質赤字比率に係る赤字・黒字の構成分析'!G$34,"▲","-")),2)),NA())</f>
        <v>8.19</v>
      </c>
      <c r="F36" s="1091" t="e">
        <f>IF(ROUND(VALUE(SUBSTITUTE('連結実質赤字比率に係る赤字・黒字の構成分析'!H$34,"▲","-")),2)&lt;0,ABS(ROUND(VALUE(SUBSTITUTE('連結実質赤字比率に係る赤字・黒字の構成分析'!H$34,"▲","-")),2)),NA())</f>
        <v>#N/A</v>
      </c>
      <c r="G36" s="1091">
        <f>IF(ROUND(VALUE(SUBSTITUTE('連結実質赤字比率に係る赤字・黒字の構成分析'!H$34,"▲","-")),2)&gt;=0,ABS(ROUND(VALUE(SUBSTITUTE('連結実質赤字比率に係る赤字・黒字の構成分析'!H$34,"▲","-")),2)),NA())</f>
        <v>7.2</v>
      </c>
      <c r="H36" s="1091" t="e">
        <f>IF(ROUND(VALUE(SUBSTITUTE('連結実質赤字比率に係る赤字・黒字の構成分析'!I$34,"▲","-")),2)&lt;0,ABS(ROUND(VALUE(SUBSTITUTE('連結実質赤字比率に係る赤字・黒字の構成分析'!I$34,"▲","-")),2)),NA())</f>
        <v>#N/A</v>
      </c>
      <c r="I36" s="1091">
        <f>IF(ROUND(VALUE(SUBSTITUTE('連結実質赤字比率に係る赤字・黒字の構成分析'!I$34,"▲","-")),2)&gt;=0,ABS(ROUND(VALUE(SUBSTITUTE('連結実質赤字比率に係る赤字・黒字の構成分析'!I$34,"▲","-")),2)),NA())</f>
        <v>6.77</v>
      </c>
      <c r="J36" s="1091" t="e">
        <f>IF(ROUND(VALUE(SUBSTITUTE('連結実質赤字比率に係る赤字・黒字の構成分析'!J$34,"▲","-")),2)&lt;0,ABS(ROUND(VALUE(SUBSTITUTE('連結実質赤字比率に係る赤字・黒字の構成分析'!J$34,"▲","-")),2)),NA())</f>
        <v>#N/A</v>
      </c>
      <c r="K36" s="1091">
        <f>IF(ROUND(VALUE(SUBSTITUTE('連結実質赤字比率に係る赤字・黒字の構成分析'!J$34,"▲","-")),2)&gt;=0,ABS(ROUND(VALUE(SUBSTITUTE('連結実質赤字比率に係る赤字・黒字の構成分析'!J$34,"▲","-")),2)),NA())</f>
        <v>6.83</v>
      </c>
    </row>
    <row r="39" spans="1:16">
      <c r="A39" s="1089" t="s">
        <v>10</v>
      </c>
    </row>
    <row r="40" spans="1:16">
      <c r="A40" s="1092"/>
      <c r="B40" s="1092" t="str">
        <f>'実質公債費比率（分子）の構造'!K$44</f>
        <v>H28</v>
      </c>
      <c r="C40" s="1092"/>
      <c r="D40" s="1092"/>
      <c r="E40" s="1092" t="str">
        <f>'実質公債費比率（分子）の構造'!L$44</f>
        <v>H29</v>
      </c>
      <c r="F40" s="1092"/>
      <c r="G40" s="1092"/>
      <c r="H40" s="1092" t="str">
        <f>'実質公債費比率（分子）の構造'!M$44</f>
        <v>H30</v>
      </c>
      <c r="I40" s="1092"/>
      <c r="J40" s="1092"/>
      <c r="K40" s="1092" t="str">
        <f>'実質公債費比率（分子）の構造'!N$44</f>
        <v>R01</v>
      </c>
      <c r="L40" s="1092"/>
      <c r="M40" s="1092"/>
      <c r="N40" s="1092" t="str">
        <f>'実質公債費比率（分子）の構造'!O$44</f>
        <v>R02</v>
      </c>
      <c r="O40" s="1092"/>
      <c r="P40" s="1092"/>
    </row>
    <row r="41" spans="1:16">
      <c r="A41" s="1092"/>
      <c r="B41" s="1092" t="s">
        <v>106</v>
      </c>
      <c r="C41" s="1092"/>
      <c r="D41" s="1092" t="s">
        <v>114</v>
      </c>
      <c r="E41" s="1092" t="s">
        <v>106</v>
      </c>
      <c r="F41" s="1092"/>
      <c r="G41" s="1092" t="s">
        <v>114</v>
      </c>
      <c r="H41" s="1092" t="s">
        <v>106</v>
      </c>
      <c r="I41" s="1092"/>
      <c r="J41" s="1092" t="s">
        <v>114</v>
      </c>
      <c r="K41" s="1092" t="s">
        <v>106</v>
      </c>
      <c r="L41" s="1092"/>
      <c r="M41" s="1092" t="s">
        <v>114</v>
      </c>
      <c r="N41" s="1092" t="s">
        <v>106</v>
      </c>
      <c r="O41" s="1092"/>
      <c r="P41" s="1092" t="s">
        <v>114</v>
      </c>
    </row>
    <row r="42" spans="1:16">
      <c r="A42" s="1092" t="s">
        <v>116</v>
      </c>
      <c r="B42" s="1092"/>
      <c r="C42" s="1092"/>
      <c r="D42" s="1092">
        <f>'実質公債費比率（分子）の構造'!K$52</f>
        <v>3140</v>
      </c>
      <c r="E42" s="1092"/>
      <c r="F42" s="1092"/>
      <c r="G42" s="1092">
        <f>'実質公債費比率（分子）の構造'!L$52</f>
        <v>3032</v>
      </c>
      <c r="H42" s="1092"/>
      <c r="I42" s="1092"/>
      <c r="J42" s="1092">
        <f>'実質公債費比率（分子）の構造'!M$52</f>
        <v>2658</v>
      </c>
      <c r="K42" s="1092"/>
      <c r="L42" s="1092"/>
      <c r="M42" s="1092">
        <f>'実質公債費比率（分子）の構造'!N$52</f>
        <v>2636</v>
      </c>
      <c r="N42" s="1092"/>
      <c r="O42" s="1092"/>
      <c r="P42" s="1092">
        <f>'実質公債費比率（分子）の構造'!O$52</f>
        <v>2761</v>
      </c>
    </row>
    <row r="43" spans="1:16">
      <c r="A43" s="1092" t="s">
        <v>49</v>
      </c>
      <c r="B43" s="1092" t="str">
        <f>'実質公債費比率（分子）の構造'!K$51</f>
        <v>-</v>
      </c>
      <c r="C43" s="1092"/>
      <c r="D43" s="1092"/>
      <c r="E43" s="1092" t="str">
        <f>'実質公債費比率（分子）の構造'!L$51</f>
        <v>-</v>
      </c>
      <c r="F43" s="1092"/>
      <c r="G43" s="1092"/>
      <c r="H43" s="1092" t="str">
        <f>'実質公債費比率（分子）の構造'!M$51</f>
        <v>-</v>
      </c>
      <c r="I43" s="1092"/>
      <c r="J43" s="1092"/>
      <c r="K43" s="1092" t="str">
        <f>'実質公債費比率（分子）の構造'!N$51</f>
        <v>-</v>
      </c>
      <c r="L43" s="1092"/>
      <c r="M43" s="1092"/>
      <c r="N43" s="1092" t="str">
        <f>'実質公債費比率（分子）の構造'!O$51</f>
        <v>-</v>
      </c>
      <c r="O43" s="1092"/>
      <c r="P43" s="1092"/>
    </row>
    <row r="44" spans="1:16">
      <c r="A44" s="1092" t="s">
        <v>42</v>
      </c>
      <c r="B44" s="1092" t="str">
        <f>'実質公債費比率（分子）の構造'!K$50</f>
        <v>-</v>
      </c>
      <c r="C44" s="1092"/>
      <c r="D44" s="1092"/>
      <c r="E44" s="1092" t="str">
        <f>'実質公債費比率（分子）の構造'!L$50</f>
        <v>-</v>
      </c>
      <c r="F44" s="1092"/>
      <c r="G44" s="1092"/>
      <c r="H44" s="1092" t="str">
        <f>'実質公債費比率（分子）の構造'!M$50</f>
        <v>-</v>
      </c>
      <c r="I44" s="1092"/>
      <c r="J44" s="1092"/>
      <c r="K44" s="1092" t="str">
        <f>'実質公債費比率（分子）の構造'!N$50</f>
        <v>-</v>
      </c>
      <c r="L44" s="1092"/>
      <c r="M44" s="1092"/>
      <c r="N44" s="1092" t="str">
        <f>'実質公債費比率（分子）の構造'!O$50</f>
        <v>-</v>
      </c>
      <c r="O44" s="1092"/>
      <c r="P44" s="1092"/>
    </row>
    <row r="45" spans="1:16">
      <c r="A45" s="1092" t="s">
        <v>0</v>
      </c>
      <c r="B45" s="1092">
        <f>'実質公債費比率（分子）の構造'!K$49</f>
        <v>110</v>
      </c>
      <c r="C45" s="1092"/>
      <c r="D45" s="1092"/>
      <c r="E45" s="1092">
        <f>'実質公債費比率（分子）の構造'!L$49</f>
        <v>123</v>
      </c>
      <c r="F45" s="1092"/>
      <c r="G45" s="1092"/>
      <c r="H45" s="1092">
        <f>'実質公債費比率（分子）の構造'!M$49</f>
        <v>120</v>
      </c>
      <c r="I45" s="1092"/>
      <c r="J45" s="1092"/>
      <c r="K45" s="1092">
        <f>'実質公債費比率（分子）の構造'!N$49</f>
        <v>111</v>
      </c>
      <c r="L45" s="1092"/>
      <c r="M45" s="1092"/>
      <c r="N45" s="1092">
        <f>'実質公債費比率（分子）の構造'!O$49</f>
        <v>94</v>
      </c>
      <c r="O45" s="1092"/>
      <c r="P45" s="1092"/>
    </row>
    <row r="46" spans="1:16">
      <c r="A46" s="1092" t="s">
        <v>39</v>
      </c>
      <c r="B46" s="1092">
        <f>'実質公債費比率（分子）の構造'!K$48</f>
        <v>611</v>
      </c>
      <c r="C46" s="1092"/>
      <c r="D46" s="1092"/>
      <c r="E46" s="1092">
        <f>'実質公債費比率（分子）の構造'!L$48</f>
        <v>616</v>
      </c>
      <c r="F46" s="1092"/>
      <c r="G46" s="1092"/>
      <c r="H46" s="1092">
        <f>'実質公債費比率（分子）の構造'!M$48</f>
        <v>615</v>
      </c>
      <c r="I46" s="1092"/>
      <c r="J46" s="1092"/>
      <c r="K46" s="1092">
        <f>'実質公債費比率（分子）の構造'!N$48</f>
        <v>571</v>
      </c>
      <c r="L46" s="1092"/>
      <c r="M46" s="1092"/>
      <c r="N46" s="1092">
        <f>'実質公債費比率（分子）の構造'!O$48</f>
        <v>568</v>
      </c>
      <c r="O46" s="1092"/>
      <c r="P46" s="1092"/>
    </row>
    <row r="47" spans="1:16">
      <c r="A47" s="1092" t="s">
        <v>32</v>
      </c>
      <c r="B47" s="1092" t="str">
        <f>'実質公債費比率（分子）の構造'!K$47</f>
        <v>-</v>
      </c>
      <c r="C47" s="1092"/>
      <c r="D47" s="1092"/>
      <c r="E47" s="1092" t="str">
        <f>'実質公債費比率（分子）の構造'!L$47</f>
        <v>-</v>
      </c>
      <c r="F47" s="1092"/>
      <c r="G47" s="1092"/>
      <c r="H47" s="1092" t="str">
        <f>'実質公債費比率（分子）の構造'!M$47</f>
        <v>-</v>
      </c>
      <c r="I47" s="1092"/>
      <c r="J47" s="1092"/>
      <c r="K47" s="1092" t="str">
        <f>'実質公債費比率（分子）の構造'!N$47</f>
        <v>-</v>
      </c>
      <c r="L47" s="1092"/>
      <c r="M47" s="1092"/>
      <c r="N47" s="1092" t="str">
        <f>'実質公債費比率（分子）の構造'!O$47</f>
        <v>-</v>
      </c>
      <c r="O47" s="1092"/>
      <c r="P47" s="1092"/>
    </row>
    <row r="48" spans="1:16">
      <c r="A48" s="1092" t="s">
        <v>26</v>
      </c>
      <c r="B48" s="1092" t="str">
        <f>'実質公債費比率（分子）の構造'!K$46</f>
        <v>-</v>
      </c>
      <c r="C48" s="1092"/>
      <c r="D48" s="1092"/>
      <c r="E48" s="1092" t="str">
        <f>'実質公債費比率（分子）の構造'!L$46</f>
        <v>-</v>
      </c>
      <c r="F48" s="1092"/>
      <c r="G48" s="1092"/>
      <c r="H48" s="1092" t="str">
        <f>'実質公債費比率（分子）の構造'!M$46</f>
        <v>-</v>
      </c>
      <c r="I48" s="1092"/>
      <c r="J48" s="1092"/>
      <c r="K48" s="1092" t="str">
        <f>'実質公債費比率（分子）の構造'!N$46</f>
        <v>-</v>
      </c>
      <c r="L48" s="1092"/>
      <c r="M48" s="1092"/>
      <c r="N48" s="1092" t="str">
        <f>'実質公債費比率（分子）の構造'!O$46</f>
        <v>-</v>
      </c>
      <c r="O48" s="1092"/>
      <c r="P48" s="1092"/>
    </row>
    <row r="49" spans="1:16">
      <c r="A49" s="1092" t="s">
        <v>23</v>
      </c>
      <c r="B49" s="1092">
        <f>'実質公債費比率（分子）の構造'!K$45</f>
        <v>3915</v>
      </c>
      <c r="C49" s="1092"/>
      <c r="D49" s="1092"/>
      <c r="E49" s="1092">
        <f>'実質公債費比率（分子）の構造'!L$45</f>
        <v>3757</v>
      </c>
      <c r="F49" s="1092"/>
      <c r="G49" s="1092"/>
      <c r="H49" s="1092">
        <f>'実質公債費比率（分子）の構造'!M$45</f>
        <v>3326</v>
      </c>
      <c r="I49" s="1092"/>
      <c r="J49" s="1092"/>
      <c r="K49" s="1092">
        <f>'実質公債費比率（分子）の構造'!N$45</f>
        <v>3338</v>
      </c>
      <c r="L49" s="1092"/>
      <c r="M49" s="1092"/>
      <c r="N49" s="1092">
        <f>'実質公債費比率（分子）の構造'!O$45</f>
        <v>3545</v>
      </c>
      <c r="O49" s="1092"/>
      <c r="P49" s="1092"/>
    </row>
    <row r="50" spans="1:16">
      <c r="A50" s="1092" t="s">
        <v>56</v>
      </c>
      <c r="B50" s="1092" t="e">
        <f>NA()</f>
        <v>#N/A</v>
      </c>
      <c r="C50" s="1092">
        <f>IF(ISNUMBER('実質公債費比率（分子）の構造'!K$53),'実質公債費比率（分子）の構造'!K$53,NA())</f>
        <v>1496</v>
      </c>
      <c r="D50" s="1092" t="e">
        <f>NA()</f>
        <v>#N/A</v>
      </c>
      <c r="E50" s="1092" t="e">
        <f>NA()</f>
        <v>#N/A</v>
      </c>
      <c r="F50" s="1092">
        <f>IF(ISNUMBER('実質公債費比率（分子）の構造'!L$53),'実質公債費比率（分子）の構造'!L$53,NA())</f>
        <v>1464</v>
      </c>
      <c r="G50" s="1092" t="e">
        <f>NA()</f>
        <v>#N/A</v>
      </c>
      <c r="H50" s="1092" t="e">
        <f>NA()</f>
        <v>#N/A</v>
      </c>
      <c r="I50" s="1092">
        <f>IF(ISNUMBER('実質公債費比率（分子）の構造'!M$53),'実質公債費比率（分子）の構造'!M$53,NA())</f>
        <v>1403</v>
      </c>
      <c r="J50" s="1092" t="e">
        <f>NA()</f>
        <v>#N/A</v>
      </c>
      <c r="K50" s="1092" t="e">
        <f>NA()</f>
        <v>#N/A</v>
      </c>
      <c r="L50" s="1092">
        <f>IF(ISNUMBER('実質公債費比率（分子）の構造'!N$53),'実質公債費比率（分子）の構造'!N$53,NA())</f>
        <v>1384</v>
      </c>
      <c r="M50" s="1092" t="e">
        <f>NA()</f>
        <v>#N/A</v>
      </c>
      <c r="N50" s="1092" t="e">
        <f>NA()</f>
        <v>#N/A</v>
      </c>
      <c r="O50" s="1092">
        <f>IF(ISNUMBER('実質公債費比率（分子）の構造'!O$53),'実質公債費比率（分子）の構造'!O$53,NA())</f>
        <v>1446</v>
      </c>
      <c r="P50" s="1092" t="e">
        <f>NA()</f>
        <v>#N/A</v>
      </c>
    </row>
    <row r="53" spans="1:16">
      <c r="A53" s="1089" t="s">
        <v>117</v>
      </c>
    </row>
    <row r="54" spans="1:16">
      <c r="A54" s="1091"/>
      <c r="B54" s="1091" t="str">
        <f>'将来負担比率（分子）の構造'!I$40</f>
        <v>H28</v>
      </c>
      <c r="C54" s="1091"/>
      <c r="D54" s="1091"/>
      <c r="E54" s="1091" t="str">
        <f>'将来負担比率（分子）の構造'!J$40</f>
        <v>H29</v>
      </c>
      <c r="F54" s="1091"/>
      <c r="G54" s="1091"/>
      <c r="H54" s="1091" t="str">
        <f>'将来負担比率（分子）の構造'!K$40</f>
        <v>H30</v>
      </c>
      <c r="I54" s="1091"/>
      <c r="J54" s="1091"/>
      <c r="K54" s="1091" t="str">
        <f>'将来負担比率（分子）の構造'!L$40</f>
        <v>R01</v>
      </c>
      <c r="L54" s="1091"/>
      <c r="M54" s="1091"/>
      <c r="N54" s="1091" t="str">
        <f>'将来負担比率（分子）の構造'!M$40</f>
        <v>R02</v>
      </c>
      <c r="O54" s="1091"/>
      <c r="P54" s="1091"/>
    </row>
    <row r="55" spans="1:16">
      <c r="A55" s="1091"/>
      <c r="B55" s="1091" t="s">
        <v>121</v>
      </c>
      <c r="C55" s="1091"/>
      <c r="D55" s="1091" t="s">
        <v>124</v>
      </c>
      <c r="E55" s="1091" t="s">
        <v>121</v>
      </c>
      <c r="F55" s="1091"/>
      <c r="G55" s="1091" t="s">
        <v>124</v>
      </c>
      <c r="H55" s="1091" t="s">
        <v>121</v>
      </c>
      <c r="I55" s="1091"/>
      <c r="J55" s="1091" t="s">
        <v>124</v>
      </c>
      <c r="K55" s="1091" t="s">
        <v>121</v>
      </c>
      <c r="L55" s="1091"/>
      <c r="M55" s="1091" t="s">
        <v>124</v>
      </c>
      <c r="N55" s="1091" t="s">
        <v>121</v>
      </c>
      <c r="O55" s="1091"/>
      <c r="P55" s="1091" t="s">
        <v>124</v>
      </c>
    </row>
    <row r="56" spans="1:16">
      <c r="A56" s="1091" t="s">
        <v>44</v>
      </c>
      <c r="B56" s="1091"/>
      <c r="C56" s="1091"/>
      <c r="D56" s="1091">
        <f>'将来負担比率（分子）の構造'!I$52</f>
        <v>27725</v>
      </c>
      <c r="E56" s="1091"/>
      <c r="F56" s="1091"/>
      <c r="G56" s="1091">
        <f>'将来負担比率（分子）の構造'!J$52</f>
        <v>29236</v>
      </c>
      <c r="H56" s="1091"/>
      <c r="I56" s="1091"/>
      <c r="J56" s="1091">
        <f>'将来負担比率（分子）の構造'!K$52</f>
        <v>28274</v>
      </c>
      <c r="K56" s="1091"/>
      <c r="L56" s="1091"/>
      <c r="M56" s="1091">
        <f>'将来負担比率（分子）の構造'!L$52</f>
        <v>28127</v>
      </c>
      <c r="N56" s="1091"/>
      <c r="O56" s="1091"/>
      <c r="P56" s="1091">
        <f>'将来負担比率（分子）の構造'!M$52</f>
        <v>27190</v>
      </c>
    </row>
    <row r="57" spans="1:16">
      <c r="A57" s="1091" t="s">
        <v>95</v>
      </c>
      <c r="B57" s="1091"/>
      <c r="C57" s="1091"/>
      <c r="D57" s="1091">
        <f>'将来負担比率（分子）の構造'!I$51</f>
        <v>1267</v>
      </c>
      <c r="E57" s="1091"/>
      <c r="F57" s="1091"/>
      <c r="G57" s="1091">
        <f>'将来負担比率（分子）の構造'!J$51</f>
        <v>843</v>
      </c>
      <c r="H57" s="1091"/>
      <c r="I57" s="1091"/>
      <c r="J57" s="1091">
        <f>'将来負担比率（分子）の構造'!K$51</f>
        <v>705</v>
      </c>
      <c r="K57" s="1091"/>
      <c r="L57" s="1091"/>
      <c r="M57" s="1091">
        <f>'将来負担比率（分子）の構造'!L$51</f>
        <v>1396</v>
      </c>
      <c r="N57" s="1091"/>
      <c r="O57" s="1091"/>
      <c r="P57" s="1091">
        <f>'将来負担比率（分子）の構造'!M$51</f>
        <v>1276</v>
      </c>
    </row>
    <row r="58" spans="1:16">
      <c r="A58" s="1091" t="s">
        <v>92</v>
      </c>
      <c r="B58" s="1091"/>
      <c r="C58" s="1091"/>
      <c r="D58" s="1091">
        <f>'将来負担比率（分子）の構造'!I$50</f>
        <v>9720</v>
      </c>
      <c r="E58" s="1091"/>
      <c r="F58" s="1091"/>
      <c r="G58" s="1091">
        <f>'将来負担比率（分子）の構造'!J$50</f>
        <v>9176</v>
      </c>
      <c r="H58" s="1091"/>
      <c r="I58" s="1091"/>
      <c r="J58" s="1091">
        <f>'将来負担比率（分子）の構造'!K$50</f>
        <v>8103</v>
      </c>
      <c r="K58" s="1091"/>
      <c r="L58" s="1091"/>
      <c r="M58" s="1091">
        <f>'将来負担比率（分子）の構造'!L$50</f>
        <v>8359</v>
      </c>
      <c r="N58" s="1091"/>
      <c r="O58" s="1091"/>
      <c r="P58" s="1091">
        <f>'将来負担比率（分子）の構造'!M$50</f>
        <v>8658</v>
      </c>
    </row>
    <row r="59" spans="1:16">
      <c r="A59" s="1091" t="s">
        <v>88</v>
      </c>
      <c r="B59" s="1091" t="str">
        <f>'将来負担比率（分子）の構造'!I$49</f>
        <v>-</v>
      </c>
      <c r="C59" s="1091"/>
      <c r="D59" s="1091"/>
      <c r="E59" s="1091" t="str">
        <f>'将来負担比率（分子）の構造'!J$49</f>
        <v>-</v>
      </c>
      <c r="F59" s="1091"/>
      <c r="G59" s="1091"/>
      <c r="H59" s="1091" t="str">
        <f>'将来負担比率（分子）の構造'!K$49</f>
        <v>-</v>
      </c>
      <c r="I59" s="1091"/>
      <c r="J59" s="1091"/>
      <c r="K59" s="1091" t="str">
        <f>'将来負担比率（分子）の構造'!L$49</f>
        <v>-</v>
      </c>
      <c r="L59" s="1091"/>
      <c r="M59" s="1091"/>
      <c r="N59" s="1091" t="str">
        <f>'将来負担比率（分子）の構造'!M$49</f>
        <v>-</v>
      </c>
      <c r="O59" s="1091"/>
      <c r="P59" s="1091"/>
    </row>
    <row r="60" spans="1:16">
      <c r="A60" s="1091" t="s">
        <v>82</v>
      </c>
      <c r="B60" s="1091" t="str">
        <f>'将来負担比率（分子）の構造'!I$48</f>
        <v>-</v>
      </c>
      <c r="C60" s="1091"/>
      <c r="D60" s="1091"/>
      <c r="E60" s="1091" t="str">
        <f>'将来負担比率（分子）の構造'!J$48</f>
        <v>-</v>
      </c>
      <c r="F60" s="1091"/>
      <c r="G60" s="1091"/>
      <c r="H60" s="1091" t="str">
        <f>'将来負担比率（分子）の構造'!K$48</f>
        <v>-</v>
      </c>
      <c r="I60" s="1091"/>
      <c r="J60" s="1091"/>
      <c r="K60" s="1091" t="str">
        <f>'将来負担比率（分子）の構造'!L$48</f>
        <v>-</v>
      </c>
      <c r="L60" s="1091"/>
      <c r="M60" s="1091"/>
      <c r="N60" s="1091" t="str">
        <f>'将来負担比率（分子）の構造'!M$48</f>
        <v>-</v>
      </c>
      <c r="O60" s="1091"/>
      <c r="P60" s="1091"/>
    </row>
    <row r="61" spans="1:16">
      <c r="A61" s="1091" t="s">
        <v>73</v>
      </c>
      <c r="B61" s="1091">
        <f>'将来負担比率（分子）の構造'!I$46</f>
        <v>51</v>
      </c>
      <c r="C61" s="1091"/>
      <c r="D61" s="1091"/>
      <c r="E61" s="1091">
        <f>'将来負担比率（分子）の構造'!J$46</f>
        <v>48</v>
      </c>
      <c r="F61" s="1091"/>
      <c r="G61" s="1091"/>
      <c r="H61" s="1091">
        <f>'将来負担比率（分子）の構造'!K$46</f>
        <v>4</v>
      </c>
      <c r="I61" s="1091"/>
      <c r="J61" s="1091"/>
      <c r="K61" s="1091">
        <f>'将来負担比率（分子）の構造'!L$46</f>
        <v>4</v>
      </c>
      <c r="L61" s="1091"/>
      <c r="M61" s="1091"/>
      <c r="N61" s="1091" t="str">
        <f>'将来負担比率（分子）の構造'!M$46</f>
        <v>-</v>
      </c>
      <c r="O61" s="1091"/>
      <c r="P61" s="1091"/>
    </row>
    <row r="62" spans="1:16">
      <c r="A62" s="1091" t="s">
        <v>74</v>
      </c>
      <c r="B62" s="1091">
        <f>'将来負担比率（分子）の構造'!I$45</f>
        <v>5284</v>
      </c>
      <c r="C62" s="1091"/>
      <c r="D62" s="1091"/>
      <c r="E62" s="1091">
        <f>'将来負担比率（分子）の構造'!J$45</f>
        <v>5379</v>
      </c>
      <c r="F62" s="1091"/>
      <c r="G62" s="1091"/>
      <c r="H62" s="1091">
        <f>'将来負担比率（分子）の構造'!K$45</f>
        <v>5119</v>
      </c>
      <c r="I62" s="1091"/>
      <c r="J62" s="1091"/>
      <c r="K62" s="1091">
        <f>'将来負担比率（分子）の構造'!L$45</f>
        <v>4934</v>
      </c>
      <c r="L62" s="1091"/>
      <c r="M62" s="1091"/>
      <c r="N62" s="1091">
        <f>'将来負担比率（分子）の構造'!M$45</f>
        <v>4735</v>
      </c>
      <c r="O62" s="1091"/>
      <c r="P62" s="1091"/>
    </row>
    <row r="63" spans="1:16">
      <c r="A63" s="1091" t="s">
        <v>72</v>
      </c>
      <c r="B63" s="1091">
        <f>'将来負担比率（分子）の構造'!I$44</f>
        <v>392</v>
      </c>
      <c r="C63" s="1091"/>
      <c r="D63" s="1091"/>
      <c r="E63" s="1091">
        <f>'将来負担比率（分子）の構造'!J$44</f>
        <v>315</v>
      </c>
      <c r="F63" s="1091"/>
      <c r="G63" s="1091"/>
      <c r="H63" s="1091">
        <f>'将来負担比率（分子）の構造'!K$44</f>
        <v>236</v>
      </c>
      <c r="I63" s="1091"/>
      <c r="J63" s="1091"/>
      <c r="K63" s="1091">
        <f>'将来負担比率（分子）の構造'!L$44</f>
        <v>165</v>
      </c>
      <c r="L63" s="1091"/>
      <c r="M63" s="1091"/>
      <c r="N63" s="1091">
        <f>'将来負担比率（分子）の構造'!M$44</f>
        <v>116</v>
      </c>
      <c r="O63" s="1091"/>
      <c r="P63" s="1091"/>
    </row>
    <row r="64" spans="1:16">
      <c r="A64" s="1091" t="s">
        <v>70</v>
      </c>
      <c r="B64" s="1091">
        <f>'将来負担比率（分子）の構造'!I$43</f>
        <v>9416</v>
      </c>
      <c r="C64" s="1091"/>
      <c r="D64" s="1091"/>
      <c r="E64" s="1091">
        <f>'将来負担比率（分子）の構造'!J$43</f>
        <v>8576</v>
      </c>
      <c r="F64" s="1091"/>
      <c r="G64" s="1091"/>
      <c r="H64" s="1091">
        <f>'将来負担比率（分子）の構造'!K$43</f>
        <v>7603</v>
      </c>
      <c r="I64" s="1091"/>
      <c r="J64" s="1091"/>
      <c r="K64" s="1091">
        <f>'将来負担比率（分子）の構造'!L$43</f>
        <v>6973</v>
      </c>
      <c r="L64" s="1091"/>
      <c r="M64" s="1091"/>
      <c r="N64" s="1091">
        <f>'将来負担比率（分子）の構造'!M$43</f>
        <v>6263</v>
      </c>
      <c r="O64" s="1091"/>
      <c r="P64" s="1091"/>
    </row>
    <row r="65" spans="1:16">
      <c r="A65" s="1091" t="s">
        <v>61</v>
      </c>
      <c r="B65" s="1091" t="str">
        <f>'将来負担比率（分子）の構造'!I$42</f>
        <v>-</v>
      </c>
      <c r="C65" s="1091"/>
      <c r="D65" s="1091"/>
      <c r="E65" s="1091" t="str">
        <f>'将来負担比率（分子）の構造'!J$42</f>
        <v>-</v>
      </c>
      <c r="F65" s="1091"/>
      <c r="G65" s="1091"/>
      <c r="H65" s="1091" t="str">
        <f>'将来負担比率（分子）の構造'!K$42</f>
        <v>-</v>
      </c>
      <c r="I65" s="1091"/>
      <c r="J65" s="1091"/>
      <c r="K65" s="1091" t="str">
        <f>'将来負担比率（分子）の構造'!L$42</f>
        <v>-</v>
      </c>
      <c r="L65" s="1091"/>
      <c r="M65" s="1091"/>
      <c r="N65" s="1091" t="str">
        <f>'将来負担比率（分子）の構造'!M$42</f>
        <v>-</v>
      </c>
      <c r="O65" s="1091"/>
      <c r="P65" s="1091"/>
    </row>
    <row r="66" spans="1:16">
      <c r="A66" s="1091" t="s">
        <v>68</v>
      </c>
      <c r="B66" s="1091">
        <f>'将来負担比率（分子）の構造'!I$41</f>
        <v>33936</v>
      </c>
      <c r="C66" s="1091"/>
      <c r="D66" s="1091"/>
      <c r="E66" s="1091">
        <f>'将来負担比率（分子）の構造'!J$41</f>
        <v>35708</v>
      </c>
      <c r="F66" s="1091"/>
      <c r="G66" s="1091"/>
      <c r="H66" s="1091">
        <f>'将来負担比率（分子）の構造'!K$41</f>
        <v>34831</v>
      </c>
      <c r="I66" s="1091"/>
      <c r="J66" s="1091"/>
      <c r="K66" s="1091">
        <f>'将来負担比率（分子）の構造'!L$41</f>
        <v>35189</v>
      </c>
      <c r="L66" s="1091"/>
      <c r="M66" s="1091"/>
      <c r="N66" s="1091">
        <f>'将来負担比率（分子）の構造'!M$41</f>
        <v>34067</v>
      </c>
      <c r="O66" s="1091"/>
      <c r="P66" s="1091"/>
    </row>
    <row r="67" spans="1:16">
      <c r="A67" s="1091" t="s">
        <v>97</v>
      </c>
      <c r="B67" s="1091" t="e">
        <f>NA()</f>
        <v>#N/A</v>
      </c>
      <c r="C67" s="1091">
        <f>IF(ISNUMBER('将来負担比率（分子）の構造'!I$53),IF('将来負担比率（分子）の構造'!I$53&lt;0,0,'将来負担比率（分子）の構造'!I$53),NA())</f>
        <v>10366</v>
      </c>
      <c r="D67" s="1091" t="e">
        <f>NA()</f>
        <v>#N/A</v>
      </c>
      <c r="E67" s="1091" t="e">
        <f>NA()</f>
        <v>#N/A</v>
      </c>
      <c r="F67" s="1091">
        <f>IF(ISNUMBER('将来負担比率（分子）の構造'!J$53),IF('将来負担比率（分子）の構造'!J$53&lt;0,0,'将来負担比率（分子）の構造'!J$53),NA())</f>
        <v>10771</v>
      </c>
      <c r="G67" s="1091" t="e">
        <f>NA()</f>
        <v>#N/A</v>
      </c>
      <c r="H67" s="1091" t="e">
        <f>NA()</f>
        <v>#N/A</v>
      </c>
      <c r="I67" s="1091">
        <f>IF(ISNUMBER('将来負担比率（分子）の構造'!K$53),IF('将来負担比率（分子）の構造'!K$53&lt;0,0,'将来負担比率（分子）の構造'!K$53),NA())</f>
        <v>10711</v>
      </c>
      <c r="J67" s="1091" t="e">
        <f>NA()</f>
        <v>#N/A</v>
      </c>
      <c r="K67" s="1091" t="e">
        <f>NA()</f>
        <v>#N/A</v>
      </c>
      <c r="L67" s="1091">
        <f>IF(ISNUMBER('将来負担比率（分子）の構造'!L$53),IF('将来負担比率（分子）の構造'!L$53&lt;0,0,'将来負担比率（分子）の構造'!L$53),NA())</f>
        <v>9383</v>
      </c>
      <c r="M67" s="1091" t="e">
        <f>NA()</f>
        <v>#N/A</v>
      </c>
      <c r="N67" s="1091" t="e">
        <f>NA()</f>
        <v>#N/A</v>
      </c>
      <c r="O67" s="1091">
        <f>IF(ISNUMBER('将来負担比率（分子）の構造'!M$53),IF('将来負担比率（分子）の構造'!M$53&lt;0,0,'将来負担比率（分子）の構造'!M$53),NA())</f>
        <v>8058</v>
      </c>
      <c r="P67" s="1091" t="e">
        <f>NA()</f>
        <v>#N/A</v>
      </c>
    </row>
    <row r="70" spans="1:16">
      <c r="A70" s="1094" t="s">
        <v>125</v>
      </c>
      <c r="B70" s="1094"/>
      <c r="C70" s="1094"/>
      <c r="D70" s="1094"/>
      <c r="E70" s="1094"/>
      <c r="F70" s="1094"/>
    </row>
    <row r="71" spans="1:16">
      <c r="A71" s="1093"/>
      <c r="B71" s="1093" t="str">
        <f>基金残高に係る経年分析!F54</f>
        <v>H30</v>
      </c>
      <c r="C71" s="1093" t="str">
        <f>基金残高に係る経年分析!G54</f>
        <v>R01</v>
      </c>
      <c r="D71" s="1093" t="str">
        <f>基金残高に係る経年分析!H54</f>
        <v>R02</v>
      </c>
    </row>
    <row r="72" spans="1:16">
      <c r="A72" s="1093" t="s">
        <v>126</v>
      </c>
      <c r="B72" s="1095">
        <f>基金残高に係る経年分析!F55</f>
        <v>2606</v>
      </c>
      <c r="C72" s="1095">
        <f>基金残高に係る経年分析!G55</f>
        <v>2728</v>
      </c>
      <c r="D72" s="1095">
        <f>基金残高に係る経年分析!H55</f>
        <v>2679</v>
      </c>
    </row>
    <row r="73" spans="1:16">
      <c r="A73" s="1093" t="s">
        <v>127</v>
      </c>
      <c r="B73" s="1095">
        <f>基金残高に係る経年分析!F56</f>
        <v>412</v>
      </c>
      <c r="C73" s="1095">
        <f>基金残高に係る経年分析!G56</f>
        <v>412</v>
      </c>
      <c r="D73" s="1095">
        <f>基金残高に係る経年分析!H56</f>
        <v>412</v>
      </c>
    </row>
    <row r="74" spans="1:16">
      <c r="A74" s="1093" t="s">
        <v>130</v>
      </c>
      <c r="B74" s="1095">
        <f>基金残高に係る経年分析!F57</f>
        <v>5524</v>
      </c>
      <c r="C74" s="1095">
        <f>基金残高に係る経年分析!G57</f>
        <v>5337</v>
      </c>
      <c r="D74" s="1095">
        <f>基金残高に係る経年分析!H57</f>
        <v>5724</v>
      </c>
    </row>
  </sheetData>
  <sheetProtection algorithmName="SHA-512" hashValue="ZoNMhe88BtaXeXOss0VsI2CscVY7ianUVHU3ww7rm61iJD8qUYIJQR4lPJ6hjAJIizcUAfzx2WAiZ+7uD3tJKA==" saltValue="HyR2FS9xsqaQ87zSQ7yRt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永田 貴一</cp:lastModifiedBy>
  <cp:lastPrinted>2022-09-16T00:31:17Z</cp:lastPrinted>
  <dcterms:created xsi:type="dcterms:W3CDTF">2022-02-02T07:30:45Z</dcterms:created>
  <dcterms:modified xsi:type="dcterms:W3CDTF">2024-02-21T04:50:30Z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2024-02-21T04:50:30Z</vt:filetime>
  </property>
</Properties>
</file>