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lg22-fsv02.lg-ad.local\部門フォルダ\総務部財政課\21_予算・決算\200　決算統計・公共施設等（決算関連）\09 財政状況資料集の作成\R08　R06決算分\"/>
    </mc:Choice>
  </mc:AlternateContent>
  <xr:revisionPtr revIDLastSave="0" documentId="13_ncr:1_{0B8B3614-75A5-49CE-813F-336E49A5D451}" xr6:coauthVersionLast="47" xr6:coauthVersionMax="47" xr10:uidLastSave="{00000000-0000-0000-0000-000000000000}"/>
  <bookViews>
    <workbookView xWindow="-11892" yWindow="12852" windowWidth="23256" windowHeight="12456" firstSheet="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c r="DG42" i="10"/>
  <c r="CQ42" i="10"/>
  <c r="CO42" i="10"/>
  <c r="BY42" i="10"/>
  <c r="BW42" i="10" s="1"/>
  <c r="BE42" i="10"/>
  <c r="AM42" i="10"/>
  <c r="U42" i="10"/>
  <c r="E42" i="10"/>
  <c r="C42" i="10"/>
  <c r="DG41" i="10"/>
  <c r="CQ41" i="10"/>
  <c r="CO41" i="10" s="1"/>
  <c r="BY41" i="10"/>
  <c r="BW41" i="10"/>
  <c r="BE41" i="10"/>
  <c r="AM41" i="10"/>
  <c r="U41" i="10"/>
  <c r="E41" i="10"/>
  <c r="C41" i="10" s="1"/>
  <c r="DG40" i="10"/>
  <c r="CQ40" i="10"/>
  <c r="CO40" i="10" s="1"/>
  <c r="BY40" i="10"/>
  <c r="BW40" i="10" s="1"/>
  <c r="BE40" i="10"/>
  <c r="AM40" i="10"/>
  <c r="U40" i="10"/>
  <c r="E40" i="10"/>
  <c r="C40" i="10"/>
  <c r="DG39" i="10"/>
  <c r="CQ39" i="10"/>
  <c r="CO39" i="10"/>
  <c r="BY39" i="10"/>
  <c r="BE39" i="10"/>
  <c r="AM39" i="10"/>
  <c r="U39" i="10"/>
  <c r="E39" i="10"/>
  <c r="DG38" i="10"/>
  <c r="CQ38" i="10"/>
  <c r="CO38" i="10" s="1"/>
  <c r="BY38" i="10"/>
  <c r="BE38" i="10"/>
  <c r="AM38" i="10"/>
  <c r="W38" i="10"/>
  <c r="E38" i="10"/>
  <c r="DG37" i="10"/>
  <c r="CQ37" i="10"/>
  <c r="BY37" i="10"/>
  <c r="BE37" i="10"/>
  <c r="AO37" i="10"/>
  <c r="W37" i="10"/>
  <c r="E37" i="10"/>
  <c r="DG36" i="10"/>
  <c r="CQ36" i="10"/>
  <c r="BY36" i="10"/>
  <c r="BE36" i="10"/>
  <c r="AO36" i="10"/>
  <c r="W36" i="10"/>
  <c r="E36" i="10"/>
  <c r="DG35" i="10"/>
  <c r="CQ35" i="10"/>
  <c r="BY35" i="10"/>
  <c r="BE35" i="10"/>
  <c r="AO35" i="10"/>
  <c r="W35" i="10"/>
  <c r="E35" i="10"/>
  <c r="DG34" i="10"/>
  <c r="CQ34" i="10"/>
  <c r="BY34" i="10"/>
  <c r="BE34" i="10"/>
  <c r="AO34" i="10"/>
  <c r="W34" i="10"/>
  <c r="E34" i="10"/>
  <c r="C34" i="10"/>
  <c r="C35" i="10" l="1"/>
  <c r="C36" i="10" s="1"/>
  <c r="C37" i="10" s="1"/>
  <c r="C38" i="10" s="1"/>
  <c r="C39" i="10" s="1"/>
  <c r="U34" i="10" l="1"/>
  <c r="U35" i="10" s="1"/>
  <c r="U36" i="10" s="1"/>
  <c r="U37" i="10" s="1"/>
  <c r="U38" i="10" s="1"/>
  <c r="AM34" i="10" l="1"/>
  <c r="AM35" i="10" s="1"/>
  <c r="AM36" i="10" s="1"/>
  <c r="AM37" i="10" s="1"/>
  <c r="BW34" i="10" l="1"/>
  <c r="BW35" i="10" s="1"/>
  <c r="BW36" i="10" s="1"/>
  <c r="BW37" i="10" s="1"/>
  <c r="BW38" i="10" s="1"/>
  <c r="BW39" i="10" s="1"/>
  <c r="CO34" i="10"/>
  <c r="CO35" i="10" s="1"/>
  <c r="CO36" i="10" s="1"/>
  <c r="CO37" i="10" s="1"/>
</calcChain>
</file>

<file path=xl/sharedStrings.xml><?xml version="1.0" encoding="utf-8"?>
<sst xmlns="http://schemas.openxmlformats.org/spreadsheetml/2006/main" count="1136" uniqueCount="561">
  <si>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</si>
  <si>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</si>
  <si>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</si>
  <si>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</si>
  <si>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</si>
  <si>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</si>
  <si>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</si>
  <si>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</si>
  <si>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</si>
  <si>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</si>
  <si>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</si>
  <si>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</si>
  <si>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</si>
  <si>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</si>
  <si>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</si>
  <si>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</si>
  <si>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</si>
  <si>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</si>
  <si>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</si>
  <si>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</si>
  <si>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 1.75</t>
  </si>
  <si>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</si>
  <si>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</si>
  <si>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</si>
  <si>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</si>
  <si>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</si>
  <si>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</si>
  <si>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</si>
  <si>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</si>
  <si>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</si>
  <si>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</si>
  <si>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</si>
  <si>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</si>
  <si>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</si>
  <si>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</si>
  <si>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</si>
  <si>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</si>
  <si>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</si>
  <si>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2.83</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</si>
  <si>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</si>
  <si>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</si>
  <si>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</si>
  <si>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</si>
  <si>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</si>
  <si>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</si>
  <si>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</si>
  <si>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</si>
  <si>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</si>
  <si>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</si>
  <si>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</si>
  <si>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</si>
  <si>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</si>
  <si>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</si>
  <si>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</si>
  <si>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</si>
  <si>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</si>
  <si>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 減債基金積立不足算定額=(C)×(１－(D)/(E))</t>
  </si>
  <si>
    <t>日向入郷地域介護認定審査事業特別会計</t>
  </si>
  <si>
    <t>一般職員等(※6)</t>
    <rPh sb="0" eb="2">
      <t>イッパン</t>
    </rPh>
    <rPh sb="2" eb="4">
      <t>ショクイン</t>
    </rPh>
    <rPh sb="4" eb="5">
      <t>トウ</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</si>
  <si>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</si>
  <si>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</si>
  <si>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将来負担比率（分子）の構造</t>
  </si>
  <si>
    <t>　　都市計画税</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</si>
  <si>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</si>
  <si>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</si>
  <si>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</si>
  <si>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</si>
  <si>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</si>
  <si>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</si>
  <si>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</si>
  <si>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</si>
  <si>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</si>
  <si>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</si>
  <si>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</si>
  <si>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</si>
  <si>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</si>
  <si>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</si>
  <si>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</si>
  <si>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</si>
  <si>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</si>
  <si>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</si>
  <si>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</si>
  <si>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</si>
  <si>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</si>
  <si>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</si>
  <si>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</si>
  <si>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</si>
  <si>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</si>
  <si>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</si>
  <si>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</si>
  <si>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</si>
  <si>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</si>
  <si>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</si>
  <si>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</si>
  <si>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</si>
  <si>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</si>
  <si>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</si>
  <si>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</si>
  <si>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</si>
  <si>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</si>
  <si>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</si>
  <si>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</si>
  <si>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</si>
  <si>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</si>
  <si>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</si>
  <si>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</si>
  <si>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</si>
  <si>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</si>
  <si>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</si>
  <si>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</si>
  <si>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</si>
  <si>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</si>
  <si>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</si>
  <si>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</si>
  <si>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</si>
  <si>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</si>
  <si>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</si>
  <si>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</si>
  <si>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</si>
  <si>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</si>
  <si>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</si>
  <si>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</si>
  <si>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</si>
  <si>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</si>
  <si>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</si>
  <si>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</si>
  <si>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</si>
  <si>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</si>
  <si>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</si>
  <si>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</si>
  <si>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</si>
  <si>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</si>
  <si>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</si>
  <si>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</si>
  <si>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</si>
  <si>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いわゆる五省協定等に係るもの</t>
    <rPh sb="4" eb="6">
      <t>ゴショウ</t>
    </rPh>
    <rPh sb="6" eb="9">
      <t>キョウテイトウ</t>
    </rPh>
    <rPh sb="10" eb="11">
      <t>カカ</t>
    </rPh>
    <phoneticPr fontId="33"/>
  </si>
  <si>
    <t>宮崎県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</si>
  <si>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</si>
  <si>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</si>
  <si>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</si>
  <si>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</si>
  <si>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</si>
  <si>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</si>
  <si>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</si>
  <si>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</si>
  <si>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</si>
  <si>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</si>
  <si>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</si>
  <si>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</si>
  <si>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</si>
  <si>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</si>
  <si>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</si>
  <si>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</si>
  <si>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</si>
  <si>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</si>
  <si>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</si>
  <si>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</si>
  <si>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</si>
  <si>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</si>
  <si>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日向市</t>
  </si>
  <si>
    <t>地方交付税種地</t>
    <rPh sb="0" eb="2">
      <t>チホウ</t>
    </rPh>
    <rPh sb="2" eb="5">
      <t>コウフゼイ</t>
    </rPh>
    <rPh sb="5" eb="6">
      <t>シュ</t>
    </rPh>
    <rPh sb="6" eb="7">
      <t>チ</t>
    </rPh>
    <phoneticPr fontId="5"/>
  </si>
  <si>
    <t>1-3</t>
  </si>
  <si>
    <t>会計名</t>
    <rPh sb="0" eb="2">
      <t>カイケイ</t>
    </rPh>
    <rPh sb="2" eb="3">
      <t>メイ</t>
    </rPh>
    <phoneticPr fontId="5"/>
  </si>
  <si>
    <t>(Ｅ)</t>
  </si>
  <si>
    <t>歳入歳出差引</t>
  </si>
  <si>
    <t>　　(※1)</t>
  </si>
  <si>
    <t>日向市簡易給水施設特別会計</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</si>
  <si>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</si>
  <si>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</si>
  <si>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</si>
  <si>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</si>
  <si>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</si>
  <si>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</si>
  <si>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</si>
  <si>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</si>
  <si>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</si>
  <si>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</si>
  <si>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</si>
  <si>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</si>
  <si>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</si>
  <si>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</si>
  <si>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</si>
  <si>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参考</t>
    <rPh sb="0" eb="2">
      <t>サンコウ</t>
    </rPh>
    <phoneticPr fontId="5"/>
  </si>
  <si>
    <t>○</t>
  </si>
  <si>
    <t>積立金</t>
  </si>
  <si>
    <t>令和6年度</t>
    <rPh sb="0" eb="2">
      <t>レイワ</t>
    </rPh>
    <rPh sb="3" eb="5">
      <t>ネンド</t>
    </rPh>
    <phoneticPr fontId="5"/>
  </si>
  <si>
    <t>うるおい福祉基金</t>
    <rPh sb="4" eb="8">
      <t>フクシキキン</t>
    </rPh>
    <phoneticPr fontId="37"/>
  </si>
  <si>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</si>
  <si>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</si>
  <si>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</si>
  <si>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</si>
  <si>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-3.5</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</si>
  <si>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</si>
  <si>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</si>
  <si>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</si>
  <si>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</si>
  <si>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</si>
  <si>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</si>
  <si>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</si>
  <si>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</si>
  <si>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</si>
  <si>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</si>
  <si>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</si>
  <si>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</si>
  <si>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</si>
  <si>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</si>
  <si>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</si>
  <si>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</si>
  <si>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</si>
  <si>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</si>
  <si>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</si>
  <si>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</si>
  <si>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</si>
  <si>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</si>
  <si>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</si>
  <si>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</si>
  <si>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</si>
  <si>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</si>
  <si>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</si>
  <si>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</si>
  <si>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</si>
  <si>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</si>
  <si>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</si>
  <si>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</si>
  <si>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-1.4</t>
  </si>
  <si>
    <t>一般職員</t>
    <rPh sb="0" eb="2">
      <t>イッパン</t>
    </rPh>
    <rPh sb="2" eb="4">
      <t>ショクイン</t>
    </rPh>
    <phoneticPr fontId="5"/>
  </si>
  <si>
    <t>－</t>
  </si>
  <si>
    <t>-1.6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</si>
  <si>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</si>
  <si>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</si>
  <si>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</si>
  <si>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</si>
  <si>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</si>
  <si>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</si>
  <si>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</si>
  <si>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</si>
  <si>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</si>
  <si>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</si>
  <si>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</si>
  <si>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</si>
  <si>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</si>
  <si>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</si>
  <si>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</si>
  <si>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</si>
  <si>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</si>
  <si>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</si>
  <si>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</si>
  <si>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</si>
  <si>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</si>
  <si>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</si>
  <si>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目的税</t>
  </si>
  <si>
    <t>地方債現在高（臨時財政対策債除き）</t>
  </si>
  <si>
    <t>R05</t>
  </si>
  <si>
    <t>経常一般財源等</t>
    <rPh sb="0" eb="2">
      <t>ケイジョウ</t>
    </rPh>
    <rPh sb="2" eb="4">
      <t>イッパン</t>
    </rPh>
    <rPh sb="4" eb="7">
      <t>ザイゲントウ</t>
    </rPh>
    <phoneticPr fontId="5"/>
  </si>
  <si>
    <t>宮崎県市町村総合事務組合　自治会館管理運営特別会計</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</si>
  <si>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</si>
  <si>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</si>
  <si>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</si>
  <si>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</si>
  <si>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</si>
  <si>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</si>
  <si>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</si>
  <si>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</si>
  <si>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</si>
  <si>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</si>
  <si>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</si>
  <si>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</si>
  <si>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</si>
  <si>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</si>
  <si>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</si>
  <si>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</si>
  <si>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</si>
  <si>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うち単独分</t>
    <rPh sb="2" eb="4">
      <t>タンドク</t>
    </rPh>
    <rPh sb="4" eb="5">
      <t>ブン</t>
    </rPh>
    <phoneticPr fontId="5"/>
  </si>
  <si>
    <t>減債基金</t>
    <rPh sb="0" eb="1">
      <t>ゲン</t>
    </rPh>
    <rPh sb="1" eb="2">
      <t>サイ</t>
    </rPh>
    <rPh sb="2" eb="4">
      <t>キキン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</si>
  <si>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</si>
  <si>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</si>
  <si>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</si>
  <si>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</si>
  <si>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</si>
  <si>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</si>
  <si>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</si>
  <si>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</si>
  <si>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</si>
  <si>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</si>
  <si>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</si>
  <si>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</si>
  <si>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</si>
  <si>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</si>
  <si>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</si>
  <si>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</si>
  <si>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</si>
  <si>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</si>
  <si>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</si>
  <si>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</si>
  <si>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</si>
  <si>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</si>
  <si>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</si>
  <si>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</si>
  <si>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</si>
  <si>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</si>
  <si>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</si>
  <si>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日向市下水道事業会計</t>
  </si>
  <si>
    <t>宮崎県日向市</t>
  </si>
  <si>
    <t>公債費負担の状況</t>
    <rPh sb="0" eb="3">
      <t>コウサイヒ</t>
    </rPh>
    <rPh sb="3" eb="5">
      <t>フタン</t>
    </rPh>
    <rPh sb="6" eb="8">
      <t>ジョウキョウ</t>
    </rPh>
    <phoneticPr fontId="5"/>
  </si>
  <si>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</si>
  <si>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</si>
  <si>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</si>
  <si>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</si>
  <si>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</si>
  <si>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</si>
  <si>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</si>
  <si>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</si>
  <si>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</si>
  <si>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</si>
  <si>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</si>
  <si>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</si>
  <si>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</si>
  <si>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</si>
  <si>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</si>
  <si>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</si>
  <si>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</si>
  <si>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</si>
  <si>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</si>
  <si>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</si>
  <si>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</si>
  <si>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</si>
  <si>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</si>
  <si>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日向市国民健康保険東郷診療所特別会計</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</si>
  <si>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</si>
  <si>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</si>
  <si>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</si>
  <si>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</si>
  <si>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</si>
  <si>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</si>
  <si>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</si>
  <si>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</si>
  <si>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</si>
  <si>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</si>
  <si>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</si>
  <si>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</si>
  <si>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</si>
  <si>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</si>
  <si>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</si>
  <si>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</si>
  <si>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</si>
  <si>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</si>
  <si>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</si>
  <si>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</si>
  <si>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</si>
  <si>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</si>
  <si>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</si>
  <si>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</si>
  <si>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</si>
  <si>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</si>
  <si>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</si>
  <si>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</si>
  <si>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</si>
  <si>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</si>
  <si>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</si>
  <si>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</si>
  <si>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</si>
  <si>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</si>
  <si>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</si>
  <si>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</si>
  <si>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</si>
  <si>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</si>
  <si>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</si>
  <si>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</si>
  <si>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</si>
  <si>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</si>
  <si>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</si>
  <si>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</si>
  <si>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</si>
  <si>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</si>
  <si>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</si>
  <si>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</si>
  <si>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</si>
  <si>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</si>
  <si>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</si>
  <si>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</si>
  <si>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</si>
  <si>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</si>
  <si>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</si>
  <si>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</si>
  <si>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</si>
  <si>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</si>
  <si>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</si>
  <si>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</si>
  <si>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</si>
  <si>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</si>
  <si>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</si>
  <si>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</si>
  <si>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</si>
  <si>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</si>
  <si>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</si>
  <si>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</si>
  <si>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</si>
  <si>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</si>
  <si>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</si>
  <si>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</si>
  <si>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</si>
  <si>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</si>
  <si>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</si>
  <si>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</si>
  <si>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</si>
  <si>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</si>
  <si>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</si>
  <si>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</si>
  <si>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</si>
  <si>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</si>
  <si>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</si>
  <si>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</si>
  <si>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 xml:space="preserve"> 過去５年間平均</t>
    <rPh sb="1" eb="3">
      <t>カコ</t>
    </rPh>
    <rPh sb="4" eb="6">
      <t>ネンカン</t>
    </rPh>
    <rPh sb="6" eb="8">
      <t>ヘイキン</t>
    </rPh>
    <phoneticPr fontId="5"/>
  </si>
  <si>
    <t>簡易水道</t>
  </si>
  <si>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</si>
  <si>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</si>
  <si>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</si>
  <si>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</si>
  <si>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</si>
  <si>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</si>
  <si>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</si>
  <si>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工業用水道</t>
  </si>
  <si>
    <t>被保険者
1人当り</t>
  </si>
  <si>
    <t>保険税(料)収入額</t>
  </si>
  <si>
    <t>国民健康保険</t>
  </si>
  <si>
    <t>その他</t>
  </si>
  <si>
    <t>保険給付費</t>
  </si>
  <si>
    <t>普通建設事業費</t>
  </si>
  <si>
    <t>　うち補助</t>
  </si>
  <si>
    <t>　うち単独</t>
  </si>
  <si>
    <t>日向市介護保険事業特別会計（保険事業勘定）</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</si>
  <si>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</si>
  <si>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</si>
  <si>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</si>
  <si>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</si>
  <si>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</si>
  <si>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</si>
  <si>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</si>
  <si>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</si>
  <si>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</si>
  <si>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</si>
  <si>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</si>
  <si>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 2.35</t>
  </si>
  <si>
    <t>地方公社・第三セクター等名</t>
    <rPh sb="12" eb="13">
      <t>メイ</t>
    </rPh>
    <phoneticPr fontId="5"/>
  </si>
  <si>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</si>
  <si>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</si>
  <si>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</si>
  <si>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</si>
  <si>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</si>
  <si>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</si>
  <si>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</si>
  <si>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</si>
  <si>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日向市公営住宅事業特別会計</t>
  </si>
  <si>
    <t>日向市財光寺南土地区画整理事業特別会計</t>
  </si>
  <si>
    <t xml:space="preserve"> R02</t>
  </si>
  <si>
    <t>日向市用地取得特別会計</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</si>
  <si>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</si>
  <si>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日向市城山墓園事業特別会計</t>
  </si>
  <si>
    <t>健全化判断比率</t>
    <rPh sb="0" eb="3">
      <t>ケンゼンカ</t>
    </rPh>
    <rPh sb="3" eb="5">
      <t>ハンダン</t>
    </rPh>
    <rPh sb="5" eb="7">
      <t>ヒリツ</t>
    </rPh>
    <phoneticPr fontId="3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</si>
  <si>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</si>
  <si>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</si>
  <si>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</si>
  <si>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</si>
  <si>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</si>
  <si>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</si>
  <si>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</si>
  <si>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日向市国民健康保険事業特別会計</t>
  </si>
  <si>
    <t>（参考）　普通建設事業費の分析</t>
    <rPh sb="1" eb="3">
      <t>サンコウ</t>
    </rPh>
    <rPh sb="5" eb="7">
      <t>フツウ</t>
    </rPh>
    <rPh sb="7" eb="9">
      <t>ケンセツ</t>
    </rPh>
    <rPh sb="9" eb="11">
      <t>ジギョウ</t>
    </rPh>
    <rPh sb="11" eb="12">
      <t>ヒ</t>
    </rPh>
    <rPh sb="13" eb="15">
      <t>ブンセキ</t>
    </rPh>
    <phoneticPr fontId="5"/>
  </si>
  <si>
    <t>日向市後期高齢者医療事業特別会計</t>
  </si>
  <si>
    <t>法適用企業</t>
  </si>
  <si>
    <t>日向市農業集落排水事業会計</t>
  </si>
  <si>
    <t>一時借入金利子
（同一団体における会計間の現金運用に係る利子は除く）</t>
  </si>
  <si>
    <t>日向市水道事業会計</t>
  </si>
  <si>
    <t>日向市簡易水道事業会計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</si>
  <si>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</si>
  <si>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</si>
  <si>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</si>
  <si>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</si>
  <si>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</si>
  <si>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</si>
  <si>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</si>
  <si>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</si>
  <si>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</si>
  <si>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</si>
  <si>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</si>
  <si>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</si>
  <si>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</si>
  <si>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宮崎県後期高齢者医療広域連合　後期高齢者医療特別会計</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</si>
  <si>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</si>
  <si>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</si>
  <si>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</si>
  <si>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</si>
  <si>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</si>
  <si>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</si>
  <si>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</si>
  <si>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</si>
  <si>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宮崎県北部広域行政事務組合（特別会計）</t>
  </si>
  <si>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</si>
  <si>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</si>
  <si>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</si>
  <si>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</si>
  <si>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</si>
  <si>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</si>
  <si>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</si>
  <si>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</si>
  <si>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</si>
  <si>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</si>
  <si>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</si>
  <si>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</si>
  <si>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</si>
  <si>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</si>
  <si>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</si>
  <si>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</si>
  <si>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</si>
  <si>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</si>
  <si>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</si>
  <si>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</si>
  <si>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 1.11</t>
  </si>
  <si>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</si>
  <si>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</si>
  <si>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</si>
  <si>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</si>
  <si>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</si>
  <si>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</si>
  <si>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</si>
  <si>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</si>
  <si>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</si>
  <si>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</si>
  <si>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</si>
  <si>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</si>
  <si>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類似団体内平均(円)</t>
    <rPh sb="0" eb="2">
      <t>ルイジ</t>
    </rPh>
    <rPh sb="2" eb="4">
      <t>ダンタイ</t>
    </rPh>
    <phoneticPr fontId="5"/>
  </si>
  <si>
    <t>R02</t>
  </si>
  <si>
    <t>R03</t>
  </si>
  <si>
    <t>R04</t>
  </si>
  <si>
    <t>R06</t>
  </si>
  <si>
    <t>▲ 0.07</t>
  </si>
  <si>
    <t>その他会計（赤字）</t>
  </si>
  <si>
    <t>日向文化振興事業団</t>
    <rPh sb="0" eb="9">
      <t>ヒュウガブンカシンコウジギョウダン</t>
    </rPh>
    <phoneticPr fontId="37"/>
  </si>
  <si>
    <t>日向サンパーク</t>
    <rPh sb="0" eb="2">
      <t>ヒュウガ</t>
    </rPh>
    <phoneticPr fontId="37"/>
  </si>
  <si>
    <t>日向東臼杵広域連合</t>
  </si>
  <si>
    <t>東郷町ふるさと公社</t>
    <rPh sb="0" eb="3">
      <t>トウゴウチョウ</t>
    </rPh>
    <rPh sb="7" eb="9">
      <t>コウシャ</t>
    </rPh>
    <phoneticPr fontId="37"/>
  </si>
  <si>
    <t>宮崎県林業公社</t>
    <rPh sb="0" eb="3">
      <t>ミヤザキケン</t>
    </rPh>
    <rPh sb="3" eb="7">
      <t>リンギョウコウシャ</t>
    </rPh>
    <phoneticPr fontId="37"/>
  </si>
  <si>
    <t>宮崎県後期高齢者医療広域連合　一般会計</t>
  </si>
  <si>
    <t>宮崎県北部広域行政事務組合（一般会計）</t>
  </si>
  <si>
    <t>公共施設整備等資金積立基金</t>
  </si>
  <si>
    <t>地域振興基金</t>
    <rPh sb="0" eb="6">
      <t>チイキシンコウキキン</t>
    </rPh>
    <phoneticPr fontId="37"/>
  </si>
  <si>
    <t>退職手当基金</t>
    <rPh sb="0" eb="4">
      <t>タイショクテアテ</t>
    </rPh>
    <rPh sb="4" eb="6">
      <t>キキン</t>
    </rPh>
    <phoneticPr fontId="37"/>
  </si>
  <si>
    <t>ふるさと日向市応援寄附金基金</t>
    <rPh sb="4" eb="7">
      <t>ヒュウガシ</t>
    </rPh>
    <rPh sb="7" eb="12">
      <t>オウエンキフキン</t>
    </rPh>
    <rPh sb="12" eb="14">
      <t>キキン</t>
    </rPh>
    <phoneticPr fontId="37"/>
  </si>
  <si>
    <t>-</t>
    <phoneticPr fontId="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</si>
  <si>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</si>
  <si>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</si>
  <si>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</si>
  <si>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</si>
  <si>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</si>
  <si>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　将来負担比率、実質公債比率ともに前年度から減となっている。実質公債費比率については行財政改革大綱に基づき、市債の抑制を行ってきているが、今後、総合体育館建設事業に係る市債償還が始まっていくことや、老朽化した公共施設の更新なども控えていることにより、実質公債費率が上昇することが予想される。
　将来負担比率、実質公債費比率ともに類似団体と比較すると高い数値で推移していることから、引き続き、行財政改革大綱に基づき、これまで以上に公債費の適正化に努めていく必要がある。</t>
    <rPh sb="8" eb="10">
      <t>ジッシツ</t>
    </rPh>
    <rPh sb="10" eb="12">
      <t>コウサイ</t>
    </rPh>
    <rPh sb="12" eb="14">
      <t>ヒリツ</t>
    </rPh>
    <rPh sb="17" eb="20">
      <t>ゼンネンド</t>
    </rPh>
    <rPh sb="22" eb="23">
      <t>ゲン</t>
    </rPh>
    <rPh sb="42" eb="45">
      <t>ギョウザイセイ</t>
    </rPh>
    <rPh sb="45" eb="47">
      <t>カイカク</t>
    </rPh>
    <rPh sb="47" eb="49">
      <t>タイコウ</t>
    </rPh>
    <rPh sb="50" eb="51">
      <t>モト</t>
    </rPh>
    <rPh sb="54" eb="56">
      <t>シサイ</t>
    </rPh>
    <rPh sb="57" eb="59">
      <t>ヨクセイ</t>
    </rPh>
    <rPh sb="60" eb="61">
      <t>オコナ</t>
    </rPh>
    <rPh sb="69" eb="71">
      <t>コンゴ</t>
    </rPh>
    <rPh sb="72" eb="74">
      <t>ソウゴウ</t>
    </rPh>
    <rPh sb="74" eb="77">
      <t>タイイクカン</t>
    </rPh>
    <rPh sb="77" eb="79">
      <t>ケンセツ</t>
    </rPh>
    <rPh sb="79" eb="81">
      <t>ジギョウ</t>
    </rPh>
    <rPh sb="82" eb="83">
      <t>カカ</t>
    </rPh>
    <rPh sb="99" eb="102">
      <t>ロウキュウカ</t>
    </rPh>
    <rPh sb="104" eb="106">
      <t>コウキョウ</t>
    </rPh>
    <rPh sb="106" eb="108">
      <t>シセツ</t>
    </rPh>
    <rPh sb="109" eb="111">
      <t>コウシン</t>
    </rPh>
    <rPh sb="114" eb="115">
      <t>ヒカ</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</si>
  <si>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</si>
  <si>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</si>
  <si>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</si>
  <si>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　有形固定資産減価償却率は類似団体と比較して低い水準であるが、上昇傾向にあり、施設の老朽化が年々進行している。
　また、将来負担比率については、第２次日向市行財政改革大綱に基づく地方債発行額を元金償還額以内に抑制する取組により、地方債残高が減少傾向にあり、前年度と比較して3.9ポイントの減となり改善傾向ではあるものの、依然として類似団体平均と比べると高い水準となっている。
　今後は将来負担比率の改善を図りながら、既存施設の有効活用や統合・廃止の取組に加え、計画的な改修・更新等の長寿命化の取組やライフサイクルコストの縮減に資する施設整備、維持管理に努めていく必要がある。</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</si>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</sst>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7" fontId="45" fillId="3" borderId="0" xfId="22" applyNumberFormat="1" applyFont="1" applyFill="1" applyAlignment="1">
      <alignment vertical="center" wrapText="1"/>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184" fontId="45" fillId="3" borderId="74" xfId="22" applyNumberFormat="1" applyFont="1" applyFill="1" applyBorder="1" applyAlignment="1">
      <alignment horizontal="center" vertical="center"/>
    </xf>
    <xf numFmtId="187" fontId="45" fillId="3" borderId="0" xfId="22" applyNumberFormat="1" applyFont="1" applyFill="1" applyAlignment="1">
      <alignment horizontal="center" vertical="center" wrapText="1"/>
    </xf>
    <xf numFmtId="0" fontId="45" fillId="0" borderId="30"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15" xfId="20" applyFont="1" applyBorder="1" applyAlignment="1" applyProtection="1">
      <alignment horizontal="left" vertical="top" wrapText="1"/>
      <protection locked="0"/>
    </xf>
    <xf numFmtId="0" fontId="45" fillId="0" borderId="0" xfId="20" applyFont="1" applyAlignment="1">
      <alignment horizontal="center" vertical="center"/>
    </xf>
    <xf numFmtId="0" fontId="45" fillId="0" borderId="32" xfId="20" applyFont="1" applyBorder="1" applyAlignment="1">
      <alignment horizontal="center" vertical="center"/>
    </xf>
    <xf numFmtId="0" fontId="45" fillId="0" borderId="35" xfId="20" applyFont="1" applyBorder="1" applyAlignment="1">
      <alignment horizontal="center" vertical="center"/>
    </xf>
    <xf numFmtId="0" fontId="45" fillId="0" borderId="37" xfId="20" applyFont="1" applyBorder="1" applyAlignment="1">
      <alignment horizontal="center" vertical="center"/>
    </xf>
    <xf numFmtId="0" fontId="45" fillId="0" borderId="74" xfId="20" applyFont="1" applyBorder="1" applyAlignment="1">
      <alignment horizontal="center" vertical="center"/>
    </xf>
    <xf numFmtId="184" fontId="45" fillId="3" borderId="0" xfId="22" applyNumberFormat="1" applyFont="1" applyFill="1" applyAlignment="1">
      <alignment horizontal="center" vertical="center"/>
    </xf>
    <xf numFmtId="187" fontId="45" fillId="3" borderId="74" xfId="22" applyNumberFormat="1" applyFont="1" applyFill="1" applyBorder="1" applyAlignment="1">
      <alignment horizontal="center" vertical="center" wrapText="1"/>
    </xf>
    <xf numFmtId="178" fontId="44" fillId="0" borderId="0" xfId="20" applyNumberFormat="1" applyAlignment="1">
      <alignment horizontal="center" vertical="center"/>
    </xf>
    <xf numFmtId="187" fontId="45" fillId="0" borderId="0" xfId="22" applyNumberFormat="1" applyFont="1" applyAlignment="1">
      <alignment horizontal="center" vertical="center" wrapText="1"/>
    </xf>
    <xf numFmtId="184" fontId="45" fillId="3" borderId="0" xfId="22" applyNumberFormat="1" applyFont="1" applyFill="1" applyAlignment="1">
      <alignment horizontal="center" vertical="center" wrapText="1"/>
    </xf>
    <xf numFmtId="184" fontId="45" fillId="0" borderId="0" xfId="20" applyNumberFormat="1" applyFont="1" applyAlignment="1">
      <alignment horizontal="center"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5A2CE8BD-147A-41B5-984F-3466CAE8B71A}"/>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686E30C3-DAFA-4B91-A262-27554136AFBD}"/>
    <cellStyle name="標準_【レイアウト】（県）資料３（Ｐ２）　歳出比較分析表" xfId="19" xr:uid="{00000000-0005-0000-0000-000013000000}"/>
    <cellStyle name="標準_【レイアウト】（県）資料３（Ｐ２）　歳出比較分析表 2" xfId="20" xr:uid="{03A57926-6DCD-4A0B-9BE7-8C3A9CD01DB7}"/>
    <cellStyle name="標準_【レイアウト】（市）資料３（Ｐ２）　歳出比較分析表" xfId="18" xr:uid="{00000000-0005-0000-0000-000012000000}"/>
    <cellStyle name="標準_【レイアウト】（市）資料３（Ｐ２）　歳出比較分析表 2" xfId="22" xr:uid="{2EEF385D-58B8-419B-8E6E-BD8F3122F34A}"/>
    <cellStyle name="標準_APAHO251300" xfId="13" xr:uid="{00000000-0005-0000-0000-00000D000000}"/>
    <cellStyle name="標準_APAHO251300 2" xfId="24" xr:uid="{16EE34EF-74F5-4151-95C2-2471918F892D}"/>
    <cellStyle name="標準_APAHO252300" xfId="14" xr:uid="{00000000-0005-0000-0000-00000E000000}"/>
    <cellStyle name="標準_APAHO252300 2" xfId="23" xr:uid="{C96DB9B8-147E-4089-A816-A71EC90F34EE}"/>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B13A-488D-A2BF-73DC0C1473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69412</c:v>
                </c:pt>
                <c:pt idx="1">
                  <c:v>57052</c:v>
                </c:pt>
                <c:pt idx="2">
                  <c:v>55069</c:v>
                </c:pt>
                <c:pt idx="3">
                  <c:v>54040</c:v>
                </c:pt>
                <c:pt idx="4">
                  <c:v>73742</c:v>
                </c:pt>
              </c:numCache>
            </c:numRef>
          </c:val>
          <c:smooth val="0"/>
          <c:extLst>
            <c:ext xmlns:c16="http://schemas.microsoft.com/office/drawing/2014/chart" uri="{C3380CC4-5D6E-409C-BE32-E72D297353CC}">
              <c16:uniqueId val="{00000001-B13A-488D-A2BF-73DC0C14731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26377478983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3.89</c:v>
                </c:pt>
                <c:pt idx="1">
                  <c:v>4.29</c:v>
                </c:pt>
                <c:pt idx="2">
                  <c:v>4.47</c:v>
                </c:pt>
                <c:pt idx="3">
                  <c:v>3.91</c:v>
                </c:pt>
                <c:pt idx="4">
                  <c:v>3.87</c:v>
                </c:pt>
              </c:numCache>
            </c:numRef>
          </c:val>
          <c:extLst>
            <c:ext xmlns:c16="http://schemas.microsoft.com/office/drawing/2014/chart" uri="{C3380CC4-5D6E-409C-BE32-E72D297353CC}">
              <c16:uniqueId val="{00000000-B423-42E3-822C-6DC08E4DA7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16.600000000000001</c:v>
                </c:pt>
                <c:pt idx="1">
                  <c:v>17.41</c:v>
                </c:pt>
                <c:pt idx="2">
                  <c:v>18.670000000000002</c:v>
                </c:pt>
                <c:pt idx="3">
                  <c:v>19.02</c:v>
                </c:pt>
                <c:pt idx="4">
                  <c:v>18.82</c:v>
                </c:pt>
              </c:numCache>
            </c:numRef>
          </c:val>
          <c:extLst>
            <c:ext xmlns:c16="http://schemas.microsoft.com/office/drawing/2014/chart" uri="{C3380CC4-5D6E-409C-BE32-E72D297353CC}">
              <c16:uniqueId val="{00000001-B423-42E3-822C-6DC08E4DA7C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-2.83</c:v>
                </c:pt>
                <c:pt idx="1">
                  <c:v>-7.0000000000000007E-2</c:v>
                </c:pt>
                <c:pt idx="2">
                  <c:v>-1.1100000000000001</c:v>
                </c:pt>
                <c:pt idx="3">
                  <c:v>-2.35</c:v>
                </c:pt>
                <c:pt idx="4">
                  <c:v>-1.75</c:v>
                </c:pt>
              </c:numCache>
            </c:numRef>
          </c:val>
          <c:smooth val="0"/>
          <c:extLst>
            <c:ext xmlns:c16="http://schemas.microsoft.com/office/drawing/2014/chart" uri="{C3380CC4-5D6E-409C-BE32-E72D297353CC}">
              <c16:uniqueId val="{00000002-B423-42E3-822C-6DC08E4DA7C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0.28999999999999998</c:v>
                </c:pt>
                <c:pt idx="2">
                  <c:v>#N/A</c:v>
                </c:pt>
                <c:pt idx="3">
                  <c:v>0.05</c:v>
                </c:pt>
                <c:pt idx="4">
                  <c:v>#N/A</c:v>
                </c:pt>
                <c:pt idx="5">
                  <c:v>0.05</c:v>
                </c:pt>
                <c:pt idx="6">
                  <c:v>#N/A</c:v>
                </c:pt>
                <c:pt idx="7">
                  <c:v>0.05</c:v>
                </c:pt>
                <c:pt idx="8">
                  <c:v>#N/A</c:v>
                </c:pt>
                <c:pt idx="9">
                  <c:v>0.04</c:v>
                </c:pt>
              </c:numCache>
            </c:numRef>
          </c:val>
          <c:extLst>
            <c:ext xmlns:c16="http://schemas.microsoft.com/office/drawing/2014/chart" uri="{C3380CC4-5D6E-409C-BE32-E72D297353CC}">
              <c16:uniqueId val="{00000000-E3CC-44DE-8DD6-8F2C1D292A2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CC-44DE-8DD6-8F2C1D292A22}"/>
            </c:ext>
          </c:extLst>
        </c:ser>
        <c:ser>
          <c:idx val="2"/>
          <c:order val="2"/>
          <c:tx>
            <c:strRef>
              <c:f>データシート!$A$29</c:f>
              <c:strCache>
                <c:ptCount val="1"/>
                <c:pt idx="0">
                  <c:v>日向市後期高齢者医療事業特別会計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0.06</c:v>
                </c:pt>
                <c:pt idx="6">
                  <c:v>#N/A</c:v>
                </c:pt>
                <c:pt idx="7">
                  <c:v>0.06</c:v>
                </c:pt>
                <c:pt idx="8">
                  <c:v>#N/A</c:v>
                </c:pt>
                <c:pt idx="9">
                  <c:v>0.05</c:v>
                </c:pt>
              </c:numCache>
            </c:numRef>
          </c:val>
          <c:extLst>
            <c:ext xmlns:c16="http://schemas.microsoft.com/office/drawing/2014/chart" uri="{C3380CC4-5D6E-409C-BE32-E72D297353CC}">
              <c16:uniqueId val="{00000002-E3CC-44DE-8DD6-8F2C1D292A22}"/>
            </c:ext>
          </c:extLst>
        </c:ser>
        <c:ser>
          <c:idx val="3"/>
          <c:order val="3"/>
          <c:tx>
            <c:strRef>
              <c:f>データシート!$A$30</c:f>
              <c:strCache>
                <c:ptCount val="1"/>
                <c:pt idx="0">
                  <c:v>日向市国民健康保険事業特別会計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0.28999999999999998</c:v>
                </c:pt>
                <c:pt idx="2">
                  <c:v>#N/A</c:v>
                </c:pt>
                <c:pt idx="3">
                  <c:v>0.9</c:v>
                </c:pt>
                <c:pt idx="4">
                  <c:v>#N/A</c:v>
                </c:pt>
                <c:pt idx="5">
                  <c:v>0.93</c:v>
                </c:pt>
                <c:pt idx="6">
                  <c:v>#N/A</c:v>
                </c:pt>
                <c:pt idx="7">
                  <c:v>0.82</c:v>
                </c:pt>
                <c:pt idx="8">
                  <c:v>#N/A</c:v>
                </c:pt>
                <c:pt idx="9">
                  <c:v>0.76</c:v>
                </c:pt>
              </c:numCache>
            </c:numRef>
          </c:val>
          <c:extLst>
            <c:ext xmlns:c16="http://schemas.microsoft.com/office/drawing/2014/chart" uri="{C3380CC4-5D6E-409C-BE32-E72D297353CC}">
              <c16:uniqueId val="{00000003-E3CC-44DE-8DD6-8F2C1D292A22}"/>
            </c:ext>
          </c:extLst>
        </c:ser>
        <c:ser>
          <c:idx val="4"/>
          <c:order val="4"/>
          <c:tx>
            <c:strRef>
              <c:f>データシート!$A$31</c:f>
              <c:strCache>
                <c:ptCount val="1"/>
                <c:pt idx="0">
                  <c:v>日向市介護保険事業特別会計（保険事業勘定）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1.1000000000000001</c:v>
                </c:pt>
                <c:pt idx="4">
                  <c:v>#N/A</c:v>
                </c:pt>
                <c:pt idx="5">
                  <c:v>1.62</c:v>
                </c:pt>
                <c:pt idx="6">
                  <c:v>#N/A</c:v>
                </c:pt>
                <c:pt idx="7">
                  <c:v>1.93</c:v>
                </c:pt>
                <c:pt idx="8">
                  <c:v>#N/A</c:v>
                </c:pt>
                <c:pt idx="9">
                  <c:v>1</c:v>
                </c:pt>
              </c:numCache>
            </c:numRef>
          </c:val>
          <c:extLst>
            <c:ext xmlns:c16="http://schemas.microsoft.com/office/drawing/2014/chart" uri="{C3380CC4-5D6E-409C-BE32-E72D297353CC}">
              <c16:uniqueId val="{00000004-E3CC-44DE-8DD6-8F2C1D292A22}"/>
            </c:ext>
          </c:extLst>
        </c:ser>
        <c:ser>
          <c:idx val="5"/>
          <c:order val="5"/>
          <c:tx>
            <c:strRef>
              <c:f>データシート!$A$32</c:f>
              <c:strCache>
                <c:ptCount val="1"/>
                <c:pt idx="0">
                  <c:v>日向市簡易水道事業会計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0.66</c:v>
                </c:pt>
                <c:pt idx="4">
                  <c:v>#N/A</c:v>
                </c:pt>
                <c:pt idx="5">
                  <c:v>0.8</c:v>
                </c:pt>
                <c:pt idx="6">
                  <c:v>#N/A</c:v>
                </c:pt>
                <c:pt idx="7">
                  <c:v>1.17</c:v>
                </c:pt>
                <c:pt idx="8">
                  <c:v>#N/A</c:v>
                </c:pt>
                <c:pt idx="9">
                  <c:v>1.2</c:v>
                </c:pt>
              </c:numCache>
            </c:numRef>
          </c:val>
          <c:extLst>
            <c:ext xmlns:c16="http://schemas.microsoft.com/office/drawing/2014/chart" uri="{C3380CC4-5D6E-409C-BE32-E72D297353CC}">
              <c16:uniqueId val="{00000005-E3CC-44DE-8DD6-8F2C1D292A22}"/>
            </c:ext>
          </c:extLst>
        </c:ser>
        <c:ser>
          <c:idx val="6"/>
          <c:order val="6"/>
          <c:tx>
            <c:strRef>
              <c:f>データシート!$A$33</c:f>
              <c:strCache>
                <c:ptCount val="1"/>
                <c:pt idx="0">
                  <c:v>日向市農業集落排水事業会計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0.9</c:v>
                </c:pt>
                <c:pt idx="4">
                  <c:v>#N/A</c:v>
                </c:pt>
                <c:pt idx="5">
                  <c:v>1.1200000000000001</c:v>
                </c:pt>
                <c:pt idx="6">
                  <c:v>#N/A</c:v>
                </c:pt>
                <c:pt idx="7">
                  <c:v>1.3</c:v>
                </c:pt>
                <c:pt idx="8">
                  <c:v>#N/A</c:v>
                </c:pt>
                <c:pt idx="9">
                  <c:v>1.47</c:v>
                </c:pt>
              </c:numCache>
            </c:numRef>
          </c:val>
          <c:extLst>
            <c:ext xmlns:c16="http://schemas.microsoft.com/office/drawing/2014/chart" uri="{C3380CC4-5D6E-409C-BE32-E72D297353CC}">
              <c16:uniqueId val="{00000006-E3CC-44DE-8DD6-8F2C1D292A22}"/>
            </c:ext>
          </c:extLst>
        </c:ser>
        <c:ser>
          <c:idx val="7"/>
          <c:order val="7"/>
          <c:tx>
            <c:strRef>
              <c:f>データシート!$A$34</c:f>
              <c:strCache>
                <c:ptCount val="1"/>
                <c:pt idx="0">
                  <c:v>日向市下水道事業会計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1.31</c:v>
                </c:pt>
                <c:pt idx="2">
                  <c:v>#N/A</c:v>
                </c:pt>
                <c:pt idx="3">
                  <c:v>1.35</c:v>
                </c:pt>
                <c:pt idx="4">
                  <c:v>#N/A</c:v>
                </c:pt>
                <c:pt idx="5">
                  <c:v>1.64</c:v>
                </c:pt>
                <c:pt idx="6">
                  <c:v>#N/A</c:v>
                </c:pt>
                <c:pt idx="7">
                  <c:v>1.88</c:v>
                </c:pt>
                <c:pt idx="8">
                  <c:v>#N/A</c:v>
                </c:pt>
                <c:pt idx="9">
                  <c:v>2.06</c:v>
                </c:pt>
              </c:numCache>
            </c:numRef>
          </c:val>
          <c:extLst>
            <c:ext xmlns:c16="http://schemas.microsoft.com/office/drawing/2014/chart" uri="{C3380CC4-5D6E-409C-BE32-E72D297353CC}">
              <c16:uniqueId val="{00000007-E3CC-44DE-8DD6-8F2C1D292A2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3.85</c:v>
                </c:pt>
                <c:pt idx="2">
                  <c:v>#N/A</c:v>
                </c:pt>
                <c:pt idx="3">
                  <c:v>4.24</c:v>
                </c:pt>
                <c:pt idx="4">
                  <c:v>#N/A</c:v>
                </c:pt>
                <c:pt idx="5">
                  <c:v>4.41</c:v>
                </c:pt>
                <c:pt idx="6">
                  <c:v>#N/A</c:v>
                </c:pt>
                <c:pt idx="7">
                  <c:v>3.86</c:v>
                </c:pt>
                <c:pt idx="8">
                  <c:v>#N/A</c:v>
                </c:pt>
                <c:pt idx="9">
                  <c:v>3.82</c:v>
                </c:pt>
              </c:numCache>
            </c:numRef>
          </c:val>
          <c:extLst>
            <c:ext xmlns:c16="http://schemas.microsoft.com/office/drawing/2014/chart" uri="{C3380CC4-5D6E-409C-BE32-E72D297353CC}">
              <c16:uniqueId val="{00000008-E3CC-44DE-8DD6-8F2C1D292A22}"/>
            </c:ext>
          </c:extLst>
        </c:ser>
        <c:ser>
          <c:idx val="9"/>
          <c:order val="9"/>
          <c:tx>
            <c:strRef>
              <c:f>データシート!$A$36</c:f>
              <c:strCache>
                <c:ptCount val="1"/>
                <c:pt idx="0">
                  <c:v>日向市水道事業会計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6.83</c:v>
                </c:pt>
                <c:pt idx="2">
                  <c:v>#N/A</c:v>
                </c:pt>
                <c:pt idx="3">
                  <c:v>6.46</c:v>
                </c:pt>
                <c:pt idx="4">
                  <c:v>#N/A</c:v>
                </c:pt>
                <c:pt idx="5">
                  <c:v>7.7</c:v>
                </c:pt>
                <c:pt idx="6">
                  <c:v>#N/A</c:v>
                </c:pt>
                <c:pt idx="7">
                  <c:v>8.51</c:v>
                </c:pt>
                <c:pt idx="8">
                  <c:v>#N/A</c:v>
                </c:pt>
                <c:pt idx="9">
                  <c:v>9.9</c:v>
                </c:pt>
              </c:numCache>
            </c:numRef>
          </c:val>
          <c:extLst>
            <c:ext xmlns:c16="http://schemas.microsoft.com/office/drawing/2014/chart" uri="{C3380CC4-5D6E-409C-BE32-E72D297353CC}">
              <c16:uniqueId val="{00000009-E3CC-44DE-8DD6-8F2C1D292A22}"/>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2761</c:v>
                </c:pt>
                <c:pt idx="5">
                  <c:v>2720</c:v>
                </c:pt>
                <c:pt idx="8">
                  <c:v>2709</c:v>
                </c:pt>
                <c:pt idx="11">
                  <c:v>2561</c:v>
                </c:pt>
                <c:pt idx="14">
                  <c:v>2488</c:v>
                </c:pt>
              </c:numCache>
            </c:numRef>
          </c:val>
          <c:extLst>
            <c:ext xmlns:c16="http://schemas.microsoft.com/office/drawing/2014/chart" uri="{C3380CC4-5D6E-409C-BE32-E72D297353CC}">
              <c16:uniqueId val="{00000000-8ED3-46D2-AEB2-90ABFA7BE2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ED3-46D2-AEB2-90ABFA7BE2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11</c:v>
                </c:pt>
              </c:numCache>
            </c:numRef>
          </c:val>
          <c:extLst>
            <c:ext xmlns:c16="http://schemas.microsoft.com/office/drawing/2014/chart" uri="{C3380CC4-5D6E-409C-BE32-E72D297353CC}">
              <c16:uniqueId val="{00000002-8ED3-46D2-AEB2-90ABFA7BE2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94</c:v>
                </c:pt>
                <c:pt idx="3">
                  <c:v>85</c:v>
                </c:pt>
                <c:pt idx="6">
                  <c:v>82</c:v>
                </c:pt>
                <c:pt idx="9">
                  <c:v>14</c:v>
                </c:pt>
                <c:pt idx="12">
                  <c:v>4</c:v>
                </c:pt>
              </c:numCache>
            </c:numRef>
          </c:val>
          <c:extLst>
            <c:ext xmlns:c16="http://schemas.microsoft.com/office/drawing/2014/chart" uri="{C3380CC4-5D6E-409C-BE32-E72D297353CC}">
              <c16:uniqueId val="{00000003-8ED3-46D2-AEB2-90ABFA7BE2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568</c:v>
                </c:pt>
                <c:pt idx="3">
                  <c:v>573</c:v>
                </c:pt>
                <c:pt idx="6">
                  <c:v>582</c:v>
                </c:pt>
                <c:pt idx="9">
                  <c:v>586</c:v>
                </c:pt>
                <c:pt idx="12">
                  <c:v>567</c:v>
                </c:pt>
              </c:numCache>
            </c:numRef>
          </c:val>
          <c:extLst>
            <c:ext xmlns:c16="http://schemas.microsoft.com/office/drawing/2014/chart" uri="{C3380CC4-5D6E-409C-BE32-E72D297353CC}">
              <c16:uniqueId val="{00000004-8ED3-46D2-AEB2-90ABFA7BE2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D3-46D2-AEB2-90ABFA7BE2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ED3-46D2-AEB2-90ABFA7BE2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3545</c:v>
                </c:pt>
                <c:pt idx="3">
                  <c:v>3616</c:v>
                </c:pt>
                <c:pt idx="6">
                  <c:v>3616</c:v>
                </c:pt>
                <c:pt idx="9">
                  <c:v>3445</c:v>
                </c:pt>
                <c:pt idx="12">
                  <c:v>3312</c:v>
                </c:pt>
              </c:numCache>
            </c:numRef>
          </c:val>
          <c:extLst>
            <c:ext xmlns:c16="http://schemas.microsoft.com/office/drawing/2014/chart" uri="{C3380CC4-5D6E-409C-BE32-E72D297353CC}">
              <c16:uniqueId val="{00000007-8ED3-46D2-AEB2-90ABFA7BE27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1446</c:v>
                </c:pt>
                <c:pt idx="2">
                  <c:v>#N/A</c:v>
                </c:pt>
                <c:pt idx="3">
                  <c:v>#N/A</c:v>
                </c:pt>
                <c:pt idx="4">
                  <c:v>1554</c:v>
                </c:pt>
                <c:pt idx="5">
                  <c:v>#N/A</c:v>
                </c:pt>
                <c:pt idx="6">
                  <c:v>#N/A</c:v>
                </c:pt>
                <c:pt idx="7">
                  <c:v>1571</c:v>
                </c:pt>
                <c:pt idx="8">
                  <c:v>#N/A</c:v>
                </c:pt>
                <c:pt idx="9">
                  <c:v>#N/A</c:v>
                </c:pt>
                <c:pt idx="10">
                  <c:v>1484</c:v>
                </c:pt>
                <c:pt idx="11">
                  <c:v>#N/A</c:v>
                </c:pt>
                <c:pt idx="12">
                  <c:v>#N/A</c:v>
                </c:pt>
                <c:pt idx="13">
                  <c:v>1406</c:v>
                </c:pt>
                <c:pt idx="14">
                  <c:v>#N/A</c:v>
                </c:pt>
              </c:numCache>
            </c:numRef>
          </c:val>
          <c:smooth val="0"/>
          <c:extLst>
            <c:ext xmlns:c16="http://schemas.microsoft.com/office/drawing/2014/chart" uri="{C3380CC4-5D6E-409C-BE32-E72D297353CC}">
              <c16:uniqueId val="{00000008-8ED3-46D2-AEB2-90ABFA7BE27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27190</c:v>
                </c:pt>
                <c:pt idx="5">
                  <c:v>26110</c:v>
                </c:pt>
                <c:pt idx="8">
                  <c:v>24536</c:v>
                </c:pt>
                <c:pt idx="11">
                  <c:v>22923</c:v>
                </c:pt>
                <c:pt idx="14">
                  <c:v>22094</c:v>
                </c:pt>
              </c:numCache>
            </c:numRef>
          </c:val>
          <c:extLst>
            <c:ext xmlns:c16="http://schemas.microsoft.com/office/drawing/2014/chart" uri="{C3380CC4-5D6E-409C-BE32-E72D297353CC}">
              <c16:uniqueId val="{00000000-CA0C-4124-8E96-EA2631C07A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1276</c:v>
                </c:pt>
                <c:pt idx="5">
                  <c:v>1160</c:v>
                </c:pt>
                <c:pt idx="8">
                  <c:v>1070</c:v>
                </c:pt>
                <c:pt idx="11">
                  <c:v>938</c:v>
                </c:pt>
                <c:pt idx="14">
                  <c:v>974</c:v>
                </c:pt>
              </c:numCache>
            </c:numRef>
          </c:val>
          <c:extLst>
            <c:ext xmlns:c16="http://schemas.microsoft.com/office/drawing/2014/chart" uri="{C3380CC4-5D6E-409C-BE32-E72D297353CC}">
              <c16:uniqueId val="{00000001-CA0C-4124-8E96-EA2631C07A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8658</c:v>
                </c:pt>
                <c:pt idx="5">
                  <c:v>10541</c:v>
                </c:pt>
                <c:pt idx="8">
                  <c:v>11357</c:v>
                </c:pt>
                <c:pt idx="11">
                  <c:v>10780</c:v>
                </c:pt>
                <c:pt idx="14">
                  <c:v>11143</c:v>
                </c:pt>
              </c:numCache>
            </c:numRef>
          </c:val>
          <c:extLst>
            <c:ext xmlns:c16="http://schemas.microsoft.com/office/drawing/2014/chart" uri="{C3380CC4-5D6E-409C-BE32-E72D297353CC}">
              <c16:uniqueId val="{00000002-CA0C-4124-8E96-EA2631C07A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0C-4124-8E96-EA2631C07A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0C-4124-8E96-EA2631C07A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0C-4124-8E96-EA2631C07A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4735</c:v>
                </c:pt>
                <c:pt idx="3">
                  <c:v>4703</c:v>
                </c:pt>
                <c:pt idx="6">
                  <c:v>4640</c:v>
                </c:pt>
                <c:pt idx="9">
                  <c:v>4589</c:v>
                </c:pt>
                <c:pt idx="12">
                  <c:v>4439</c:v>
                </c:pt>
              </c:numCache>
            </c:numRef>
          </c:val>
          <c:extLst>
            <c:ext xmlns:c16="http://schemas.microsoft.com/office/drawing/2014/chart" uri="{C3380CC4-5D6E-409C-BE32-E72D297353CC}">
              <c16:uniqueId val="{00000006-CA0C-4124-8E96-EA2631C07A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c:v>
                </c:pt>
                <c:pt idx="3">
                  <c:v>71</c:v>
                </c:pt>
                <c:pt idx="6">
                  <c:v>28</c:v>
                </c:pt>
                <c:pt idx="9">
                  <c:v>9</c:v>
                </c:pt>
                <c:pt idx="12">
                  <c:v>260</c:v>
                </c:pt>
              </c:numCache>
            </c:numRef>
          </c:val>
          <c:extLst>
            <c:ext xmlns:c16="http://schemas.microsoft.com/office/drawing/2014/chart" uri="{C3380CC4-5D6E-409C-BE32-E72D297353CC}">
              <c16:uniqueId val="{00000007-CA0C-4124-8E96-EA2631C07A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6263</c:v>
                </c:pt>
                <c:pt idx="3">
                  <c:v>5751</c:v>
                </c:pt>
                <c:pt idx="6">
                  <c:v>5507</c:v>
                </c:pt>
                <c:pt idx="9">
                  <c:v>5634</c:v>
                </c:pt>
                <c:pt idx="12">
                  <c:v>6113</c:v>
                </c:pt>
              </c:numCache>
            </c:numRef>
          </c:val>
          <c:extLst>
            <c:ext xmlns:c16="http://schemas.microsoft.com/office/drawing/2014/chart" uri="{C3380CC4-5D6E-409C-BE32-E72D297353CC}">
              <c16:uniqueId val="{00000008-CA0C-4124-8E96-EA2631C07A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0C-4124-8E96-EA2631C07A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34067</c:v>
                </c:pt>
                <c:pt idx="3">
                  <c:v>33053</c:v>
                </c:pt>
                <c:pt idx="6">
                  <c:v>31012</c:v>
                </c:pt>
                <c:pt idx="9">
                  <c:v>29313</c:v>
                </c:pt>
                <c:pt idx="12">
                  <c:v>27872</c:v>
                </c:pt>
              </c:numCache>
            </c:numRef>
          </c:val>
          <c:extLst>
            <c:ext xmlns:c16="http://schemas.microsoft.com/office/drawing/2014/chart" uri="{C3380CC4-5D6E-409C-BE32-E72D297353CC}">
              <c16:uniqueId val="{0000000A-CA0C-4124-8E96-EA2631C07AB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8058</c:v>
                </c:pt>
                <c:pt idx="2">
                  <c:v>#N/A</c:v>
                </c:pt>
                <c:pt idx="3">
                  <c:v>#N/A</c:v>
                </c:pt>
                <c:pt idx="4">
                  <c:v>5767</c:v>
                </c:pt>
                <c:pt idx="5">
                  <c:v>#N/A</c:v>
                </c:pt>
                <c:pt idx="6">
                  <c:v>#N/A</c:v>
                </c:pt>
                <c:pt idx="7">
                  <c:v>4223</c:v>
                </c:pt>
                <c:pt idx="8">
                  <c:v>#N/A</c:v>
                </c:pt>
                <c:pt idx="9">
                  <c:v>#N/A</c:v>
                </c:pt>
                <c:pt idx="10">
                  <c:v>4904</c:v>
                </c:pt>
                <c:pt idx="11">
                  <c:v>#N/A</c:v>
                </c:pt>
                <c:pt idx="12">
                  <c:v>#N/A</c:v>
                </c:pt>
                <c:pt idx="13">
                  <c:v>4472</c:v>
                </c:pt>
                <c:pt idx="14">
                  <c:v>#N/A</c:v>
                </c:pt>
              </c:numCache>
            </c:numRef>
          </c:val>
          <c:smooth val="0"/>
          <c:extLst>
            <c:ext xmlns:c16="http://schemas.microsoft.com/office/drawing/2014/chart" uri="{C3380CC4-5D6E-409C-BE32-E72D297353CC}">
              <c16:uniqueId val="{0000000B-CA0C-4124-8E96-EA2631C07A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3061</c:v>
                </c:pt>
                <c:pt idx="1">
                  <c:v>3132</c:v>
                </c:pt>
                <c:pt idx="2">
                  <c:v>3155</c:v>
                </c:pt>
              </c:numCache>
            </c:numRef>
          </c:val>
          <c:extLst>
            <c:ext xmlns:c16="http://schemas.microsoft.com/office/drawing/2014/chart" uri="{C3380CC4-5D6E-409C-BE32-E72D297353CC}">
              <c16:uniqueId val="{00000000-B4E5-4863-BDB3-ADB7ADE2D96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668</c:v>
                </c:pt>
                <c:pt idx="1">
                  <c:v>737</c:v>
                </c:pt>
                <c:pt idx="2">
                  <c:v>785</c:v>
                </c:pt>
              </c:numCache>
            </c:numRef>
          </c:val>
          <c:extLst>
            <c:ext xmlns:c16="http://schemas.microsoft.com/office/drawing/2014/chart" uri="{C3380CC4-5D6E-409C-BE32-E72D297353CC}">
              <c16:uniqueId val="{00000001-B4E5-4863-BDB3-ADB7ADE2D96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7560</c:v>
                </c:pt>
                <c:pt idx="1">
                  <c:v>6637</c:v>
                </c:pt>
                <c:pt idx="2">
                  <c:v>6617</c:v>
                </c:pt>
              </c:numCache>
            </c:numRef>
          </c:val>
          <c:extLst>
            <c:ext xmlns:c16="http://schemas.microsoft.com/office/drawing/2014/chart" uri="{C3380CC4-5D6E-409C-BE32-E72D297353CC}">
              <c16:uniqueId val="{00000002-B4E5-4863-BDB3-ADB7ADE2D96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{582444FA-B567-48F3-81B5-69FA2A64C74A}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4D-4C2B-AE73-991B96BD0F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{670FEB2B-D4E4-4DB6-87C0-0DD50595F4EE}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4D-4C2B-AE73-991B96BD0F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{F319BED4-44DC-4419-A21A-755B2B6C594F}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4D-4C2B-AE73-991B96BD0F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{81CE67B5-319A-4806-BF65-F3B097259847}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4D-4C2B-AE73-991B96BD0F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{08D448A4-9338-46FE-B8F4-652142F7156C}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4D-4C2B-AE73-991B96BD0F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{C03B9C47-166B-47BA-AE11-556143A95431}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4D-4C2B-AE73-991B96BD0F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{4AC68509-5FBE-4346-B714-D874B49B5D60}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4D-4C2B-AE73-991B96BD0F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{137387AD-AAAA-47EB-ADDA-F7226679F7D3}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4D-4C2B-AE73-991B96BD0F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{7030E363-DC84-428C-A17E-033876D50CF2}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4D-4C2B-AE73-991B96BD0F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52.9</c:v>
                </c:pt>
                <c:pt idx="8">
                  <c:v>54.2</c:v>
                </c:pt>
                <c:pt idx="16">
                  <c:v>55.9</c:v>
                </c:pt>
                <c:pt idx="24">
                  <c:v>57.4</c:v>
                </c:pt>
                <c:pt idx="32">
                  <c:v>58.2</c:v>
                </c:pt>
              </c:numCache>
            </c:numRef>
          </c:xVal>
          <c:yVal>
            <c:numRef>
              <c:f>公会計指標分析・財政指標組合せ分析表!$BP$51:$DC$51</c:f>
              <c:numCache>
                <c:formatCode>#,##0.0;"▲ "#,##0.0</c:formatCode>
                <c:ptCount val="40"/>
                <c:pt idx="0">
                  <c:v>59.4</c:v>
                </c:pt>
                <c:pt idx="8">
                  <c:v>40.799999999999997</c:v>
                </c:pt>
                <c:pt idx="16">
                  <c:v>30.4</c:v>
                </c:pt>
                <c:pt idx="24">
                  <c:v>34.799999999999997</c:v>
                </c:pt>
                <c:pt idx="32">
                  <c:v>30.9</c:v>
                </c:pt>
              </c:numCache>
            </c:numRef>
          </c:yVal>
          <c:smooth val="0"/>
          <c:extLst>
            <c:ext xmlns:c16="http://schemas.microsoft.com/office/drawing/2014/chart" uri="{C3380CC4-5D6E-409C-BE32-E72D297353CC}">
              <c16:uniqueId val="{00000009-0C4D-4C2B-AE73-991B96BD0F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{7A77E24C-2E69-49E6-BB75-57262E3929B3}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4D-4C2B-AE73-991B96BD0F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{CA4B5AB3-81CB-4641-ADC6-215360794C83}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4D-4C2B-AE73-991B96BD0F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{18BC8695-5EB5-475C-8E9E-D77CE178F744}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4D-4C2B-AE73-991B96BD0F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{4FDCA6B7-468B-4366-8A37-213F04BE3D25}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4D-4C2B-AE73-991B96BD0F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{DEC2B595-812B-4DF7-AF9A-6BE3CE41283F}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4D-4C2B-AE73-991B96BD0F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{C00CCD33-88DE-4E84-A798-9E5CB57A91B3}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4D-4C2B-AE73-991B96BD0F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{43ED3CC3-67B8-4D63-9D80-CC6C0ADCCD2D}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4D-4C2B-AE73-991B96BD0F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{C545F025-3E02-4C96-8C1E-1727FF295552}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4D-4C2B-AE73-991B96BD0F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{822F0C5D-9B99-4A61-85E8-D73933761BB6}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4D-4C2B-AE73-991B96BD0F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0C4D-4C2B-AE73-991B96BD0FDF}"/>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{B4A45374-B5F2-4010-BD77-D30742118BF1}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8E-4409-8DB2-DE31852304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{D52461E0-DA1C-4511-AC3D-6B7DF80E4608}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8E-4409-8DB2-DE31852304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{D5E63535-D48B-49C2-8D7C-29B224ACFEB1}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8E-4409-8DB2-DE31852304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{E393A208-1BAD-4D96-8319-62408B94D370}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8E-4409-8DB2-DE31852304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{363159D6-CB85-44BD-860A-3E41CBDE0C85}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8E-4409-8DB2-DE31852304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{1BEAF1FB-7DF9-456F-AB68-CD568F4F2623}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8E-4409-8DB2-DE318523046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{00708B07-65F8-411C-A86B-871D0F13EAC9}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8E-4409-8DB2-DE318523046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{4C1A6825-FE15-441A-9F15-3C6DDDFC549A}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8E-4409-8DB2-DE318523046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{DD24566E-BBD0-4CF4-8316-B05A8A94DF1D}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8E-4409-8DB2-DE31852304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10.7</c:v>
                </c:pt>
                <c:pt idx="16">
                  <c:v>11</c:v>
                </c:pt>
                <c:pt idx="24">
                  <c:v>10.9</c:v>
                </c:pt>
                <c:pt idx="32">
                  <c:v>10.5</c:v>
                </c:pt>
              </c:numCache>
            </c:numRef>
          </c:xVal>
          <c:yVal>
            <c:numRef>
              <c:f>公会計指標分析・財政指標組合せ分析表!$BP$73:$DC$73</c:f>
              <c:numCache>
                <c:formatCode>#,##0.0;"▲ "#,##0.0</c:formatCode>
                <c:ptCount val="40"/>
                <c:pt idx="0">
                  <c:v>59.4</c:v>
                </c:pt>
                <c:pt idx="8">
                  <c:v>40.799999999999997</c:v>
                </c:pt>
                <c:pt idx="16">
                  <c:v>30.4</c:v>
                </c:pt>
                <c:pt idx="24">
                  <c:v>34.799999999999997</c:v>
                </c:pt>
                <c:pt idx="32">
                  <c:v>30.9</c:v>
                </c:pt>
              </c:numCache>
            </c:numRef>
          </c:yVal>
          <c:smooth val="0"/>
          <c:extLst>
            <c:ext xmlns:c16="http://schemas.microsoft.com/office/drawing/2014/chart" uri="{C3380CC4-5D6E-409C-BE32-E72D297353CC}">
              <c16:uniqueId val="{00000009-9D8E-4409-8DB2-DE318523046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{5DFFE4C2-8DE8-4EB8-A778-8EAB3424E9E9}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8E-4409-8DB2-DE318523046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{D3A82B20-8C95-4741-86AC-B03DC456DF77}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8E-4409-8DB2-DE31852304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{E9D70B73-B0A7-42D5-BD75-5EB3783D0702}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8E-4409-8DB2-DE31852304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{45ACE740-B541-4261-8382-F7DDC4FBC540}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8E-4409-8DB2-DE31852304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{43EF9885-686E-4BB4-AA2D-E56F3D55FF61}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8E-4409-8DB2-DE31852304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{8AF67AA2-BAE9-4D14-9CCC-B295C074846C}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8E-4409-8DB2-DE318523046D}"/>
                </c:ext>
              </c:extLst>
            </c:dLbl>
            <c:dLbl>
              <c:idx val="16"/>
              <c:layout>
                <c:manualLayout>
                  <c:x val="0"/>
                  <c:y val="6.937428206043221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{7938FB1F-EB75-4FC8-BCF7-B3651D4DF29A}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8E-4409-8DB2-DE318523046D}"/>
                </c:ext>
              </c:extLst>
            </c:dLbl>
            <c:dLbl>
              <c:idx val="24"/>
              <c:layout>
                <c:manualLayout>
                  <c:x val="0"/>
                  <c:y val="-4.026283866027082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{D896AFBF-8C29-41A2-B86B-D00CB58E6BA5}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8E-4409-8DB2-DE318523046D}"/>
                </c:ext>
              </c:extLst>
            </c:dLbl>
            <c:dLbl>
              <c:idx val="32"/>
              <c:layout>
                <c:manualLayout>
                  <c:x val="0"/>
                  <c:y val="-2.910801852446785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{E6E1FE64-BB22-4D5E-8540-36E747D7A3C3}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8E-4409-8DB2-DE31852304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D8E-4409-8DB2-DE318523046D}"/>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82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74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定額減税による市町村民税の減などに伴い基準財政収入額全体は減少し、給与改定費等の増により基準財政需要額全体は増となり、財政力指数としては0.01ポイント増の0.56となった。</a:t>
          </a:r>
        </a:p>
        <a:p>
          <a:r>
            <a:rPr kumimoji="1" lang="ja-JP" altLang="en-US" sz="1300">
              <a:latin typeface="ＭＳ Ｐゴシック"/>
              <a:ea typeface="ＭＳ Ｐゴシック"/>
            </a:rPr>
            <a:t>　</a:t>
          </a:r>
          <a:r>
            <a:rPr kumimoji="1" lang="ja-JP" altLang="en-US" sz="1300" b="0">
              <a:solidFill>
                <a:schemeClr val="tx1"/>
              </a:solidFill>
              <a:latin typeface="ＭＳ Ｐゴシック"/>
              <a:ea typeface="ＭＳ Ｐゴシック"/>
            </a:rPr>
            <a:t>類似団体と比較すると未だ低い状況となっているため、今後も市税の納付方法拡大や徴税対策の推進による自主財源の確保を図るとともに、普通建設事業の選択と集中による地方債残高の圧縮等に努め、財政基盤の強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082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82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169545</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169545</xdr:rowOff>
    </xdr:from>
    <xdr:to>
      <xdr:col>24</xdr:col>
      <xdr:colOff>12700</xdr:colOff>
      <xdr:row>36</xdr:row>
      <xdr:rowOff>169545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68580</xdr:rowOff>
    </xdr:from>
    <xdr:to>
      <xdr:col>23</xdr:col>
      <xdr:colOff>133350</xdr:colOff>
      <xdr:row>43</xdr:row>
      <xdr:rowOff>81915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4093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2000" cy="25146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23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81915</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082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81915</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46355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17780</xdr:rowOff>
    </xdr:from>
    <xdr:to>
      <xdr:col>23</xdr:col>
      <xdr:colOff>184150</xdr:colOff>
      <xdr:row>43</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161290</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31115</xdr:rowOff>
    </xdr:from>
    <xdr:to>
      <xdr:col>19</xdr:col>
      <xdr:colOff>184150</xdr:colOff>
      <xdr:row>43</xdr:row>
      <xdr:rowOff>132715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117475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31115</xdr:rowOff>
    </xdr:from>
    <xdr:to>
      <xdr:col>7</xdr:col>
      <xdr:colOff>31750</xdr:colOff>
      <xdr:row>43</xdr:row>
      <xdr:rowOff>132715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117475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74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分母にあたる普通交付税や地方消費税交付金等の増加したものの、人件費や物件費等に充当する一般財源の増により、経常経費充当一般財源（分子）も増加し、前年度比2.4ポイントの増となった。</a:t>
          </a:r>
        </a:p>
        <a:p>
          <a:r>
            <a:rPr kumimoji="1" lang="ja-JP" altLang="en-US" sz="1300">
              <a:latin typeface="ＭＳ Ｐゴシック"/>
              <a:ea typeface="ＭＳ Ｐゴシック"/>
            </a:rPr>
            <a:t>　類似団体平均に近づいたが、</a:t>
          </a:r>
          <a:r>
            <a:rPr kumimoji="1" lang="ja-JP" altLang="en-US" sz="1300">
              <a:solidFill>
                <a:schemeClr val="tx1"/>
              </a:solidFill>
              <a:latin typeface="ＭＳ Ｐゴシック"/>
              <a:ea typeface="ＭＳ Ｐゴシック"/>
            </a:rPr>
            <a:t>今後も、事務事業の見直し等による経常経費の削減や地方債発行の抑制による公債費の縮減に取り組む。</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082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2000" cy="25908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147320</xdr:rowOff>
    </xdr:from>
    <xdr:to>
      <xdr:col>23</xdr:col>
      <xdr:colOff>133350</xdr:colOff>
      <xdr:row>63</xdr:row>
      <xdr:rowOff>120650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7722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83820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99060</xdr:rowOff>
    </xdr:from>
    <xdr:to>
      <xdr:col>19</xdr:col>
      <xdr:colOff>133350</xdr:colOff>
      <xdr:row>62</xdr:row>
      <xdr:rowOff>147320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96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168275</xdr:rowOff>
    </xdr:from>
    <xdr:ext cx="736600" cy="25082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62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32385</xdr:rowOff>
    </xdr:from>
    <xdr:to>
      <xdr:col>15</xdr:col>
      <xdr:colOff>82550</xdr:colOff>
      <xdr:row>62</xdr:row>
      <xdr:rowOff>99060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6228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082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32385</xdr:rowOff>
    </xdr:from>
    <xdr:to>
      <xdr:col>11</xdr:col>
      <xdr:colOff>31750</xdr:colOff>
      <xdr:row>64</xdr:row>
      <xdr:rowOff>93980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62285"/>
          <a:ext cx="889000" cy="404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63500</xdr:rowOff>
    </xdr:from>
    <xdr:ext cx="762000" cy="25146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163195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82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82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82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82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82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69215</xdr:rowOff>
    </xdr:from>
    <xdr:to>
      <xdr:col>23</xdr:col>
      <xdr:colOff>184150</xdr:colOff>
      <xdr:row>63</xdr:row>
      <xdr:rowOff>170815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86360</xdr:rowOff>
    </xdr:from>
    <xdr:ext cx="762000" cy="25146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16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96520</xdr:rowOff>
    </xdr:from>
    <xdr:to>
      <xdr:col>19</xdr:col>
      <xdr:colOff>184150</xdr:colOff>
      <xdr:row>63</xdr:row>
      <xdr:rowOff>26670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36830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95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48260</xdr:rowOff>
    </xdr:from>
    <xdr:to>
      <xdr:col>15</xdr:col>
      <xdr:colOff>133350</xdr:colOff>
      <xdr:row>62</xdr:row>
      <xdr:rowOff>149860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160020</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7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67945</xdr:rowOff>
    </xdr:from>
    <xdr:ext cx="762000" cy="2584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9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43180</xdr:rowOff>
    </xdr:from>
    <xdr:to>
      <xdr:col>7</xdr:col>
      <xdr:colOff>31750</xdr:colOff>
      <xdr:row>64</xdr:row>
      <xdr:rowOff>144780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129540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74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[179,919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人口1人当たりの人件費・物件費は、前年度比で14,376円の増となった。</a:t>
          </a:r>
        </a:p>
        <a:p>
          <a:r>
            <a:rPr kumimoji="1" lang="ja-JP" altLang="en-US" sz="1300">
              <a:latin typeface="ＭＳ Ｐゴシック"/>
              <a:ea typeface="ＭＳ Ｐゴシック"/>
            </a:rPr>
            <a:t>　主な要因としては、人事院勧告準拠に伴う給料の改定、跨線橋撤去工事や除却などの関連経費の増によるもの。</a:t>
          </a: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今後も、物価高騰等による物件費の増が見込まれるため、経常経費の削減を図るとともに、引き続き、</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定員管理・給与の適正化や時間外勤務の縮減による人件費の圧縮に取り組む。</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08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82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2000" cy="25082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4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97790</xdr:rowOff>
    </xdr:from>
    <xdr:to>
      <xdr:col>23</xdr:col>
      <xdr:colOff>133350</xdr:colOff>
      <xdr:row>84</xdr:row>
      <xdr:rowOff>41910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28140"/>
          <a:ext cx="8382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20320</xdr:rowOff>
    </xdr:from>
    <xdr:ext cx="762000" cy="25082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922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43180</xdr:rowOff>
    </xdr:from>
    <xdr:to>
      <xdr:col>19</xdr:col>
      <xdr:colOff>133350</xdr:colOff>
      <xdr:row>83</xdr:row>
      <xdr:rowOff>97790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735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33020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106680</xdr:rowOff>
    </xdr:from>
    <xdr:to>
      <xdr:col>15</xdr:col>
      <xdr:colOff>82550</xdr:colOff>
      <xdr:row>83</xdr:row>
      <xdr:rowOff>43180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6558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74930</xdr:rowOff>
    </xdr:from>
    <xdr:to>
      <xdr:col>11</xdr:col>
      <xdr:colOff>31750</xdr:colOff>
      <xdr:row>82</xdr:row>
      <xdr:rowOff>106680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338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2000" cy="25082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4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162560</xdr:rowOff>
    </xdr:from>
    <xdr:to>
      <xdr:col>23</xdr:col>
      <xdr:colOff>184150</xdr:colOff>
      <xdr:row>84</xdr:row>
      <xdr:rowOff>92710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9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134620</xdr:rowOff>
    </xdr:from>
    <xdr:ext cx="762000" cy="25082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649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179,919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46990</xdr:rowOff>
    </xdr:from>
    <xdr:to>
      <xdr:col>19</xdr:col>
      <xdr:colOff>184150</xdr:colOff>
      <xdr:row>83</xdr:row>
      <xdr:rowOff>148590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133350</xdr:rowOff>
    </xdr:from>
    <xdr:ext cx="736600" cy="25082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6370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165,543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163830</xdr:rowOff>
    </xdr:from>
    <xdr:to>
      <xdr:col>15</xdr:col>
      <xdr:colOff>133350</xdr:colOff>
      <xdr:row>83</xdr:row>
      <xdr:rowOff>93980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78740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09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158,816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55880</xdr:rowOff>
    </xdr:from>
    <xdr:to>
      <xdr:col>11</xdr:col>
      <xdr:colOff>82550</xdr:colOff>
      <xdr:row>82</xdr:row>
      <xdr:rowOff>157480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142240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0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145,329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23495</xdr:rowOff>
    </xdr:from>
    <xdr:to>
      <xdr:col>7</xdr:col>
      <xdr:colOff>31750</xdr:colOff>
      <xdr:row>82</xdr:row>
      <xdr:rowOff>125095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109855</xdr:rowOff>
    </xdr:from>
    <xdr:ext cx="762000" cy="25082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687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141,309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74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料格付の低い任期付フルタイム職員において、前年度と比較すると経験年数が低い職員数が多かったことから、一般職員も含めた平均給料月額の引き下げが低下したことに伴い、前年度と比較して0.1ポイントの増となった。</a:t>
          </a:r>
        </a:p>
        <a:p>
          <a:r>
            <a:rPr kumimoji="1" lang="ja-JP" altLang="en-US" sz="1300">
              <a:latin typeface="ＭＳ Ｐゴシック"/>
              <a:ea typeface="ＭＳ Ｐゴシック"/>
            </a:rPr>
            <a:t>　ラスパイレス指数において、給与カットは一時的な数値改善に留まるため、</a:t>
          </a:r>
          <a:r>
            <a:rPr kumimoji="1" lang="ja-JP" altLang="en-US" sz="1300">
              <a:solidFill>
                <a:schemeClr val="tx1"/>
              </a:solidFill>
              <a:latin typeface="ＭＳ Ｐゴシック"/>
              <a:ea typeface="ＭＳ Ｐゴシック"/>
            </a:rPr>
            <a:t>今後も引き続き、給与適正化に向けた取組を進めていく。</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82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82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27940</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2000" cy="25082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4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27940</xdr:rowOff>
    </xdr:from>
    <xdr:to>
      <xdr:col>81</xdr:col>
      <xdr:colOff>133350</xdr:colOff>
      <xdr:row>81</xdr:row>
      <xdr:rowOff>27940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67945</xdr:rowOff>
    </xdr:from>
    <xdr:to>
      <xdr:col>81</xdr:col>
      <xdr:colOff>44450</xdr:colOff>
      <xdr:row>87</xdr:row>
      <xdr:rowOff>85090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409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50165</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4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118745</xdr:rowOff>
    </xdr:from>
    <xdr:to>
      <xdr:col>77</xdr:col>
      <xdr:colOff>44450</xdr:colOff>
      <xdr:row>87</xdr:row>
      <xdr:rowOff>67945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6344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128270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118745</xdr:rowOff>
    </xdr:from>
    <xdr:to>
      <xdr:col>72</xdr:col>
      <xdr:colOff>203200</xdr:colOff>
      <xdr:row>87</xdr:row>
      <xdr:rowOff>33655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6344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33655</xdr:rowOff>
    </xdr:from>
    <xdr:to>
      <xdr:col>68</xdr:col>
      <xdr:colOff>152400</xdr:colOff>
      <xdr:row>87</xdr:row>
      <xdr:rowOff>120650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498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169545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8255</xdr:rowOff>
    </xdr:from>
    <xdr:ext cx="762000" cy="25082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34290</xdr:rowOff>
    </xdr:from>
    <xdr:to>
      <xdr:col>81</xdr:col>
      <xdr:colOff>95250</xdr:colOff>
      <xdr:row>87</xdr:row>
      <xdr:rowOff>135890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6350</xdr:rowOff>
    </xdr:from>
    <xdr:ext cx="762000" cy="25146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2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17780</xdr:rowOff>
    </xdr:from>
    <xdr:to>
      <xdr:col>77</xdr:col>
      <xdr:colOff>95250</xdr:colOff>
      <xdr:row>87</xdr:row>
      <xdr:rowOff>118745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3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103505</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19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67945</xdr:rowOff>
    </xdr:from>
    <xdr:to>
      <xdr:col>73</xdr:col>
      <xdr:colOff>44450</xdr:colOff>
      <xdr:row>86</xdr:row>
      <xdr:rowOff>169545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154940</xdr:rowOff>
    </xdr:from>
    <xdr:ext cx="762000" cy="25146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154940</xdr:rowOff>
    </xdr:from>
    <xdr:to>
      <xdr:col>68</xdr:col>
      <xdr:colOff>203200</xdr:colOff>
      <xdr:row>87</xdr:row>
      <xdr:rowOff>84455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99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69215</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8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69215</xdr:rowOff>
    </xdr:from>
    <xdr:to>
      <xdr:col>64</xdr:col>
      <xdr:colOff>152400</xdr:colOff>
      <xdr:row>87</xdr:row>
      <xdr:rowOff>170815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155575</xdr:rowOff>
    </xdr:from>
    <xdr:ext cx="762000" cy="25082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717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745"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人口減少が加速する一方、前年度に引き続き国スポ・障スポ大会開催に向けた体制強化を行ったほか、ふるさと納税部門や港湾業務部門などの強化も行ったこともあり、職員数は前年度と比較して0.16人の増となった。</a:t>
          </a:r>
        </a:p>
        <a:p>
          <a:r>
            <a:rPr kumimoji="1" lang="ja-JP" altLang="en-US" sz="1300">
              <a:solidFill>
                <a:schemeClr val="tx1"/>
              </a:solidFill>
              <a:latin typeface="ＭＳ Ｐゴシック"/>
              <a:ea typeface="ＭＳ Ｐゴシック"/>
            </a:rPr>
            <a:t>　今後も引き続き、多様化・複雑化する行政ニーズに対応しながら、行財政改革大綱に基づく適正な定員管理に努める。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82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2540</xdr:rowOff>
    </xdr:from>
    <xdr:to>
      <xdr:col>81</xdr:col>
      <xdr:colOff>44450</xdr:colOff>
      <xdr:row>63</xdr:row>
      <xdr:rowOff>29845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0389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80010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149860</xdr:rowOff>
    </xdr:from>
    <xdr:to>
      <xdr:col>77</xdr:col>
      <xdr:colOff>44450</xdr:colOff>
      <xdr:row>63</xdr:row>
      <xdr:rowOff>2540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7976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154940</xdr:rowOff>
    </xdr:from>
    <xdr:ext cx="736600" cy="25146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4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120650</xdr:rowOff>
    </xdr:from>
    <xdr:to>
      <xdr:col>72</xdr:col>
      <xdr:colOff>203200</xdr:colOff>
      <xdr:row>62</xdr:row>
      <xdr:rowOff>149860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505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153035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104775</xdr:rowOff>
    </xdr:from>
    <xdr:to>
      <xdr:col>68</xdr:col>
      <xdr:colOff>152400</xdr:colOff>
      <xdr:row>62</xdr:row>
      <xdr:rowOff>120650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346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139065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106045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82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82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82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82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82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122555</xdr:rowOff>
    </xdr:from>
    <xdr:ext cx="762000" cy="25082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52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123190</xdr:rowOff>
    </xdr:from>
    <xdr:to>
      <xdr:col>77</xdr:col>
      <xdr:colOff>95250</xdr:colOff>
      <xdr:row>63</xdr:row>
      <xdr:rowOff>53340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5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38100</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39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99060</xdr:rowOff>
    </xdr:from>
    <xdr:to>
      <xdr:col>73</xdr:col>
      <xdr:colOff>44450</xdr:colOff>
      <xdr:row>63</xdr:row>
      <xdr:rowOff>29210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13970</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15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69215</xdr:rowOff>
    </xdr:from>
    <xdr:to>
      <xdr:col>68</xdr:col>
      <xdr:colOff>203200</xdr:colOff>
      <xdr:row>62</xdr:row>
      <xdr:rowOff>170815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155575</xdr:rowOff>
    </xdr:from>
    <xdr:ext cx="762000" cy="25082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854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53975</xdr:rowOff>
    </xdr:from>
    <xdr:to>
      <xdr:col>64</xdr:col>
      <xdr:colOff>152400</xdr:colOff>
      <xdr:row>62</xdr:row>
      <xdr:rowOff>155575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140335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70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元利償還金等の減</a:t>
          </a:r>
          <a:r>
            <a:rPr kumimoji="1" lang="ja-JP" altLang="ja-JP" sz="1300">
              <a:solidFill>
                <a:schemeClr val="dk1"/>
              </a:solidFill>
              <a:effectLst/>
              <a:latin typeface="ＭＳ Ｐゴシック"/>
              <a:ea typeface="ＭＳ Ｐゴシック"/>
              <a:cs typeface="+mn-cs"/>
            </a:rPr>
            <a:t>により、前年度比0.4ポイントの</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となった</a:t>
          </a:r>
          <a:r>
            <a:rPr kumimoji="1" lang="ja-JP" altLang="en-US" sz="1300">
              <a:solidFill>
                <a:schemeClr val="dk1"/>
              </a:solidFill>
              <a:effectLst/>
              <a:latin typeface="ＭＳ Ｐゴシック"/>
              <a:ea typeface="ＭＳ Ｐゴシック"/>
              <a:cs typeface="+mn-cs"/>
            </a:rPr>
            <a:t>が、類似団体と比較して依然として高い状況である。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今後も公共施設の更新</a:t>
          </a:r>
          <a:r>
            <a:rPr kumimoji="1" lang="ja-JP" altLang="en-US" sz="1300">
              <a:solidFill>
                <a:schemeClr val="dk1"/>
              </a:solidFill>
              <a:effectLst/>
              <a:latin typeface="ＭＳ Ｐゴシック"/>
              <a:ea typeface="ＭＳ Ｐゴシック"/>
              <a:cs typeface="+mn-cs"/>
            </a:rPr>
            <a:t>・改修</a:t>
          </a:r>
          <a:r>
            <a:rPr kumimoji="1" lang="ja-JP" altLang="ja-JP" sz="1300">
              <a:solidFill>
                <a:schemeClr val="dk1"/>
              </a:solidFill>
              <a:effectLst/>
              <a:latin typeface="ＭＳ Ｐゴシック"/>
              <a:ea typeface="ＭＳ Ｐゴシック"/>
              <a:cs typeface="+mn-cs"/>
            </a:rPr>
            <a:t>等</a:t>
          </a:r>
          <a:r>
            <a:rPr kumimoji="1" lang="ja-JP" altLang="en-US" sz="1300">
              <a:solidFill>
                <a:schemeClr val="dk1"/>
              </a:solidFill>
              <a:effectLst/>
              <a:latin typeface="ＭＳ Ｐゴシック"/>
              <a:ea typeface="ＭＳ Ｐゴシック"/>
              <a:cs typeface="+mn-cs"/>
            </a:rPr>
            <a:t>の増</a:t>
          </a:r>
          <a:r>
            <a:rPr kumimoji="1" lang="ja-JP" altLang="ja-JP" sz="1300">
              <a:solidFill>
                <a:schemeClr val="dk1"/>
              </a:solidFill>
              <a:effectLst/>
              <a:latin typeface="ＭＳ Ｐゴシック"/>
              <a:ea typeface="ＭＳ Ｐゴシック"/>
              <a:cs typeface="+mn-cs"/>
            </a:rPr>
            <a:t>が見込まれることから、事業の選択と集中や</a:t>
          </a:r>
          <a:r>
            <a:rPr kumimoji="1" lang="ja-JP" altLang="en-US" sz="1300">
              <a:solidFill>
                <a:schemeClr val="dk1"/>
              </a:solidFill>
              <a:effectLst/>
              <a:latin typeface="ＭＳ Ｐゴシック"/>
              <a:ea typeface="ＭＳ Ｐゴシック"/>
              <a:cs typeface="+mn-cs"/>
            </a:rPr>
            <a:t>計画的な地方債の発行、有利な地方債の活用により健全な財政運営に努める</a:t>
          </a:r>
          <a:r>
            <a:rPr kumimoji="1" lang="ja-JP" altLang="ja-JP" sz="1300">
              <a:solidFill>
                <a:schemeClr val="dk1"/>
              </a:solidFill>
              <a:effectLst/>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082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82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9525</xdr:rowOff>
    </xdr:from>
    <xdr:ext cx="762000" cy="25082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7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55245</xdr:rowOff>
    </xdr:from>
    <xdr:to>
      <xdr:col>81</xdr:col>
      <xdr:colOff>44450</xdr:colOff>
      <xdr:row>43</xdr:row>
      <xdr:rowOff>86995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42759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41910</xdr:rowOff>
    </xdr:from>
    <xdr:ext cx="762000" cy="25082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1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86995</xdr:rowOff>
    </xdr:from>
    <xdr:to>
      <xdr:col>77</xdr:col>
      <xdr:colOff>44450</xdr:colOff>
      <xdr:row>43</xdr:row>
      <xdr:rowOff>95250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4593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153035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71120</xdr:rowOff>
    </xdr:from>
    <xdr:to>
      <xdr:col>72</xdr:col>
      <xdr:colOff>203200</xdr:colOff>
      <xdr:row>43</xdr:row>
      <xdr:rowOff>95250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4434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145415</xdr:rowOff>
    </xdr:from>
    <xdr:ext cx="762000" cy="25082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63500</xdr:rowOff>
    </xdr:from>
    <xdr:to>
      <xdr:col>68</xdr:col>
      <xdr:colOff>152400</xdr:colOff>
      <xdr:row>43</xdr:row>
      <xdr:rowOff>71120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4358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145415</xdr:rowOff>
    </xdr:from>
    <xdr:ext cx="762000" cy="25082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43</xdr:row>
      <xdr:rowOff>4445</xdr:rowOff>
    </xdr:from>
    <xdr:to>
      <xdr:col>81</xdr:col>
      <xdr:colOff>95250</xdr:colOff>
      <xdr:row>43</xdr:row>
      <xdr:rowOff>106045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147955</xdr:rowOff>
    </xdr:from>
    <xdr:ext cx="762000"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48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36195</xdr:rowOff>
    </xdr:from>
    <xdr:to>
      <xdr:col>77</xdr:col>
      <xdr:colOff>95250</xdr:colOff>
      <xdr:row>43</xdr:row>
      <xdr:rowOff>137795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0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122555</xdr:rowOff>
    </xdr:from>
    <xdr:ext cx="736600" cy="25082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949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20320</xdr:rowOff>
    </xdr:from>
    <xdr:to>
      <xdr:col>68</xdr:col>
      <xdr:colOff>203200</xdr:colOff>
      <xdr:row>43</xdr:row>
      <xdr:rowOff>121920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106680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7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12065</xdr:rowOff>
    </xdr:from>
    <xdr:to>
      <xdr:col>64</xdr:col>
      <xdr:colOff>152400</xdr:colOff>
      <xdr:row>43</xdr:row>
      <xdr:rowOff>113665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98425</xdr:rowOff>
    </xdr:from>
    <xdr:ext cx="762000" cy="25082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707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00B0F0"/>
              </a:solidFill>
              <a:latin typeface="ＭＳ Ｐゴシック"/>
              <a:ea typeface="ＭＳ Ｐゴシック"/>
            </a:rPr>
            <a:t>　</a:t>
          </a:r>
          <a:r>
            <a:rPr kumimoji="1" lang="ja-JP" altLang="en-US" sz="1300">
              <a:solidFill>
                <a:schemeClr val="tx1"/>
              </a:solidFill>
              <a:latin typeface="ＭＳ Ｐゴシック"/>
              <a:ea typeface="ＭＳ Ｐゴシック"/>
            </a:rPr>
            <a:t>行財政改革大綱に基づく毎年度の元金償還額以内の地方債発行とする取組により、地方債残高が減少傾向にあり、前年度と比較して3.9ポイントの減となった。</a:t>
          </a:r>
        </a:p>
        <a:p>
          <a:r>
            <a:rPr kumimoji="1" lang="ja-JP" altLang="en-US" sz="1300">
              <a:solidFill>
                <a:schemeClr val="tx1"/>
              </a:solidFill>
              <a:latin typeface="ＭＳ Ｐゴシック"/>
              <a:ea typeface="ＭＳ Ｐゴシック"/>
            </a:rPr>
            <a:t>　近年は、減少傾向にあるものの、類似団体と比較して未だ高い状況となっていることから、今後も行財政改革大綱に基づき、将来負担の抑制に努める。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082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2000" cy="25146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41910</xdr:rowOff>
    </xdr:from>
    <xdr:to>
      <xdr:col>81</xdr:col>
      <xdr:colOff>44450</xdr:colOff>
      <xdr:row>16</xdr:row>
      <xdr:rowOff>93980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8511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16510</xdr:rowOff>
    </xdr:from>
    <xdr:ext cx="762000"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34925</xdr:rowOff>
    </xdr:from>
    <xdr:to>
      <xdr:col>77</xdr:col>
      <xdr:colOff>44450</xdr:colOff>
      <xdr:row>16</xdr:row>
      <xdr:rowOff>93980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77812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16</xdr:row>
      <xdr:rowOff>34925</xdr:rowOff>
    </xdr:from>
    <xdr:to>
      <xdr:col>72</xdr:col>
      <xdr:colOff>203200</xdr:colOff>
      <xdr:row>17</xdr:row>
      <xdr:rowOff>3175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77812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89535</xdr:rowOff>
    </xdr:from>
    <xdr:to>
      <xdr:col>73</xdr:col>
      <xdr:colOff>44450</xdr:colOff>
      <xdr:row>15</xdr:row>
      <xdr:rowOff>19685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082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3175</xdr:rowOff>
    </xdr:from>
    <xdr:to>
      <xdr:col>68</xdr:col>
      <xdr:colOff>152400</xdr:colOff>
      <xdr:row>18</xdr:row>
      <xdr:rowOff>80645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17825"/>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160655</xdr:rowOff>
    </xdr:from>
    <xdr:to>
      <xdr:col>68</xdr:col>
      <xdr:colOff>203200</xdr:colOff>
      <xdr:row>15</xdr:row>
      <xdr:rowOff>90805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082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29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24765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162560</xdr:rowOff>
    </xdr:from>
    <xdr:to>
      <xdr:col>81</xdr:col>
      <xdr:colOff>95250</xdr:colOff>
      <xdr:row>16</xdr:row>
      <xdr:rowOff>92710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3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134620</xdr:rowOff>
    </xdr:from>
    <xdr:ext cx="762000" cy="25082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063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43180</xdr:rowOff>
    </xdr:from>
    <xdr:to>
      <xdr:col>77</xdr:col>
      <xdr:colOff>95250</xdr:colOff>
      <xdr:row>16</xdr:row>
      <xdr:rowOff>144780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129540</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72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155575</xdr:rowOff>
    </xdr:from>
    <xdr:to>
      <xdr:col>73</xdr:col>
      <xdr:colOff>44450</xdr:colOff>
      <xdr:row>16</xdr:row>
      <xdr:rowOff>86360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27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70485</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13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123825</xdr:rowOff>
    </xdr:from>
    <xdr:to>
      <xdr:col>68</xdr:col>
      <xdr:colOff>203200</xdr:colOff>
      <xdr:row>17</xdr:row>
      <xdr:rowOff>53975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38735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29845</xdr:rowOff>
    </xdr:from>
    <xdr:to>
      <xdr:col>64</xdr:col>
      <xdr:colOff>152400</xdr:colOff>
      <xdr:row>18</xdr:row>
      <xdr:rowOff>132080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15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116205</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02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人事院勧告準拠に伴う職員給料等の増改定や会計年度任用職員の勤勉手当の皆増などにより前年度比2.5ポイントの増となった。</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　今後も、行財政改革大綱に基づき、定員管理・給与の適正化や時間外勤務の縮減等による人件費の抑制に努める。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9745" cy="25082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9745" cy="25082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9745" cy="25082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78740</xdr:rowOff>
    </xdr:from>
    <xdr:to>
      <xdr:col>24</xdr:col>
      <xdr:colOff>25400</xdr:colOff>
      <xdr:row>38</xdr:row>
      <xdr:rowOff>21590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39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78740</xdr:rowOff>
    </xdr:from>
    <xdr:to>
      <xdr:col>19</xdr:col>
      <xdr:colOff>187325</xdr:colOff>
      <xdr:row>37</xdr:row>
      <xdr:rowOff>124460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23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89535</xdr:rowOff>
    </xdr:from>
    <xdr:ext cx="728345" cy="25082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28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69850</xdr:rowOff>
    </xdr:from>
    <xdr:to>
      <xdr:col>15</xdr:col>
      <xdr:colOff>98425</xdr:colOff>
      <xdr:row>37</xdr:row>
      <xdr:rowOff>124460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35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69850</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35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374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139700</xdr:rowOff>
    </xdr:from>
    <xdr:ext cx="75374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4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142240</xdr:rowOff>
    </xdr:from>
    <xdr:to>
      <xdr:col>24</xdr:col>
      <xdr:colOff>76200</xdr:colOff>
      <xdr:row>38</xdr:row>
      <xdr:rowOff>72390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114300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27940</xdr:rowOff>
    </xdr:from>
    <xdr:to>
      <xdr:col>20</xdr:col>
      <xdr:colOff>38100</xdr:colOff>
      <xdr:row>37</xdr:row>
      <xdr:rowOff>129540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2834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795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73660</xdr:rowOff>
    </xdr:from>
    <xdr:to>
      <xdr:col>15</xdr:col>
      <xdr:colOff>149225</xdr:colOff>
      <xdr:row>38</xdr:row>
      <xdr:rowOff>3810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160020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105410</xdr:rowOff>
    </xdr:from>
    <xdr:ext cx="75374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90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25400</xdr:rowOff>
    </xdr:from>
    <xdr:ext cx="75374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05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公共施設等の除却や庁内ネットワーク関連経費の増により、前年度比0.3ポイントの増となった。</a:t>
          </a: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類似団体平均と比べ1.5ポイント下回っているものの、物価高騰の影響の継続等も見込まれるため、引き続き、事務事業の見直しのほか、予算編成段階から執行段階を通しての経常経費の削減に努める。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974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974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974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974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730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59690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27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166370</xdr:rowOff>
    </xdr:from>
    <xdr:ext cx="736600" cy="25146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119380</xdr:rowOff>
    </xdr:from>
    <xdr:to>
      <xdr:col>73</xdr:col>
      <xdr:colOff>180975</xdr:colOff>
      <xdr:row>14</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196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111760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120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53745" cy="25146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6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74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144780</xdr:rowOff>
    </xdr:from>
    <xdr:to>
      <xdr:col>82</xdr:col>
      <xdr:colOff>158750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161290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9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62230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1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8890</xdr:rowOff>
    </xdr:from>
    <xdr:ext cx="753745"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377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60960</xdr:rowOff>
    </xdr:from>
    <xdr:to>
      <xdr:col>65</xdr:col>
      <xdr:colOff>53975</xdr:colOff>
      <xdr:row>14</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1270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制度改正に伴う児童手当の増や、施設型給付費の増があったものの、物価高騰対策として行われた給付金関連事業費の減により、前年度比0.1ポイントの減となった。</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　一方で、類似団体と比較しても高い状況となっていることから、</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各種給付の適正化や市単独の扶助費の見直し等に取り組む。</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019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74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745" cy="25146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74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74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745" cy="25082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74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2000" cy="25082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146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61595</xdr:rowOff>
    </xdr:from>
    <xdr:to>
      <xdr:col>24</xdr:col>
      <xdr:colOff>25400</xdr:colOff>
      <xdr:row>58</xdr:row>
      <xdr:rowOff>78105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0569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117475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135255</xdr:rowOff>
    </xdr:from>
    <xdr:to>
      <xdr:col>19</xdr:col>
      <xdr:colOff>187325</xdr:colOff>
      <xdr:row>58</xdr:row>
      <xdr:rowOff>78105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079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147320</xdr:rowOff>
    </xdr:from>
    <xdr:ext cx="72834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1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135255</xdr:rowOff>
    </xdr:from>
    <xdr:to>
      <xdr:col>15</xdr:col>
      <xdr:colOff>98425</xdr:colOff>
      <xdr:row>58</xdr:row>
      <xdr:rowOff>78105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079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33020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78105</xdr:rowOff>
    </xdr:from>
    <xdr:to>
      <xdr:col>11</xdr:col>
      <xdr:colOff>9525</xdr:colOff>
      <xdr:row>59</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2220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122555</xdr:rowOff>
    </xdr:from>
    <xdr:ext cx="753745" cy="25082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795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48895</xdr:rowOff>
    </xdr:from>
    <xdr:ext cx="75374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574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10795</xdr:rowOff>
    </xdr:from>
    <xdr:to>
      <xdr:col>24</xdr:col>
      <xdr:colOff>76200</xdr:colOff>
      <xdr:row>58</xdr:row>
      <xdr:rowOff>112395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154940</xdr:rowOff>
    </xdr:from>
    <xdr:ext cx="762000" cy="25146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27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27305</xdr:rowOff>
    </xdr:from>
    <xdr:to>
      <xdr:col>20</xdr:col>
      <xdr:colOff>38100</xdr:colOff>
      <xdr:row>58</xdr:row>
      <xdr:rowOff>128905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113665</xdr:rowOff>
    </xdr:from>
    <xdr:ext cx="728345" cy="2584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7765"/>
          <a:ext cx="7283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84455</xdr:rowOff>
    </xdr:from>
    <xdr:to>
      <xdr:col>15</xdr:col>
      <xdr:colOff>149225</xdr:colOff>
      <xdr:row>58</xdr:row>
      <xdr:rowOff>14605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170815</xdr:rowOff>
    </xdr:from>
    <xdr:ext cx="762000"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4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27305</xdr:rowOff>
    </xdr:from>
    <xdr:to>
      <xdr:col>11</xdr:col>
      <xdr:colOff>60325</xdr:colOff>
      <xdr:row>58</xdr:row>
      <xdr:rowOff>128905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113665</xdr:rowOff>
    </xdr:from>
    <xdr:ext cx="753745" cy="2584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5776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19050</xdr:rowOff>
    </xdr:from>
    <xdr:to>
      <xdr:col>6</xdr:col>
      <xdr:colOff>171450</xdr:colOff>
      <xdr:row>59</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105410</xdr:rowOff>
    </xdr:from>
    <xdr:ext cx="75374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20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後期高齢者医療事業特別会計に係る療養給付費負担金増に伴う繰出金の増などにより、前年度比１ポイントの増となった。</a:t>
          </a:r>
        </a:p>
        <a:p>
          <a:r>
            <a:rPr kumimoji="1" lang="ja-JP" altLang="en-US" sz="1300">
              <a:solidFill>
                <a:schemeClr val="tx1"/>
              </a:solidFill>
              <a:latin typeface="ＭＳ Ｐゴシック"/>
              <a:ea typeface="ＭＳ Ｐゴシック"/>
            </a:rPr>
            <a:t>　今後も、公共施設の老朽化の進行に伴う維持補修の増等も見込まれるため、引き続き経常経費の削減に努める。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974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9745" cy="25146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974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9745" cy="25082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974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2000" cy="25082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9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2000" cy="25082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0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135255</xdr:rowOff>
    </xdr:from>
    <xdr:to>
      <xdr:col>82</xdr:col>
      <xdr:colOff>107950</xdr:colOff>
      <xdr:row>58</xdr:row>
      <xdr:rowOff>72390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0790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27305</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15240</xdr:rowOff>
    </xdr:from>
    <xdr:to>
      <xdr:col>78</xdr:col>
      <xdr:colOff>69850</xdr:colOff>
      <xdr:row>57</xdr:row>
      <xdr:rowOff>135255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8789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118745</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15240</xdr:rowOff>
    </xdr:from>
    <xdr:to>
      <xdr:col>73</xdr:col>
      <xdr:colOff>180975</xdr:colOff>
      <xdr:row>57</xdr:row>
      <xdr:rowOff>59055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878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118745</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59055</xdr:rowOff>
    </xdr:from>
    <xdr:to>
      <xdr:col>69</xdr:col>
      <xdr:colOff>92075</xdr:colOff>
      <xdr:row>57</xdr:row>
      <xdr:rowOff>156845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3170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64770</xdr:rowOff>
    </xdr:from>
    <xdr:ext cx="753745" cy="25082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87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97790</xdr:rowOff>
    </xdr:from>
    <xdr:ext cx="762000" cy="25146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74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21590</xdr:rowOff>
    </xdr:from>
    <xdr:to>
      <xdr:col>82</xdr:col>
      <xdr:colOff>158750</xdr:colOff>
      <xdr:row>58</xdr:row>
      <xdr:rowOff>123190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165100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37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84455</xdr:rowOff>
    </xdr:from>
    <xdr:to>
      <xdr:col>78</xdr:col>
      <xdr:colOff>120650</xdr:colOff>
      <xdr:row>58</xdr:row>
      <xdr:rowOff>14605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24765</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259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135890</xdr:rowOff>
    </xdr:from>
    <xdr:to>
      <xdr:col>74</xdr:col>
      <xdr:colOff>31750</xdr:colOff>
      <xdr:row>57</xdr:row>
      <xdr:rowOff>66040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76200</xdr:rowOff>
    </xdr:from>
    <xdr:ext cx="762000" cy="25082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059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8255</xdr:rowOff>
    </xdr:from>
    <xdr:to>
      <xdr:col>69</xdr:col>
      <xdr:colOff>142875</xdr:colOff>
      <xdr:row>57</xdr:row>
      <xdr:rowOff>109855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120650</xdr:rowOff>
    </xdr:from>
    <xdr:ext cx="753745" cy="25146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5040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106045</xdr:rowOff>
    </xdr:from>
    <xdr:to>
      <xdr:col>65</xdr:col>
      <xdr:colOff>53975</xdr:colOff>
      <xdr:row>58</xdr:row>
      <xdr:rowOff>36195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46355</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企業誘致関連の奨励金の減などにより、前年度比0.1ポイントの減となった。</a:t>
          </a:r>
        </a:p>
        <a:p>
          <a:r>
            <a:rPr kumimoji="1" lang="ja-JP" altLang="en-US" sz="1300">
              <a:latin typeface="ＭＳ Ｐゴシック"/>
              <a:ea typeface="ＭＳ Ｐゴシック"/>
            </a:rPr>
            <a:t>　類似団体平均と比べて7.8ポイント下回っているものの、引き続き行財政改革大綱に基づき市単独補助金をはじめとする補助金の見直し等に努める。</a:t>
          </a:r>
        </a:p>
      </xdr:txBody>
    </xdr:sp>
    <xdr:clientData/>
  </xdr:twoCellAnchor>
  <xdr:oneCellAnchor>
    <xdr:from>
      <xdr:col>62</xdr:col>
      <xdr:colOff>6350</xdr:colOff>
      <xdr:row>29</xdr:row>
      <xdr:rowOff>107950</xdr:rowOff>
    </xdr:from>
    <xdr:ext cx="29019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2000" cy="25082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140970</xdr:rowOff>
    </xdr:from>
    <xdr:to>
      <xdr:col>82</xdr:col>
      <xdr:colOff>107950</xdr:colOff>
      <xdr:row>34</xdr:row>
      <xdr:rowOff>145415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597027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75565</xdr:rowOff>
    </xdr:from>
    <xdr:ext cx="762000" cy="25082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7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145415</xdr:rowOff>
    </xdr:from>
    <xdr:to>
      <xdr:col>78</xdr:col>
      <xdr:colOff>69850</xdr:colOff>
      <xdr:row>34</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59747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18415</xdr:rowOff>
    </xdr:from>
    <xdr:ext cx="736600" cy="25082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0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135890</xdr:rowOff>
    </xdr:from>
    <xdr:to>
      <xdr:col>73</xdr:col>
      <xdr:colOff>180975</xdr:colOff>
      <xdr:row>34</xdr:row>
      <xdr:rowOff>149860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651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9525</xdr:rowOff>
    </xdr:from>
    <xdr:ext cx="762000" cy="25082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1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135890</xdr:rowOff>
    </xdr:from>
    <xdr:to>
      <xdr:col>69</xdr:col>
      <xdr:colOff>92075</xdr:colOff>
      <xdr:row>35</xdr:row>
      <xdr:rowOff>46990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6519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162560</xdr:rowOff>
    </xdr:from>
    <xdr:ext cx="75374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22860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74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90170</xdr:rowOff>
    </xdr:from>
    <xdr:to>
      <xdr:col>82</xdr:col>
      <xdr:colOff>158750</xdr:colOff>
      <xdr:row>35</xdr:row>
      <xdr:rowOff>20320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170180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2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94615</xdr:rowOff>
    </xdr:from>
    <xdr:to>
      <xdr:col>78</xdr:col>
      <xdr:colOff>120650</xdr:colOff>
      <xdr:row>35</xdr:row>
      <xdr:rowOff>24765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2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34925</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92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39370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9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85090</xdr:rowOff>
    </xdr:from>
    <xdr:to>
      <xdr:col>69</xdr:col>
      <xdr:colOff>142875</xdr:colOff>
      <xdr:row>35</xdr:row>
      <xdr:rowOff>15240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25400</xdr:rowOff>
    </xdr:from>
    <xdr:ext cx="75374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832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107950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既発債について、償還終了となるものと据置期間が満了し償還が開始されるものの組み合わせによってそれぞれ増減があったものの、前年度比1.2ポイントの減となった。</a:t>
          </a:r>
        </a:p>
        <a:p>
          <a:r>
            <a:rPr kumimoji="1" lang="ja-JP" altLang="en-US" sz="1300">
              <a:latin typeface="ＭＳ Ｐゴシック"/>
              <a:ea typeface="ＭＳ Ｐゴシック"/>
            </a:rPr>
            <a:t>　今後、公共施設の更新・改修の増加等が見込まれ、事業の選択と集中を図り、公債費の抑制に努める。</a:t>
          </a:r>
        </a:p>
      </xdr:txBody>
    </xdr:sp>
    <xdr:clientData/>
  </xdr:twoCellAnchor>
  <xdr:oneCellAnchor>
    <xdr:from>
      <xdr:col>3</xdr:col>
      <xdr:colOff>123825</xdr:colOff>
      <xdr:row>69</xdr:row>
      <xdr:rowOff>107950</xdr:rowOff>
    </xdr:from>
    <xdr:ext cx="29019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745" cy="2508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745" cy="25082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745" cy="25082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745" cy="25082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40640</xdr:rowOff>
    </xdr:from>
    <xdr:to>
      <xdr:col>24</xdr:col>
      <xdr:colOff>25400</xdr:colOff>
      <xdr:row>78</xdr:row>
      <xdr:rowOff>95250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1374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762000" cy="25146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9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95250</xdr:rowOff>
    </xdr:from>
    <xdr:to>
      <xdr:col>19</xdr:col>
      <xdr:colOff>187325</xdr:colOff>
      <xdr:row>78</xdr:row>
      <xdr:rowOff>118110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683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158115</xdr:rowOff>
    </xdr:from>
    <xdr:ext cx="728345" cy="25082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686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90170</xdr:rowOff>
    </xdr:from>
    <xdr:to>
      <xdr:col>15</xdr:col>
      <xdr:colOff>98425</xdr:colOff>
      <xdr:row>78</xdr:row>
      <xdr:rowOff>118110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632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2000" cy="25082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6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90170</xdr:rowOff>
    </xdr:from>
    <xdr:to>
      <xdr:col>11</xdr:col>
      <xdr:colOff>9525</xdr:colOff>
      <xdr:row>78</xdr:row>
      <xdr:rowOff>140970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632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144780</xdr:rowOff>
    </xdr:from>
    <xdr:ext cx="753745"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53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374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9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160655</xdr:rowOff>
    </xdr:from>
    <xdr:to>
      <xdr:col>24</xdr:col>
      <xdr:colOff>76200</xdr:colOff>
      <xdr:row>78</xdr:row>
      <xdr:rowOff>90805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132715</xdr:rowOff>
    </xdr:from>
    <xdr:ext cx="762000" cy="25082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44450</xdr:rowOff>
    </xdr:from>
    <xdr:to>
      <xdr:col>20</xdr:col>
      <xdr:colOff>38100</xdr:colOff>
      <xdr:row>78</xdr:row>
      <xdr:rowOff>146050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130810</xdr:rowOff>
    </xdr:from>
    <xdr:ext cx="72834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039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67310</xdr:rowOff>
    </xdr:from>
    <xdr:to>
      <xdr:col>15</xdr:col>
      <xdr:colOff>149225</xdr:colOff>
      <xdr:row>78</xdr:row>
      <xdr:rowOff>168910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153670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2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39370</xdr:rowOff>
    </xdr:from>
    <xdr:to>
      <xdr:col>11</xdr:col>
      <xdr:colOff>60325</xdr:colOff>
      <xdr:row>78</xdr:row>
      <xdr:rowOff>140970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125730</xdr:rowOff>
    </xdr:from>
    <xdr:ext cx="75374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988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90170</xdr:rowOff>
    </xdr:from>
    <xdr:to>
      <xdr:col>6</xdr:col>
      <xdr:colOff>171450</xdr:colOff>
      <xdr:row>79</xdr:row>
      <xdr:rowOff>20320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5080</xdr:rowOff>
    </xdr:from>
    <xdr:ext cx="75374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496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や地方消費税交付金等の増により分母となる経常一般財源は増加したものの、人件費や物件費等の増により分子となる経常経費充当一般財源も増加したため、公債費以外の全体として前年度比3.6ポイントの増となった。</a:t>
          </a:r>
        </a:p>
        <a:p>
          <a:r>
            <a:rPr kumimoji="1" lang="ja-JP" altLang="en-US" sz="1300">
              <a:latin typeface="ＭＳ Ｐゴシック"/>
              <a:ea typeface="ＭＳ Ｐゴシック"/>
            </a:rPr>
            <a:t>　今後も行財政改革大綱に基づく経費削減や自主財源の確保等に努め、持続可能な財政基盤の強化を図る。</a:t>
          </a:r>
        </a:p>
      </xdr:txBody>
    </xdr:sp>
    <xdr:clientData/>
  </xdr:twoCellAnchor>
  <xdr:oneCellAnchor>
    <xdr:from>
      <xdr:col>62</xdr:col>
      <xdr:colOff>6350</xdr:colOff>
      <xdr:row>69</xdr:row>
      <xdr:rowOff>107950</xdr:rowOff>
    </xdr:from>
    <xdr:ext cx="29019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156210</xdr:rowOff>
    </xdr:from>
    <xdr:ext cx="499745" cy="2508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9745" cy="25082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41910</xdr:rowOff>
    </xdr:from>
    <xdr:ext cx="499745" cy="25082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30480</xdr:rowOff>
    </xdr:from>
    <xdr:ext cx="762000" cy="25082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110490</xdr:rowOff>
    </xdr:from>
    <xdr:ext cx="762000" cy="25082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8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35560</xdr:rowOff>
    </xdr:from>
    <xdr:to>
      <xdr:col>82</xdr:col>
      <xdr:colOff>107950</xdr:colOff>
      <xdr:row>75</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722860"/>
          <a:ext cx="8382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59690</xdr:rowOff>
    </xdr:from>
    <xdr:ext cx="762000" cy="259080"/>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132715</xdr:rowOff>
    </xdr:from>
    <xdr:to>
      <xdr:col>78</xdr:col>
      <xdr:colOff>69850</xdr:colOff>
      <xdr:row>74</xdr:row>
      <xdr:rowOff>35560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64856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88265</xdr:rowOff>
    </xdr:from>
    <xdr:ext cx="736600" cy="25082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104140</xdr:rowOff>
    </xdr:from>
    <xdr:to>
      <xdr:col>73</xdr:col>
      <xdr:colOff>180975</xdr:colOff>
      <xdr:row>73</xdr:row>
      <xdr:rowOff>132715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199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13970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104140</xdr:rowOff>
    </xdr:from>
    <xdr:to>
      <xdr:col>69</xdr:col>
      <xdr:colOff>92075</xdr:colOff>
      <xdr:row>75</xdr:row>
      <xdr:rowOff>81280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19990"/>
          <a:ext cx="889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162560</xdr:rowOff>
    </xdr:from>
    <xdr:ext cx="75374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156210</xdr:rowOff>
    </xdr:from>
    <xdr:to>
      <xdr:col>65</xdr:col>
      <xdr:colOff>53975</xdr:colOff>
      <xdr:row>76</xdr:row>
      <xdr:rowOff>86360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01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71120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74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35560</xdr:rowOff>
    </xdr:from>
    <xdr:ext cx="762000" cy="259080"/>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72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156210</xdr:rowOff>
    </xdr:from>
    <xdr:to>
      <xdr:col>78</xdr:col>
      <xdr:colOff>120650</xdr:colOff>
      <xdr:row>74</xdr:row>
      <xdr:rowOff>86360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96520</xdr:rowOff>
    </xdr:from>
    <xdr:ext cx="7366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440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81915</xdr:rowOff>
    </xdr:from>
    <xdr:to>
      <xdr:col>74</xdr:col>
      <xdr:colOff>31750</xdr:colOff>
      <xdr:row>74</xdr:row>
      <xdr:rowOff>12065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59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22225</xdr:rowOff>
    </xdr:from>
    <xdr:ext cx="762000" cy="2584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366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53340</xdr:rowOff>
    </xdr:from>
    <xdr:to>
      <xdr:col>69</xdr:col>
      <xdr:colOff>142875</xdr:colOff>
      <xdr:row>73</xdr:row>
      <xdr:rowOff>154940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165100</xdr:rowOff>
    </xdr:from>
    <xdr:ext cx="75374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380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30480</xdr:rowOff>
    </xdr:from>
    <xdr:to>
      <xdr:col>65</xdr:col>
      <xdr:colOff>53975</xdr:colOff>
      <xdr:row>75</xdr:row>
      <xdr:rowOff>132080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142240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65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宮崎県日向市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22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82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082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374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78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374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7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156210</xdr:rowOff>
    </xdr:from>
    <xdr:to>
      <xdr:col>29</xdr:col>
      <xdr:colOff>127000</xdr:colOff>
      <xdr:row>17</xdr:row>
      <xdr:rowOff>146685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947035"/>
          <a:ext cx="647700" cy="161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153670</xdr:rowOff>
    </xdr:from>
    <xdr:ext cx="75374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49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146685</xdr:rowOff>
    </xdr:from>
    <xdr:to>
      <xdr:col>26</xdr:col>
      <xdr:colOff>50800</xdr:colOff>
      <xdr:row>18</xdr:row>
      <xdr:rowOff>14605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108960"/>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14605</xdr:rowOff>
    </xdr:from>
    <xdr:to>
      <xdr:col>22</xdr:col>
      <xdr:colOff>114300</xdr:colOff>
      <xdr:row>18</xdr:row>
      <xdr:rowOff>46355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48330"/>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46355</xdr:rowOff>
    </xdr:from>
    <xdr:to>
      <xdr:col>18</xdr:col>
      <xdr:colOff>177800</xdr:colOff>
      <xdr:row>18</xdr:row>
      <xdr:rowOff>97790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80080"/>
          <a:ext cx="6985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9525</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149225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105410</xdr:rowOff>
    </xdr:from>
    <xdr:to>
      <xdr:col>29</xdr:col>
      <xdr:colOff>177800</xdr:colOff>
      <xdr:row>17</xdr:row>
      <xdr:rowOff>35560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896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121920</xdr:rowOff>
    </xdr:from>
    <xdr:ext cx="753745" cy="25082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129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91,976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95885</xdr:rowOff>
    </xdr:from>
    <xdr:to>
      <xdr:col>26</xdr:col>
      <xdr:colOff>101600</xdr:colOff>
      <xdr:row>18</xdr:row>
      <xdr:rowOff>26035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058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36195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7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83,470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135255</xdr:rowOff>
    </xdr:from>
    <xdr:to>
      <xdr:col>22</xdr:col>
      <xdr:colOff>165100</xdr:colOff>
      <xdr:row>18</xdr:row>
      <xdr:rowOff>65405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97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75565</xdr:rowOff>
    </xdr:from>
    <xdr:ext cx="762000" cy="25082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663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81,412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167005</xdr:rowOff>
    </xdr:from>
    <xdr:to>
      <xdr:col>19</xdr:col>
      <xdr:colOff>38100</xdr:colOff>
      <xdr:row>18</xdr:row>
      <xdr:rowOff>97790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292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107950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8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79,717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46990</xdr:rowOff>
    </xdr:from>
    <xdr:to>
      <xdr:col>15</xdr:col>
      <xdr:colOff>101600</xdr:colOff>
      <xdr:row>18</xdr:row>
      <xdr:rowOff>148590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80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133350</xdr:rowOff>
    </xdr:from>
    <xdr:ext cx="762000" cy="25082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70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77,035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22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82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374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6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3745"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7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191135</xdr:rowOff>
    </xdr:from>
    <xdr:to>
      <xdr:col>29</xdr:col>
      <xdr:colOff>127000</xdr:colOff>
      <xdr:row>34</xdr:row>
      <xdr:rowOff>223520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458585"/>
          <a:ext cx="6477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98425</xdr:rowOff>
    </xdr:from>
    <xdr:ext cx="753745" cy="25082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8775"/>
          <a:ext cx="75374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151765</xdr:rowOff>
    </xdr:from>
    <xdr:to>
      <xdr:col>26</xdr:col>
      <xdr:colOff>50800</xdr:colOff>
      <xdr:row>34</xdr:row>
      <xdr:rowOff>191135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419215"/>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203200</xdr:rowOff>
    </xdr:from>
    <xdr:ext cx="736600" cy="25082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55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151765</xdr:rowOff>
    </xdr:from>
    <xdr:to>
      <xdr:col>22</xdr:col>
      <xdr:colOff>114300</xdr:colOff>
      <xdr:row>34</xdr:row>
      <xdr:rowOff>170815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419215"/>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210820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170815</xdr:rowOff>
    </xdr:from>
    <xdr:to>
      <xdr:col>18</xdr:col>
      <xdr:colOff>177800</xdr:colOff>
      <xdr:row>34</xdr:row>
      <xdr:rowOff>238125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438265"/>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224790</xdr:rowOff>
    </xdr:from>
    <xdr:ext cx="762000" cy="25082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51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2000"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9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172085</xdr:rowOff>
    </xdr:from>
    <xdr:to>
      <xdr:col>29</xdr:col>
      <xdr:colOff>177800</xdr:colOff>
      <xdr:row>34</xdr:row>
      <xdr:rowOff>274320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4395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17780</xdr:rowOff>
    </xdr:from>
    <xdr:ext cx="753745" cy="25654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8523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24,309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139700</xdr:rowOff>
    </xdr:from>
    <xdr:to>
      <xdr:col>26</xdr:col>
      <xdr:colOff>101600</xdr:colOff>
      <xdr:row>34</xdr:row>
      <xdr:rowOff>240665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4071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251460</xdr:rowOff>
    </xdr:from>
    <xdr:ext cx="7366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7601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25,298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102235</xdr:rowOff>
    </xdr:from>
    <xdr:to>
      <xdr:col>22</xdr:col>
      <xdr:colOff>165100</xdr:colOff>
      <xdr:row>34</xdr:row>
      <xdr:rowOff>203200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3696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213995</xdr:rowOff>
    </xdr:from>
    <xdr:ext cx="762000" cy="25527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8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26,471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119380</xdr:rowOff>
    </xdr:from>
    <xdr:to>
      <xdr:col>19</xdr:col>
      <xdr:colOff>38100</xdr:colOff>
      <xdr:row>34</xdr:row>
      <xdr:rowOff>220345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3868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231140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1556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186690</xdr:rowOff>
    </xdr:from>
    <xdr:to>
      <xdr:col>15</xdr:col>
      <xdr:colOff>101600</xdr:colOff>
      <xdr:row>34</xdr:row>
      <xdr:rowOff>287655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4541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298450</xdr:rowOff>
    </xdr:from>
    <xdr:ext cx="762000"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230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23,858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82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082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7375"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737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737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5082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63500</xdr:rowOff>
    </xdr:from>
    <xdr:to>
      <xdr:col>24</xdr:col>
      <xdr:colOff>63500</xdr:colOff>
      <xdr:row>34</xdr:row>
      <xdr:rowOff>165100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92800"/>
          <a:ext cx="8382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165100</xdr:rowOff>
    </xdr:from>
    <xdr:to>
      <xdr:col>19</xdr:col>
      <xdr:colOff>177800</xdr:colOff>
      <xdr:row>35</xdr:row>
      <xdr:rowOff>22860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44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102870</xdr:rowOff>
    </xdr:from>
    <xdr:ext cx="52641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275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22860</xdr:rowOff>
    </xdr:from>
    <xdr:to>
      <xdr:col>15</xdr:col>
      <xdr:colOff>50800</xdr:colOff>
      <xdr:row>35</xdr:row>
      <xdr:rowOff>67310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2361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109220</xdr:rowOff>
    </xdr:from>
    <xdr:ext cx="526415" cy="25146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2814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67310</xdr:rowOff>
    </xdr:from>
    <xdr:to>
      <xdr:col>10</xdr:col>
      <xdr:colOff>114300</xdr:colOff>
      <xdr:row>35</xdr:row>
      <xdr:rowOff>70485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680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127000</xdr:rowOff>
    </xdr:from>
    <xdr:ext cx="52641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2992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155575</xdr:rowOff>
    </xdr:from>
    <xdr:ext cx="526415" cy="25082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3277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12700</xdr:rowOff>
    </xdr:from>
    <xdr:to>
      <xdr:col>24</xdr:col>
      <xdr:colOff>114300</xdr:colOff>
      <xdr:row>34</xdr:row>
      <xdr:rowOff>114300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35560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93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94,659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114300</xdr:rowOff>
    </xdr:from>
    <xdr:to>
      <xdr:col>20</xdr:col>
      <xdr:colOff>38100</xdr:colOff>
      <xdr:row>35</xdr:row>
      <xdr:rowOff>44450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61595</xdr:rowOff>
    </xdr:from>
    <xdr:ext cx="52641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7194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143510</xdr:rowOff>
    </xdr:from>
    <xdr:to>
      <xdr:col>15</xdr:col>
      <xdr:colOff>101600</xdr:colOff>
      <xdr:row>35</xdr:row>
      <xdr:rowOff>73660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90170</xdr:rowOff>
    </xdr:from>
    <xdr:ext cx="52641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7480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16510</xdr:rowOff>
    </xdr:from>
    <xdr:to>
      <xdr:col>10</xdr:col>
      <xdr:colOff>165100</xdr:colOff>
      <xdr:row>35</xdr:row>
      <xdr:rowOff>118110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134620</xdr:rowOff>
    </xdr:from>
    <xdr:ext cx="526415" cy="25082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7924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19685</xdr:rowOff>
    </xdr:from>
    <xdr:to>
      <xdr:col>6</xdr:col>
      <xdr:colOff>38100</xdr:colOff>
      <xdr:row>35</xdr:row>
      <xdr:rowOff>121285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2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137795</xdr:rowOff>
    </xdr:from>
    <xdr:ext cx="52641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7956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0665" cy="25082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7375" cy="25146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737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7375"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082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136525</xdr:rowOff>
    </xdr:from>
    <xdr:to>
      <xdr:col>24</xdr:col>
      <xdr:colOff>63500</xdr:colOff>
      <xdr:row>56</xdr:row>
      <xdr:rowOff>75565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66275"/>
          <a:ext cx="8382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34925</xdr:rowOff>
    </xdr:from>
    <xdr:ext cx="534670" cy="259080"/>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75565</xdr:rowOff>
    </xdr:from>
    <xdr:to>
      <xdr:col>19</xdr:col>
      <xdr:colOff>177800</xdr:colOff>
      <xdr:row>56</xdr:row>
      <xdr:rowOff>114935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767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17780</xdr:rowOff>
    </xdr:from>
    <xdr:ext cx="526415" cy="25146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29965" y="97904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114935</xdr:rowOff>
    </xdr:from>
    <xdr:to>
      <xdr:col>15</xdr:col>
      <xdr:colOff>50800</xdr:colOff>
      <xdr:row>57</xdr:row>
      <xdr:rowOff>66040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1613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3810</xdr:rowOff>
    </xdr:from>
    <xdr:ext cx="52641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0965" y="97764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66040</xdr:rowOff>
    </xdr:from>
    <xdr:to>
      <xdr:col>10</xdr:col>
      <xdr:colOff>114300</xdr:colOff>
      <xdr:row>57</xdr:row>
      <xdr:rowOff>86360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386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74930</xdr:rowOff>
    </xdr:from>
    <xdr:ext cx="526415" cy="25146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1965" y="95046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102235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118745</xdr:rowOff>
    </xdr:from>
    <xdr:ext cx="52641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2965" y="95484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86360</xdr:rowOff>
    </xdr:from>
    <xdr:to>
      <xdr:col>24</xdr:col>
      <xdr:colOff>114300</xdr:colOff>
      <xdr:row>56</xdr:row>
      <xdr:rowOff>15875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16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109220</xdr:rowOff>
    </xdr:from>
    <xdr:ext cx="534670" cy="251460"/>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675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24765</xdr:rowOff>
    </xdr:from>
    <xdr:to>
      <xdr:col>20</xdr:col>
      <xdr:colOff>38100</xdr:colOff>
      <xdr:row>56</xdr:row>
      <xdr:rowOff>126365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2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143510</xdr:rowOff>
    </xdr:from>
    <xdr:ext cx="526415" cy="25146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29965" y="94018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64135</xdr:rowOff>
    </xdr:from>
    <xdr:to>
      <xdr:col>15</xdr:col>
      <xdr:colOff>101600</xdr:colOff>
      <xdr:row>56</xdr:row>
      <xdr:rowOff>166370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65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10795</xdr:rowOff>
    </xdr:from>
    <xdr:ext cx="526415"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0965" y="94405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15240</xdr:rowOff>
    </xdr:from>
    <xdr:to>
      <xdr:col>10</xdr:col>
      <xdr:colOff>165100</xdr:colOff>
      <xdr:row>57</xdr:row>
      <xdr:rowOff>116840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107950</xdr:rowOff>
    </xdr:from>
    <xdr:ext cx="52641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1965" y="98806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34925</xdr:rowOff>
    </xdr:from>
    <xdr:to>
      <xdr:col>6</xdr:col>
      <xdr:colOff>38100</xdr:colOff>
      <xdr:row>57</xdr:row>
      <xdr:rowOff>136525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127635</xdr:rowOff>
    </xdr:from>
    <xdr:ext cx="526415"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2965" y="99002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066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082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82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166370</xdr:rowOff>
    </xdr:from>
    <xdr:to>
      <xdr:col>24</xdr:col>
      <xdr:colOff>62865</xdr:colOff>
      <xdr:row>79</xdr:row>
      <xdr:rowOff>6350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9525</xdr:rowOff>
    </xdr:from>
    <xdr:ext cx="469900" cy="25082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40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082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166370</xdr:rowOff>
    </xdr:from>
    <xdr:to>
      <xdr:col>24</xdr:col>
      <xdr:colOff>152400</xdr:colOff>
      <xdr:row>70</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99060</xdr:rowOff>
    </xdr:from>
    <xdr:to>
      <xdr:col>24</xdr:col>
      <xdr:colOff>63500</xdr:colOff>
      <xdr:row>78</xdr:row>
      <xdr:rowOff>116840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7216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130810</xdr:rowOff>
    </xdr:from>
    <xdr:ext cx="469900" cy="25908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1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99060</xdr:rowOff>
    </xdr:from>
    <xdr:to>
      <xdr:col>19</xdr:col>
      <xdr:colOff>177800</xdr:colOff>
      <xdr:row>78</xdr:row>
      <xdr:rowOff>137160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721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87630</xdr:rowOff>
    </xdr:from>
    <xdr:ext cx="461645" cy="25082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11783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137160</xdr:rowOff>
    </xdr:from>
    <xdr:to>
      <xdr:col>15</xdr:col>
      <xdr:colOff>50800</xdr:colOff>
      <xdr:row>78</xdr:row>
      <xdr:rowOff>157480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102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60960</xdr:rowOff>
    </xdr:from>
    <xdr:ext cx="46164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0911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137160</xdr:rowOff>
    </xdr:from>
    <xdr:to>
      <xdr:col>10</xdr:col>
      <xdr:colOff>114300</xdr:colOff>
      <xdr:row>78</xdr:row>
      <xdr:rowOff>157480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102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120650</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66675</xdr:rowOff>
    </xdr:from>
    <xdr:ext cx="461645" cy="25082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09687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97790</xdr:rowOff>
    </xdr:from>
    <xdr:ext cx="461645" cy="25146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127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66040</xdr:rowOff>
    </xdr:from>
    <xdr:to>
      <xdr:col>24</xdr:col>
      <xdr:colOff>114300</xdr:colOff>
      <xdr:row>78</xdr:row>
      <xdr:rowOff>167640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152400</xdr:rowOff>
    </xdr:from>
    <xdr:ext cx="469900" cy="25908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48260</xdr:rowOff>
    </xdr:from>
    <xdr:to>
      <xdr:col>20</xdr:col>
      <xdr:colOff>38100</xdr:colOff>
      <xdr:row>78</xdr:row>
      <xdr:rowOff>149860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140970</xdr:rowOff>
    </xdr:from>
    <xdr:ext cx="46164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5140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86360</xdr:rowOff>
    </xdr:from>
    <xdr:to>
      <xdr:col>15</xdr:col>
      <xdr:colOff>101600</xdr:colOff>
      <xdr:row>79</xdr:row>
      <xdr:rowOff>16510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7620</xdr:rowOff>
    </xdr:from>
    <xdr:ext cx="461645" cy="25082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35521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106680</xdr:rowOff>
    </xdr:from>
    <xdr:to>
      <xdr:col>10</xdr:col>
      <xdr:colOff>165100</xdr:colOff>
      <xdr:row>79</xdr:row>
      <xdr:rowOff>36830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27940</xdr:rowOff>
    </xdr:from>
    <xdr:ext cx="461645"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5724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86360</xdr:rowOff>
    </xdr:from>
    <xdr:to>
      <xdr:col>6</xdr:col>
      <xdr:colOff>38100</xdr:colOff>
      <xdr:row>79</xdr:row>
      <xdr:rowOff>16510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7620</xdr:rowOff>
    </xdr:from>
    <xdr:ext cx="461645" cy="25082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5521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7375" cy="25082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11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737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082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28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90170</xdr:rowOff>
    </xdr:from>
    <xdr:to>
      <xdr:col>24</xdr:col>
      <xdr:colOff>63500</xdr:colOff>
      <xdr:row>91</xdr:row>
      <xdr:rowOff>135255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92120"/>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109220</xdr:rowOff>
    </xdr:from>
    <xdr:ext cx="598805" cy="25146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55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135255</xdr:rowOff>
    </xdr:from>
    <xdr:to>
      <xdr:col>19</xdr:col>
      <xdr:colOff>177800</xdr:colOff>
      <xdr:row>92</xdr:row>
      <xdr:rowOff>78740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73720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635</xdr:rowOff>
    </xdr:from>
    <xdr:ext cx="59055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580" y="164598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91</xdr:row>
      <xdr:rowOff>74930</xdr:rowOff>
    </xdr:from>
    <xdr:to>
      <xdr:col>15</xdr:col>
      <xdr:colOff>50800</xdr:colOff>
      <xdr:row>92</xdr:row>
      <xdr:rowOff>78740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67688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102870</xdr:rowOff>
    </xdr:from>
    <xdr:ext cx="52641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0965" y="16562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91</xdr:row>
      <xdr:rowOff>74930</xdr:rowOff>
    </xdr:from>
    <xdr:to>
      <xdr:col>10</xdr:col>
      <xdr:colOff>114300</xdr:colOff>
      <xdr:row>93</xdr:row>
      <xdr:rowOff>43815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676880"/>
          <a:ext cx="88900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122555</xdr:rowOff>
    </xdr:from>
    <xdr:ext cx="590550" cy="25082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580" y="1641030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79375</xdr:rowOff>
    </xdr:from>
    <xdr:ext cx="526415" cy="2584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2965" y="1671002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91</xdr:row>
      <xdr:rowOff>39370</xdr:rowOff>
    </xdr:from>
    <xdr:to>
      <xdr:col>24</xdr:col>
      <xdr:colOff>114300</xdr:colOff>
      <xdr:row>91</xdr:row>
      <xdr:rowOff>140970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6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125730</xdr:rowOff>
    </xdr:from>
    <xdr:ext cx="598805" cy="259080"/>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556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164,388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91</xdr:row>
      <xdr:rowOff>84455</xdr:rowOff>
    </xdr:from>
    <xdr:to>
      <xdr:col>20</xdr:col>
      <xdr:colOff>38100</xdr:colOff>
      <xdr:row>92</xdr:row>
      <xdr:rowOff>14605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68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90</xdr:row>
      <xdr:rowOff>31115</xdr:rowOff>
    </xdr:from>
    <xdr:ext cx="590550" cy="25082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580" y="154616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160,843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92</xdr:row>
      <xdr:rowOff>27940</xdr:rowOff>
    </xdr:from>
    <xdr:to>
      <xdr:col>15</xdr:col>
      <xdr:colOff>101600</xdr:colOff>
      <xdr:row>92</xdr:row>
      <xdr:rowOff>129540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8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90</xdr:row>
      <xdr:rowOff>146050</xdr:rowOff>
    </xdr:from>
    <xdr:ext cx="590550" cy="25082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580" y="1557655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151,808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91</xdr:row>
      <xdr:rowOff>24130</xdr:rowOff>
    </xdr:from>
    <xdr:to>
      <xdr:col>10</xdr:col>
      <xdr:colOff>165100</xdr:colOff>
      <xdr:row>91</xdr:row>
      <xdr:rowOff>125730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6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89</xdr:row>
      <xdr:rowOff>142240</xdr:rowOff>
    </xdr:from>
    <xdr:ext cx="59055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580" y="154012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92</xdr:row>
      <xdr:rowOff>164465</xdr:rowOff>
    </xdr:from>
    <xdr:to>
      <xdr:col>6</xdr:col>
      <xdr:colOff>38100</xdr:colOff>
      <xdr:row>93</xdr:row>
      <xdr:rowOff>94615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59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91</xdr:row>
      <xdr:rowOff>111125</xdr:rowOff>
    </xdr:from>
    <xdr:ext cx="590550" cy="25082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580" y="1571307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0665" cy="25082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082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7375" cy="25146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664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7375" cy="2584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7375" cy="2590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5082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135890</xdr:rowOff>
    </xdr:from>
    <xdr:to>
      <xdr:col>54</xdr:col>
      <xdr:colOff>189865</xdr:colOff>
      <xdr:row>39</xdr:row>
      <xdr:rowOff>165100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168910</xdr:rowOff>
    </xdr:from>
    <xdr:ext cx="534670" cy="25082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46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165100</xdr:rowOff>
    </xdr:from>
    <xdr:to>
      <xdr:col>55</xdr:col>
      <xdr:colOff>88900</xdr:colOff>
      <xdr:row>39</xdr:row>
      <xdr:rowOff>165100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82550</xdr:rowOff>
    </xdr:from>
    <xdr:ext cx="598805" cy="259080"/>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135890</xdr:rowOff>
    </xdr:from>
    <xdr:to>
      <xdr:col>55</xdr:col>
      <xdr:colOff>88900</xdr:colOff>
      <xdr:row>33</xdr:row>
      <xdr:rowOff>135890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169545</xdr:rowOff>
    </xdr:from>
    <xdr:to>
      <xdr:col>55</xdr:col>
      <xdr:colOff>0</xdr:colOff>
      <xdr:row>38</xdr:row>
      <xdr:rowOff>52070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51319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45720</xdr:rowOff>
    </xdr:from>
    <xdr:ext cx="534670" cy="259080"/>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22860</xdr:rowOff>
    </xdr:from>
    <xdr:to>
      <xdr:col>55</xdr:col>
      <xdr:colOff>50800</xdr:colOff>
      <xdr:row>37</xdr:row>
      <xdr:rowOff>124460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169545</xdr:rowOff>
    </xdr:from>
    <xdr:to>
      <xdr:col>50</xdr:col>
      <xdr:colOff>114300</xdr:colOff>
      <xdr:row>38</xdr:row>
      <xdr:rowOff>40640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51319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11430</xdr:rowOff>
    </xdr:from>
    <xdr:to>
      <xdr:col>50</xdr:col>
      <xdr:colOff>165100</xdr:colOff>
      <xdr:row>37</xdr:row>
      <xdr:rowOff>113030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129540</xdr:rowOff>
    </xdr:from>
    <xdr:ext cx="52641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1965" y="61302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57785</xdr:rowOff>
    </xdr:from>
    <xdr:to>
      <xdr:col>45</xdr:col>
      <xdr:colOff>177800</xdr:colOff>
      <xdr:row>38</xdr:row>
      <xdr:rowOff>40640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01435"/>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8890</xdr:rowOff>
    </xdr:from>
    <xdr:to>
      <xdr:col>46</xdr:col>
      <xdr:colOff>38100</xdr:colOff>
      <xdr:row>37</xdr:row>
      <xdr:rowOff>110490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127000</xdr:rowOff>
    </xdr:from>
    <xdr:ext cx="52641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2965" y="61277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26670</xdr:rowOff>
    </xdr:from>
    <xdr:to>
      <xdr:col>41</xdr:col>
      <xdr:colOff>50800</xdr:colOff>
      <xdr:row>37</xdr:row>
      <xdr:rowOff>57785</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41620"/>
          <a:ext cx="889000" cy="1059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43180</xdr:rowOff>
    </xdr:from>
    <xdr:to>
      <xdr:col>41</xdr:col>
      <xdr:colOff>101600</xdr:colOff>
      <xdr:row>37</xdr:row>
      <xdr:rowOff>144780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136525</xdr:rowOff>
    </xdr:from>
    <xdr:ext cx="526415" cy="2584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3965" y="64801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149860</xdr:rowOff>
    </xdr:from>
    <xdr:to>
      <xdr:col>36</xdr:col>
      <xdr:colOff>165100</xdr:colOff>
      <xdr:row>31</xdr:row>
      <xdr:rowOff>80010</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71120</xdr:rowOff>
    </xdr:from>
    <xdr:ext cx="59055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580" y="53860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635</xdr:rowOff>
    </xdr:from>
    <xdr:to>
      <xdr:col>55</xdr:col>
      <xdr:colOff>50800</xdr:colOff>
      <xdr:row>38</xdr:row>
      <xdr:rowOff>102235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150495</xdr:rowOff>
    </xdr:from>
    <xdr:ext cx="534670" cy="259080"/>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9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118745</xdr:rowOff>
    </xdr:from>
    <xdr:to>
      <xdr:col>50</xdr:col>
      <xdr:colOff>165100</xdr:colOff>
      <xdr:row>38</xdr:row>
      <xdr:rowOff>48895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40640</xdr:rowOff>
    </xdr:from>
    <xdr:ext cx="526415" cy="25146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1965" y="65557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161290</xdr:rowOff>
    </xdr:from>
    <xdr:to>
      <xdr:col>46</xdr:col>
      <xdr:colOff>38100</xdr:colOff>
      <xdr:row>38</xdr:row>
      <xdr:rowOff>91440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82550</xdr:rowOff>
    </xdr:from>
    <xdr:ext cx="526415"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2965" y="65976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6985</xdr:rowOff>
    </xdr:from>
    <xdr:to>
      <xdr:col>41</xdr:col>
      <xdr:colOff>101600</xdr:colOff>
      <xdr:row>37</xdr:row>
      <xdr:rowOff>109220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5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125095</xdr:rowOff>
    </xdr:from>
    <xdr:ext cx="526415" cy="2584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3965" y="61258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147320</xdr:rowOff>
    </xdr:from>
    <xdr:to>
      <xdr:col>36</xdr:col>
      <xdr:colOff>165100</xdr:colOff>
      <xdr:row>31</xdr:row>
      <xdr:rowOff>77470</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93980</xdr:rowOff>
    </xdr:from>
    <xdr:ext cx="590550" cy="2590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580" y="50660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162,630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0665" cy="25082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74930</xdr:rowOff>
    </xdr:from>
    <xdr:to>
      <xdr:col>54</xdr:col>
      <xdr:colOff>189865</xdr:colOff>
      <xdr:row>59</xdr:row>
      <xdr:rowOff>114300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670" cy="259080"/>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805" cy="25082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74930</xdr:rowOff>
    </xdr:from>
    <xdr:to>
      <xdr:col>55</xdr:col>
      <xdr:colOff>88900</xdr:colOff>
      <xdr:row>50</xdr:row>
      <xdr:rowOff>74930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78740</xdr:rowOff>
    </xdr:from>
    <xdr:to>
      <xdr:col>55</xdr:col>
      <xdr:colOff>0</xdr:colOff>
      <xdr:row>56</xdr:row>
      <xdr:rowOff>57150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337040"/>
          <a:ext cx="838200" cy="321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84455</xdr:rowOff>
    </xdr:from>
    <xdr:ext cx="534670" cy="259080"/>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4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40640</xdr:rowOff>
    </xdr:from>
    <xdr:to>
      <xdr:col>50</xdr:col>
      <xdr:colOff>114300</xdr:colOff>
      <xdr:row>56</xdr:row>
      <xdr:rowOff>57150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4184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120650</xdr:rowOff>
    </xdr:from>
    <xdr:ext cx="526415" cy="25146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1965" y="97218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8255</xdr:rowOff>
    </xdr:from>
    <xdr:to>
      <xdr:col>45</xdr:col>
      <xdr:colOff>177800</xdr:colOff>
      <xdr:row>56</xdr:row>
      <xdr:rowOff>40640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6094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26415" cy="25082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2965" y="97008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149225</xdr:rowOff>
    </xdr:from>
    <xdr:to>
      <xdr:col>41</xdr:col>
      <xdr:colOff>50800</xdr:colOff>
      <xdr:row>56</xdr:row>
      <xdr:rowOff>8255</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407525"/>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96520</xdr:rowOff>
    </xdr:from>
    <xdr:ext cx="526415"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3965" y="96977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111125</xdr:rowOff>
    </xdr:from>
    <xdr:ext cx="526415" cy="25082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4965" y="95408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27940</xdr:rowOff>
    </xdr:from>
    <xdr:to>
      <xdr:col>55</xdr:col>
      <xdr:colOff>50800</xdr:colOff>
      <xdr:row>54</xdr:row>
      <xdr:rowOff>129540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2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50800</xdr:rowOff>
    </xdr:from>
    <xdr:ext cx="534670" cy="259080"/>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137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6350</xdr:rowOff>
    </xdr:from>
    <xdr:to>
      <xdr:col>50</xdr:col>
      <xdr:colOff>165100</xdr:colOff>
      <xdr:row>56</xdr:row>
      <xdr:rowOff>107950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124460</xdr:rowOff>
    </xdr:from>
    <xdr:ext cx="526415" cy="25908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1965" y="9382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161290</xdr:rowOff>
    </xdr:from>
    <xdr:to>
      <xdr:col>46</xdr:col>
      <xdr:colOff>38100</xdr:colOff>
      <xdr:row>56</xdr:row>
      <xdr:rowOff>91440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107950</xdr:rowOff>
    </xdr:from>
    <xdr:ext cx="526415" cy="2590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2965" y="9366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128905</xdr:rowOff>
    </xdr:from>
    <xdr:to>
      <xdr:col>41</xdr:col>
      <xdr:colOff>101600</xdr:colOff>
      <xdr:row>56</xdr:row>
      <xdr:rowOff>59055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55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75565</xdr:rowOff>
    </xdr:from>
    <xdr:ext cx="526415" cy="25082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3965" y="93338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98425</xdr:rowOff>
    </xdr:from>
    <xdr:to>
      <xdr:col>36</xdr:col>
      <xdr:colOff>165100</xdr:colOff>
      <xdr:row>55</xdr:row>
      <xdr:rowOff>29210</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356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45085</xdr:rowOff>
    </xdr:from>
    <xdr:ext cx="526415" cy="2584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4965" y="913193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106045</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1460"/>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670" cy="25082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7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95250</xdr:rowOff>
    </xdr:from>
    <xdr:to>
      <xdr:col>55</xdr:col>
      <xdr:colOff>0</xdr:colOff>
      <xdr:row>78</xdr:row>
      <xdr:rowOff>109855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683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63500</xdr:rowOff>
    </xdr:from>
    <xdr:ext cx="469900" cy="251460"/>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7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95885</xdr:rowOff>
    </xdr:from>
    <xdr:to>
      <xdr:col>50</xdr:col>
      <xdr:colOff>114300</xdr:colOff>
      <xdr:row>78</xdr:row>
      <xdr:rowOff>95250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297535"/>
          <a:ext cx="8890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153035</xdr:rowOff>
    </xdr:from>
    <xdr:ext cx="46164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350" y="130117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92710</xdr:rowOff>
    </xdr:from>
    <xdr:to>
      <xdr:col>45</xdr:col>
      <xdr:colOff>177800</xdr:colOff>
      <xdr:row>77</xdr:row>
      <xdr:rowOff>95885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2943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121285</xdr:rowOff>
    </xdr:from>
    <xdr:ext cx="526415" cy="25082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2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79375</xdr:rowOff>
    </xdr:from>
    <xdr:to>
      <xdr:col>41</xdr:col>
      <xdr:colOff>50800</xdr:colOff>
      <xdr:row>77</xdr:row>
      <xdr:rowOff>92710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810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65405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81915</xdr:rowOff>
    </xdr:from>
    <xdr:ext cx="52641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3965" y="129406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125730</xdr:rowOff>
    </xdr:from>
    <xdr:ext cx="52641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4965" y="12813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59055</xdr:rowOff>
    </xdr:from>
    <xdr:to>
      <xdr:col>55</xdr:col>
      <xdr:colOff>50800</xdr:colOff>
      <xdr:row>78</xdr:row>
      <xdr:rowOff>160655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145415</xdr:rowOff>
    </xdr:from>
    <xdr:ext cx="469900" cy="25082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4706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44450</xdr:rowOff>
    </xdr:from>
    <xdr:to>
      <xdr:col>50</xdr:col>
      <xdr:colOff>165100</xdr:colOff>
      <xdr:row>78</xdr:row>
      <xdr:rowOff>146050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137160</xdr:rowOff>
    </xdr:from>
    <xdr:ext cx="46164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350" y="13510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45085</xdr:rowOff>
    </xdr:from>
    <xdr:to>
      <xdr:col>46</xdr:col>
      <xdr:colOff>38100</xdr:colOff>
      <xdr:row>77</xdr:row>
      <xdr:rowOff>146685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137795</xdr:rowOff>
    </xdr:from>
    <xdr:ext cx="46164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350" y="133394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41910</xdr:rowOff>
    </xdr:from>
    <xdr:to>
      <xdr:col>41</xdr:col>
      <xdr:colOff>101600</xdr:colOff>
      <xdr:row>77</xdr:row>
      <xdr:rowOff>143510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134620</xdr:rowOff>
    </xdr:from>
    <xdr:ext cx="461645" cy="25082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350" y="133362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29210</xdr:rowOff>
    </xdr:from>
    <xdr:to>
      <xdr:col>36</xdr:col>
      <xdr:colOff>165100</xdr:colOff>
      <xdr:row>77</xdr:row>
      <xdr:rowOff>130175</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30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121285</xdr:rowOff>
    </xdr:from>
    <xdr:ext cx="526415" cy="25082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4965" y="133229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66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7375"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151765</xdr:rowOff>
    </xdr:from>
    <xdr:to>
      <xdr:col>54</xdr:col>
      <xdr:colOff>189865</xdr:colOff>
      <xdr:row>98</xdr:row>
      <xdr:rowOff>112395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900" cy="259080"/>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670" cy="25082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4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52070</xdr:rowOff>
    </xdr:from>
    <xdr:to>
      <xdr:col>55</xdr:col>
      <xdr:colOff>0</xdr:colOff>
      <xdr:row>96</xdr:row>
      <xdr:rowOff>26670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996920"/>
          <a:ext cx="838200" cy="488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53975</xdr:rowOff>
    </xdr:from>
    <xdr:ext cx="534670" cy="25082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72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26670</xdr:rowOff>
    </xdr:from>
    <xdr:to>
      <xdr:col>50</xdr:col>
      <xdr:colOff>114300</xdr:colOff>
      <xdr:row>98</xdr:row>
      <xdr:rowOff>8890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485870"/>
          <a:ext cx="889000" cy="325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98425</xdr:rowOff>
    </xdr:from>
    <xdr:ext cx="526415" cy="25082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1965" y="16557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143510</xdr:rowOff>
    </xdr:from>
    <xdr:to>
      <xdr:col>45</xdr:col>
      <xdr:colOff>177800</xdr:colOff>
      <xdr:row>98</xdr:row>
      <xdr:rowOff>8890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602710"/>
          <a:ext cx="88900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132080</xdr:rowOff>
    </xdr:from>
    <xdr:ext cx="526415" cy="25146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2965" y="162483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143510</xdr:rowOff>
    </xdr:from>
    <xdr:to>
      <xdr:col>41</xdr:col>
      <xdr:colOff>50800</xdr:colOff>
      <xdr:row>97</xdr:row>
      <xdr:rowOff>48260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60271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153035</xdr:rowOff>
    </xdr:from>
    <xdr:ext cx="52641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2693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82550</xdr:rowOff>
    </xdr:from>
    <xdr:ext cx="52641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1988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635</xdr:rowOff>
    </xdr:from>
    <xdr:to>
      <xdr:col>55</xdr:col>
      <xdr:colOff>50800</xdr:colOff>
      <xdr:row>93</xdr:row>
      <xdr:rowOff>102235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94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23495</xdr:rowOff>
    </xdr:from>
    <xdr:ext cx="534670" cy="259080"/>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796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147320</xdr:rowOff>
    </xdr:from>
    <xdr:to>
      <xdr:col>50</xdr:col>
      <xdr:colOff>165100</xdr:colOff>
      <xdr:row>96</xdr:row>
      <xdr:rowOff>77470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93980</xdr:rowOff>
    </xdr:from>
    <xdr:ext cx="52641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1965" y="162102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129540</xdr:rowOff>
    </xdr:from>
    <xdr:to>
      <xdr:col>46</xdr:col>
      <xdr:colOff>38100</xdr:colOff>
      <xdr:row>98</xdr:row>
      <xdr:rowOff>59690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50800</xdr:rowOff>
    </xdr:from>
    <xdr:ext cx="52641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2965" y="168529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92075</xdr:rowOff>
    </xdr:from>
    <xdr:to>
      <xdr:col>41</xdr:col>
      <xdr:colOff>101600</xdr:colOff>
      <xdr:row>97</xdr:row>
      <xdr:rowOff>22225</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13335</xdr:rowOff>
    </xdr:from>
    <xdr:ext cx="52641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3965" y="166439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168910</xdr:rowOff>
    </xdr:from>
    <xdr:to>
      <xdr:col>36</xdr:col>
      <xdr:colOff>165100</xdr:colOff>
      <xdr:row>97</xdr:row>
      <xdr:rowOff>99060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2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90170</xdr:rowOff>
    </xdr:from>
    <xdr:ext cx="526415"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4965" y="167208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0665" cy="25082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082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082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082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31115</xdr:rowOff>
    </xdr:from>
    <xdr:to>
      <xdr:col>85</xdr:col>
      <xdr:colOff>126365</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1460"/>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149225</xdr:rowOff>
    </xdr:from>
    <xdr:ext cx="534670" cy="259080"/>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31115</xdr:rowOff>
    </xdr:from>
    <xdr:to>
      <xdr:col>86</xdr:col>
      <xdr:colOff>25400</xdr:colOff>
      <xdr:row>32</xdr:row>
      <xdr:rowOff>31115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635</xdr:rowOff>
    </xdr:from>
    <xdr:to>
      <xdr:col>85</xdr:col>
      <xdr:colOff>127000</xdr:colOff>
      <xdr:row>38</xdr:row>
      <xdr:rowOff>3175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51573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148590</xdr:rowOff>
    </xdr:from>
    <xdr:ext cx="469900" cy="259080"/>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64135</xdr:rowOff>
    </xdr:from>
    <xdr:to>
      <xdr:col>81</xdr:col>
      <xdr:colOff>50800</xdr:colOff>
      <xdr:row>38</xdr:row>
      <xdr:rowOff>635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40778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144145</xdr:rowOff>
    </xdr:from>
    <xdr:to>
      <xdr:col>81</xdr:col>
      <xdr:colOff>101600</xdr:colOff>
      <xdr:row>38</xdr:row>
      <xdr:rowOff>74930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66040</xdr:rowOff>
    </xdr:from>
    <xdr:ext cx="461645" cy="25082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350" y="658114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64135</xdr:rowOff>
    </xdr:from>
    <xdr:to>
      <xdr:col>76</xdr:col>
      <xdr:colOff>114300</xdr:colOff>
      <xdr:row>38</xdr:row>
      <xdr:rowOff>102235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407785"/>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67310</xdr:rowOff>
    </xdr:from>
    <xdr:ext cx="46164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350" y="6582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102235</xdr:rowOff>
    </xdr:from>
    <xdr:to>
      <xdr:col>71</xdr:col>
      <xdr:colOff>177800</xdr:colOff>
      <xdr:row>38</xdr:row>
      <xdr:rowOff>107315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173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150495</xdr:rowOff>
    </xdr:from>
    <xdr:to>
      <xdr:col>72</xdr:col>
      <xdr:colOff>38100</xdr:colOff>
      <xdr:row>38</xdr:row>
      <xdr:rowOff>80645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97790</xdr:rowOff>
    </xdr:from>
    <xdr:ext cx="461645" cy="25146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269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10160</xdr:rowOff>
    </xdr:from>
    <xdr:ext cx="46164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350" y="6182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123825</xdr:rowOff>
    </xdr:from>
    <xdr:to>
      <xdr:col>85</xdr:col>
      <xdr:colOff>177800</xdr:colOff>
      <xdr:row>38</xdr:row>
      <xdr:rowOff>53975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146685</xdr:rowOff>
    </xdr:from>
    <xdr:ext cx="469900" cy="25082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3188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121285</xdr:rowOff>
    </xdr:from>
    <xdr:to>
      <xdr:col>81</xdr:col>
      <xdr:colOff>101600</xdr:colOff>
      <xdr:row>38</xdr:row>
      <xdr:rowOff>52070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67945</xdr:rowOff>
    </xdr:from>
    <xdr:ext cx="461645" cy="2584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350" y="624014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13335</xdr:rowOff>
    </xdr:from>
    <xdr:to>
      <xdr:col>76</xdr:col>
      <xdr:colOff>165100</xdr:colOff>
      <xdr:row>37</xdr:row>
      <xdr:rowOff>114935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132080</xdr:rowOff>
    </xdr:from>
    <xdr:ext cx="461645" cy="25146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350" y="61328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52070</xdr:rowOff>
    </xdr:from>
    <xdr:to>
      <xdr:col>72</xdr:col>
      <xdr:colOff>38100</xdr:colOff>
      <xdr:row>38</xdr:row>
      <xdr:rowOff>153035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6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38</xdr:row>
      <xdr:rowOff>144145</xdr:rowOff>
    </xdr:from>
    <xdr:ext cx="378460" cy="25082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70" y="66592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56515</xdr:rowOff>
    </xdr:from>
    <xdr:to>
      <xdr:col>67</xdr:col>
      <xdr:colOff>101600</xdr:colOff>
      <xdr:row>38</xdr:row>
      <xdr:rowOff>158115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149225</xdr:rowOff>
    </xdr:from>
    <xdr:ext cx="378460" cy="25908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70" y="66643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665" cy="25082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665" cy="25082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3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30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30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300"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300"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0665"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080" y="13501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7375"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168910</xdr:rowOff>
    </xdr:from>
    <xdr:to>
      <xdr:col>85</xdr:col>
      <xdr:colOff>127000</xdr:colOff>
      <xdr:row>74</xdr:row>
      <xdr:rowOff>20955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68476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26035</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133350</xdr:rowOff>
    </xdr:from>
    <xdr:to>
      <xdr:col>81</xdr:col>
      <xdr:colOff>50800</xdr:colOff>
      <xdr:row>73</xdr:row>
      <xdr:rowOff>168910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6492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xdr:rowOff>
    </xdr:from>
    <xdr:to>
      <xdr:col>81</xdr:col>
      <xdr:colOff>101600</xdr:colOff>
      <xdr:row>75</xdr:row>
      <xdr:rowOff>107315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98425</xdr:rowOff>
    </xdr:from>
    <xdr:ext cx="526415" cy="25082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2957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133350</xdr:rowOff>
    </xdr:from>
    <xdr:to>
      <xdr:col>76</xdr:col>
      <xdr:colOff>114300</xdr:colOff>
      <xdr:row>73</xdr:row>
      <xdr:rowOff>143510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492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29210</xdr:rowOff>
    </xdr:from>
    <xdr:to>
      <xdr:col>76</xdr:col>
      <xdr:colOff>165100</xdr:colOff>
      <xdr:row>75</xdr:row>
      <xdr:rowOff>130175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121285</xdr:rowOff>
    </xdr:from>
    <xdr:ext cx="526415" cy="25082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143510</xdr:rowOff>
    </xdr:from>
    <xdr:to>
      <xdr:col>71</xdr:col>
      <xdr:colOff>177800</xdr:colOff>
      <xdr:row>74</xdr:row>
      <xdr:rowOff>635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6593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116840</xdr:rowOff>
    </xdr:from>
    <xdr:ext cx="52641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2975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86360</xdr:rowOff>
    </xdr:from>
    <xdr:to>
      <xdr:col>67</xdr:col>
      <xdr:colOff>101600</xdr:colOff>
      <xdr:row>76</xdr:row>
      <xdr:rowOff>15875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6985</xdr:rowOff>
    </xdr:from>
    <xdr:ext cx="526415" cy="25082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3037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141605</xdr:rowOff>
    </xdr:from>
    <xdr:to>
      <xdr:col>85</xdr:col>
      <xdr:colOff>177800</xdr:colOff>
      <xdr:row>74</xdr:row>
      <xdr:rowOff>71755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164465</xdr:rowOff>
    </xdr:from>
    <xdr:ext cx="534670" cy="25908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08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118110</xdr:rowOff>
    </xdr:from>
    <xdr:to>
      <xdr:col>81</xdr:col>
      <xdr:colOff>101600</xdr:colOff>
      <xdr:row>74</xdr:row>
      <xdr:rowOff>48260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64770</xdr:rowOff>
    </xdr:from>
    <xdr:ext cx="526415" cy="25082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24091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82550</xdr:rowOff>
    </xdr:from>
    <xdr:to>
      <xdr:col>76</xdr:col>
      <xdr:colOff>165100</xdr:colOff>
      <xdr:row>74</xdr:row>
      <xdr:rowOff>12700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5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29210</xdr:rowOff>
    </xdr:from>
    <xdr:ext cx="526415" cy="25146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23736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92075</xdr:rowOff>
    </xdr:from>
    <xdr:to>
      <xdr:col>72</xdr:col>
      <xdr:colOff>38100</xdr:colOff>
      <xdr:row>74</xdr:row>
      <xdr:rowOff>22225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60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38735</xdr:rowOff>
    </xdr:from>
    <xdr:ext cx="526415"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2383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121285</xdr:rowOff>
    </xdr:from>
    <xdr:to>
      <xdr:col>67</xdr:col>
      <xdr:colOff>101600</xdr:colOff>
      <xdr:row>74</xdr:row>
      <xdr:rowOff>52070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637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67945</xdr:rowOff>
    </xdr:from>
    <xdr:ext cx="526415" cy="2584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24123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082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46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158115</xdr:rowOff>
    </xdr:from>
    <xdr:to>
      <xdr:col>85</xdr:col>
      <xdr:colOff>127000</xdr:colOff>
      <xdr:row>98</xdr:row>
      <xdr:rowOff>89535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8876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55245</xdr:rowOff>
    </xdr:from>
    <xdr:ext cx="534670" cy="25082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44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160020</xdr:rowOff>
    </xdr:from>
    <xdr:to>
      <xdr:col>81</xdr:col>
      <xdr:colOff>50800</xdr:colOff>
      <xdr:row>98</xdr:row>
      <xdr:rowOff>89535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9067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147955</xdr:rowOff>
    </xdr:from>
    <xdr:ext cx="526415"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43570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9525</xdr:rowOff>
    </xdr:from>
    <xdr:to>
      <xdr:col>76</xdr:col>
      <xdr:colOff>114300</xdr:colOff>
      <xdr:row>97</xdr:row>
      <xdr:rowOff>160020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4017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130810</xdr:rowOff>
    </xdr:from>
    <xdr:ext cx="52641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4185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9525</xdr:rowOff>
    </xdr:from>
    <xdr:to>
      <xdr:col>71</xdr:col>
      <xdr:colOff>177800</xdr:colOff>
      <xdr:row>98</xdr:row>
      <xdr:rowOff>64135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40175"/>
          <a:ext cx="8890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93980</xdr:rowOff>
    </xdr:from>
    <xdr:ext cx="52641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724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69850</xdr:rowOff>
    </xdr:from>
    <xdr:ext cx="52641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6965" y="165290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107315</xdr:rowOff>
    </xdr:from>
    <xdr:to>
      <xdr:col>85</xdr:col>
      <xdr:colOff>177800</xdr:colOff>
      <xdr:row>98</xdr:row>
      <xdr:rowOff>37465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86360</xdr:rowOff>
    </xdr:from>
    <xdr:ext cx="534670" cy="25146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170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38735</xdr:rowOff>
    </xdr:from>
    <xdr:to>
      <xdr:col>81</xdr:col>
      <xdr:colOff>101600</xdr:colOff>
      <xdr:row>98</xdr:row>
      <xdr:rowOff>140335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132080</xdr:rowOff>
    </xdr:from>
    <xdr:ext cx="461645" cy="25146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350" y="1693418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109220</xdr:rowOff>
    </xdr:from>
    <xdr:to>
      <xdr:col>76</xdr:col>
      <xdr:colOff>165100</xdr:colOff>
      <xdr:row>98</xdr:row>
      <xdr:rowOff>39370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30480</xdr:rowOff>
    </xdr:from>
    <xdr:ext cx="526415" cy="25082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4965" y="16832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130175</xdr:rowOff>
    </xdr:from>
    <xdr:to>
      <xdr:col>72</xdr:col>
      <xdr:colOff>38100</xdr:colOff>
      <xdr:row>97</xdr:row>
      <xdr:rowOff>60325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76835</xdr:rowOff>
    </xdr:from>
    <xdr:ext cx="526415" cy="25082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3645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13335</xdr:rowOff>
    </xdr:from>
    <xdr:to>
      <xdr:col>67</xdr:col>
      <xdr:colOff>101600</xdr:colOff>
      <xdr:row>98</xdr:row>
      <xdr:rowOff>114935</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106045</xdr:rowOff>
    </xdr:from>
    <xdr:ext cx="526415"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6965" y="169081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082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082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082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55245</xdr:rowOff>
    </xdr:from>
    <xdr:to>
      <xdr:col>116</xdr:col>
      <xdr:colOff>63500</xdr:colOff>
      <xdr:row>38</xdr:row>
      <xdr:rowOff>57150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703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908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53975</xdr:rowOff>
    </xdr:from>
    <xdr:to>
      <xdr:col>111</xdr:col>
      <xdr:colOff>177800</xdr:colOff>
      <xdr:row>38</xdr:row>
      <xdr:rowOff>57150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5690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164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62179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52070</xdr:rowOff>
    </xdr:from>
    <xdr:to>
      <xdr:col>107</xdr:col>
      <xdr:colOff>50800</xdr:colOff>
      <xdr:row>38</xdr:row>
      <xdr:rowOff>53975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671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164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2198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49530</xdr:rowOff>
    </xdr:from>
    <xdr:to>
      <xdr:col>102</xdr:col>
      <xdr:colOff>114300</xdr:colOff>
      <xdr:row>38</xdr:row>
      <xdr:rowOff>52070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646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27305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43815</xdr:rowOff>
    </xdr:from>
    <xdr:ext cx="461645" cy="25082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62160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39370</xdr:rowOff>
    </xdr:from>
    <xdr:ext cx="46164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2115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4445</xdr:rowOff>
    </xdr:from>
    <xdr:to>
      <xdr:col>116</xdr:col>
      <xdr:colOff>114300</xdr:colOff>
      <xdr:row>38</xdr:row>
      <xdr:rowOff>106045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90805</xdr:rowOff>
    </xdr:from>
    <xdr:ext cx="469900" cy="2584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34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6350</xdr:rowOff>
    </xdr:from>
    <xdr:to>
      <xdr:col>112</xdr:col>
      <xdr:colOff>38100</xdr:colOff>
      <xdr:row>38</xdr:row>
      <xdr:rowOff>107950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99060</xdr:rowOff>
    </xdr:from>
    <xdr:ext cx="461645" cy="25082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350" y="66141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3175</xdr:rowOff>
    </xdr:from>
    <xdr:to>
      <xdr:col>107</xdr:col>
      <xdr:colOff>101600</xdr:colOff>
      <xdr:row>38</xdr:row>
      <xdr:rowOff>104775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95885</xdr:rowOff>
    </xdr:from>
    <xdr:ext cx="46164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350" y="66109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635</xdr:rowOff>
    </xdr:from>
    <xdr:to>
      <xdr:col>102</xdr:col>
      <xdr:colOff>165100</xdr:colOff>
      <xdr:row>38</xdr:row>
      <xdr:rowOff>102235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93345</xdr:rowOff>
    </xdr:from>
    <xdr:ext cx="46164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350" y="66084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170180</xdr:rowOff>
    </xdr:from>
    <xdr:to>
      <xdr:col>98</xdr:col>
      <xdr:colOff>38100</xdr:colOff>
      <xdr:row>38</xdr:row>
      <xdr:rowOff>100330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91440</xdr:rowOff>
    </xdr:from>
    <xdr:ext cx="461645" cy="25908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350" y="66065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0665" cy="25082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082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484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082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027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082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569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82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1460"/>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5080</xdr:rowOff>
    </xdr:from>
    <xdr:to>
      <xdr:col>116</xdr:col>
      <xdr:colOff>63500</xdr:colOff>
      <xdr:row>57</xdr:row>
      <xdr:rowOff>9525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7777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55245</xdr:rowOff>
    </xdr:from>
    <xdr:ext cx="469900" cy="25082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78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5080</xdr:rowOff>
    </xdr:from>
    <xdr:to>
      <xdr:col>111</xdr:col>
      <xdr:colOff>177800</xdr:colOff>
      <xdr:row>57</xdr:row>
      <xdr:rowOff>9525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7777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147955</xdr:rowOff>
    </xdr:from>
    <xdr:ext cx="461645" cy="2584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350" y="992060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5080</xdr:rowOff>
    </xdr:from>
    <xdr:to>
      <xdr:col>107</xdr:col>
      <xdr:colOff>50800</xdr:colOff>
      <xdr:row>57</xdr:row>
      <xdr:rowOff>8255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7777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150495</xdr:rowOff>
    </xdr:from>
    <xdr:ext cx="46164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9231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56</xdr:row>
      <xdr:rowOff>119380</xdr:rowOff>
    </xdr:from>
    <xdr:to>
      <xdr:col>102</xdr:col>
      <xdr:colOff>114300</xdr:colOff>
      <xdr:row>57</xdr:row>
      <xdr:rowOff>8255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7205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146685</xdr:rowOff>
    </xdr:from>
    <xdr:ext cx="461645" cy="25082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99193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120650</xdr:rowOff>
    </xdr:from>
    <xdr:ext cx="461645" cy="25146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8933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125730</xdr:rowOff>
    </xdr:from>
    <xdr:to>
      <xdr:col>116</xdr:col>
      <xdr:colOff>114300</xdr:colOff>
      <xdr:row>57</xdr:row>
      <xdr:rowOff>55880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148590</xdr:rowOff>
    </xdr:from>
    <xdr:ext cx="469900" cy="259080"/>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578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130175</xdr:rowOff>
    </xdr:from>
    <xdr:to>
      <xdr:col>112</xdr:col>
      <xdr:colOff>38100</xdr:colOff>
      <xdr:row>57</xdr:row>
      <xdr:rowOff>60325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76835</xdr:rowOff>
    </xdr:from>
    <xdr:ext cx="461645" cy="25082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350" y="95065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125730</xdr:rowOff>
    </xdr:from>
    <xdr:to>
      <xdr:col>107</xdr:col>
      <xdr:colOff>101600</xdr:colOff>
      <xdr:row>57</xdr:row>
      <xdr:rowOff>55880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72390</xdr:rowOff>
    </xdr:from>
    <xdr:ext cx="46164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350" y="95021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128905</xdr:rowOff>
    </xdr:from>
    <xdr:to>
      <xdr:col>102</xdr:col>
      <xdr:colOff>165100</xdr:colOff>
      <xdr:row>57</xdr:row>
      <xdr:rowOff>59055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75565</xdr:rowOff>
    </xdr:from>
    <xdr:ext cx="461645" cy="25082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350" y="95053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68580</xdr:rowOff>
    </xdr:from>
    <xdr:to>
      <xdr:col>98</xdr:col>
      <xdr:colOff>38100</xdr:colOff>
      <xdr:row>56</xdr:row>
      <xdr:rowOff>170180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15240</xdr:rowOff>
    </xdr:from>
    <xdr:ext cx="46164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350" y="94449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1630" cy="21717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665" cy="25082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82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3705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82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82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82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7375" cy="25082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082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2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082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6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53975</xdr:rowOff>
    </xdr:from>
    <xdr:to>
      <xdr:col>116</xdr:col>
      <xdr:colOff>63500</xdr:colOff>
      <xdr:row>75</xdr:row>
      <xdr:rowOff>64770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1272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144780</xdr:rowOff>
    </xdr:from>
    <xdr:ext cx="534670" cy="25082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53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64770</xdr:rowOff>
    </xdr:from>
    <xdr:to>
      <xdr:col>111</xdr:col>
      <xdr:colOff>177800</xdr:colOff>
      <xdr:row>75</xdr:row>
      <xdr:rowOff>124460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235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121285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112395</xdr:rowOff>
    </xdr:from>
    <xdr:ext cx="526415" cy="25082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1425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124460</xdr:rowOff>
    </xdr:from>
    <xdr:to>
      <xdr:col>107</xdr:col>
      <xdr:colOff>50800</xdr:colOff>
      <xdr:row>75</xdr:row>
      <xdr:rowOff>128270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832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143510</xdr:rowOff>
    </xdr:from>
    <xdr:ext cx="526415" cy="25146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6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128270</xdr:rowOff>
    </xdr:from>
    <xdr:to>
      <xdr:col>102</xdr:col>
      <xdr:colOff>114300</xdr:colOff>
      <xdr:row>76</xdr:row>
      <xdr:rowOff>12065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9870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154940</xdr:rowOff>
    </xdr:from>
    <xdr:ext cx="526415" cy="25146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1851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2641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2162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3175</xdr:rowOff>
    </xdr:from>
    <xdr:to>
      <xdr:col>116</xdr:col>
      <xdr:colOff>114300</xdr:colOff>
      <xdr:row>75</xdr:row>
      <xdr:rowOff>104775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26035</xdr:rowOff>
    </xdr:from>
    <xdr:ext cx="534670" cy="259080"/>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13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46,245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13970</xdr:rowOff>
    </xdr:from>
    <xdr:to>
      <xdr:col>112</xdr:col>
      <xdr:colOff>38100</xdr:colOff>
      <xdr:row>75</xdr:row>
      <xdr:rowOff>115570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7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132080</xdr:rowOff>
    </xdr:from>
    <xdr:ext cx="526415" cy="25146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5965" y="126479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73660</xdr:rowOff>
    </xdr:from>
    <xdr:to>
      <xdr:col>107</xdr:col>
      <xdr:colOff>101600</xdr:colOff>
      <xdr:row>76</xdr:row>
      <xdr:rowOff>3810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20320</xdr:rowOff>
    </xdr:from>
    <xdr:ext cx="526415" cy="25082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6965" y="127076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43,159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77470</xdr:rowOff>
    </xdr:from>
    <xdr:to>
      <xdr:col>102</xdr:col>
      <xdr:colOff>165100</xdr:colOff>
      <xdr:row>76</xdr:row>
      <xdr:rowOff>7620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24130</xdr:rowOff>
    </xdr:from>
    <xdr:ext cx="526415"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7965" y="127114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43,004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132715</xdr:rowOff>
    </xdr:from>
    <xdr:to>
      <xdr:col>98</xdr:col>
      <xdr:colOff>38100</xdr:colOff>
      <xdr:row>76</xdr:row>
      <xdr:rowOff>63500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91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79375</xdr:rowOff>
    </xdr:from>
    <xdr:ext cx="526415" cy="2584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8965" y="127666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1630" cy="2171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665" cy="25082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3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30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人件費については、類似団体より高い水準で推移する中、人事院勧告準拠に伴う職員給料等の改定や定年延長制導入後の定年に伴う退職手当の増等により、</a:t>
          </a:r>
          <a:r>
            <a:rPr kumimoji="1" lang="ja-JP" altLang="en-US" sz="1300">
              <a:solidFill>
                <a:schemeClr val="tx1"/>
              </a:solidFill>
              <a:latin typeface="ＭＳ Ｐゴシック"/>
              <a:ea typeface="ＭＳ Ｐゴシック"/>
            </a:rPr>
            <a:t>前年度と比較し6,234円の増となり、</a:t>
          </a:r>
          <a:r>
            <a:rPr kumimoji="1" lang="ja-JP" altLang="en-US" sz="1300" b="0">
              <a:latin typeface="ＭＳ Ｐゴシック"/>
              <a:ea typeface="ＭＳ Ｐゴシック"/>
            </a:rPr>
            <a:t>扶助費についても</a:t>
          </a:r>
          <a:r>
            <a:rPr kumimoji="1" lang="ja-JP" altLang="en-US" sz="1300">
              <a:latin typeface="ＭＳ Ｐゴシック"/>
              <a:ea typeface="ＭＳ Ｐゴシック"/>
            </a:rPr>
            <a:t>、類似団体より高い水準で推移するとともに、制度改正による児童手当の増額や訓練等給付などの障害福祉サービス費</a:t>
          </a:r>
          <a:r>
            <a:rPr kumimoji="1" lang="ja-JP" altLang="en-US" sz="1300">
              <a:solidFill>
                <a:schemeClr val="tx1"/>
              </a:solidFill>
              <a:latin typeface="ＭＳ Ｐゴシック"/>
              <a:ea typeface="ＭＳ Ｐゴシック"/>
            </a:rPr>
            <a:t>が増額したこと等により、</a:t>
          </a:r>
          <a:r>
            <a:rPr kumimoji="1" lang="ja-JP" altLang="en-US" sz="1300">
              <a:latin typeface="ＭＳ Ｐゴシック"/>
              <a:ea typeface="ＭＳ Ｐゴシック"/>
            </a:rPr>
            <a:t>前年度と比較して3,545円の増となった。物件費についても、公共施設老朽化対策事業の増のほか、庁内ネットワーク運用経費等の増により、</a:t>
          </a:r>
          <a:r>
            <a:rPr kumimoji="1" lang="ja-JP" altLang="en-US" sz="1300">
              <a:solidFill>
                <a:schemeClr val="tx1"/>
              </a:solidFill>
              <a:latin typeface="ＭＳ Ｐゴシック"/>
              <a:ea typeface="ＭＳ Ｐゴシック"/>
            </a:rPr>
            <a:t>前年度と比較し10,135円の増となった。</a:t>
          </a:r>
          <a:r>
            <a:rPr kumimoji="1" lang="ja-JP" altLang="en-US" sz="1300">
              <a:latin typeface="ＭＳ Ｐゴシック"/>
              <a:ea typeface="ＭＳ Ｐゴシック"/>
            </a:rPr>
            <a:t>普通建設事業費（うち更新整備）については、これまで類似団体と同水準程度で推移していたが、お倉ヶ浜総合公園野球場の改修や公営住宅の長寿命化事業、国民スポーツ大会競技施設や公民館などの公共施設の大規模改修等により前年度比29,994円の増となった。</a:t>
          </a:r>
        </a:p>
        <a:p>
          <a:r>
            <a:rPr kumimoji="1" lang="ja-JP" altLang="en-US" sz="1300">
              <a:latin typeface="ＭＳ Ｐゴシック"/>
              <a:ea typeface="ＭＳ Ｐゴシック"/>
            </a:rPr>
            <a:t>　</a:t>
          </a:r>
          <a:r>
            <a:rPr kumimoji="1" lang="ja-JP" altLang="en-US" sz="1300" b="0">
              <a:latin typeface="ＭＳ Ｐゴシック"/>
              <a:ea typeface="ＭＳ Ｐゴシック"/>
            </a:rPr>
            <a:t>一方で、補助費等については、企業誘致関連の奨励金が対象企業の減に伴い減少したことなどにより、</a:t>
          </a:r>
          <a:r>
            <a:rPr kumimoji="1" lang="ja-JP" altLang="en-US" sz="1300">
              <a:solidFill>
                <a:schemeClr val="tx1"/>
              </a:solidFill>
              <a:latin typeface="ＭＳ Ｐゴシック"/>
              <a:ea typeface="ＭＳ Ｐゴシック"/>
            </a:rPr>
            <a:t>前年度と比較して4,868円の減となった。維持補修費についても、全体的な公共施設老朽化対策として実施した維持補修経費の反動減により、前年度比471円の減となった。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扶助費・公債費の義務的経費については、行財政改革大綱に基づく取組による抑制を図るとともに、類似団体との比較・分析を行いながら、適正な水準の検討と必要な見直しに取り組み、その他の経費についても、引き続き、適正な事業費等の確保と削減等に努め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9105" cy="25082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9105" cy="25082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9105"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9105" cy="25082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9105" cy="25082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9105" cy="25082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082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082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6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76200</xdr:rowOff>
    </xdr:from>
    <xdr:to>
      <xdr:col>24</xdr:col>
      <xdr:colOff>63500</xdr:colOff>
      <xdr:row>34</xdr:row>
      <xdr:rowOff>142240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0550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146685</xdr:rowOff>
    </xdr:from>
    <xdr:ext cx="469900" cy="25082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598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168275</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142240</xdr:rowOff>
    </xdr:from>
    <xdr:to>
      <xdr:col>19</xdr:col>
      <xdr:colOff>177800</xdr:colOff>
      <xdr:row>34</xdr:row>
      <xdr:rowOff>161925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15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140335</xdr:rowOff>
    </xdr:from>
    <xdr:ext cx="461645"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1410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161925</xdr:rowOff>
    </xdr:from>
    <xdr:to>
      <xdr:col>15</xdr:col>
      <xdr:colOff>50800</xdr:colOff>
      <xdr:row>35</xdr:row>
      <xdr:rowOff>31115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9122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151765</xdr:rowOff>
    </xdr:from>
    <xdr:ext cx="46164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525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20320</xdr:rowOff>
    </xdr:from>
    <xdr:to>
      <xdr:col>10</xdr:col>
      <xdr:colOff>114300</xdr:colOff>
      <xdr:row>35</xdr:row>
      <xdr:rowOff>31115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210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169545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160655</xdr:rowOff>
    </xdr:from>
    <xdr:ext cx="461645"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614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1645" cy="25082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25400</xdr:rowOff>
    </xdr:from>
    <xdr:to>
      <xdr:col>24</xdr:col>
      <xdr:colOff>114300</xdr:colOff>
      <xdr:row>34</xdr:row>
      <xdr:rowOff>127000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48260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91440</xdr:rowOff>
    </xdr:from>
    <xdr:to>
      <xdr:col>20</xdr:col>
      <xdr:colOff>38100</xdr:colOff>
      <xdr:row>35</xdr:row>
      <xdr:rowOff>21590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38100</xdr:rowOff>
    </xdr:from>
    <xdr:ext cx="461645"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6959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111125</xdr:rowOff>
    </xdr:from>
    <xdr:to>
      <xdr:col>15</xdr:col>
      <xdr:colOff>101600</xdr:colOff>
      <xdr:row>35</xdr:row>
      <xdr:rowOff>41275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57785</xdr:rowOff>
    </xdr:from>
    <xdr:ext cx="46164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7156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151765</xdr:rowOff>
    </xdr:from>
    <xdr:to>
      <xdr:col>10</xdr:col>
      <xdr:colOff>165100</xdr:colOff>
      <xdr:row>35</xdr:row>
      <xdr:rowOff>81915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98425</xdr:rowOff>
    </xdr:from>
    <xdr:ext cx="461645" cy="25082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75627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140970</xdr:rowOff>
    </xdr:from>
    <xdr:to>
      <xdr:col>6</xdr:col>
      <xdr:colOff>38100</xdr:colOff>
      <xdr:row>35</xdr:row>
      <xdr:rowOff>71120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87630</xdr:rowOff>
    </xdr:from>
    <xdr:ext cx="461645"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74548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66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7375"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737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737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137795</xdr:rowOff>
    </xdr:from>
    <xdr:to>
      <xdr:col>24</xdr:col>
      <xdr:colOff>62865</xdr:colOff>
      <xdr:row>57</xdr:row>
      <xdr:rowOff>105410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109220</xdr:rowOff>
    </xdr:from>
    <xdr:ext cx="534670" cy="25146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8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105410</xdr:rowOff>
    </xdr:from>
    <xdr:to>
      <xdr:col>24</xdr:col>
      <xdr:colOff>152400</xdr:colOff>
      <xdr:row>57</xdr:row>
      <xdr:rowOff>105410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84455</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137795</xdr:rowOff>
    </xdr:from>
    <xdr:to>
      <xdr:col>24</xdr:col>
      <xdr:colOff>152400</xdr:colOff>
      <xdr:row>50</xdr:row>
      <xdr:rowOff>137795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86995</xdr:rowOff>
    </xdr:from>
    <xdr:to>
      <xdr:col>24</xdr:col>
      <xdr:colOff>63500</xdr:colOff>
      <xdr:row>56</xdr:row>
      <xdr:rowOff>54610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16745"/>
          <a:ext cx="8382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170180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26035</xdr:rowOff>
    </xdr:from>
    <xdr:to>
      <xdr:col>19</xdr:col>
      <xdr:colOff>177800</xdr:colOff>
      <xdr:row>56</xdr:row>
      <xdr:rowOff>54610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272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120650</xdr:rowOff>
    </xdr:from>
    <xdr:to>
      <xdr:col>20</xdr:col>
      <xdr:colOff>38100</xdr:colOff>
      <xdr:row>56</xdr:row>
      <xdr:rowOff>50800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67310</xdr:rowOff>
    </xdr:from>
    <xdr:ext cx="52641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3256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26035</xdr:rowOff>
    </xdr:from>
    <xdr:to>
      <xdr:col>15</xdr:col>
      <xdr:colOff>50800</xdr:colOff>
      <xdr:row>56</xdr:row>
      <xdr:rowOff>27305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272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59690</xdr:rowOff>
    </xdr:from>
    <xdr:ext cx="52641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179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27305</xdr:rowOff>
    </xdr:from>
    <xdr:to>
      <xdr:col>10</xdr:col>
      <xdr:colOff>114300</xdr:colOff>
      <xdr:row>56</xdr:row>
      <xdr:rowOff>27305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42705"/>
          <a:ext cx="889000" cy="685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71120</xdr:rowOff>
    </xdr:from>
    <xdr:ext cx="52641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329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90805</xdr:rowOff>
    </xdr:from>
    <xdr:to>
      <xdr:col>6</xdr:col>
      <xdr:colOff>38100</xdr:colOff>
      <xdr:row>52</xdr:row>
      <xdr:rowOff>20955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37465</xdr:rowOff>
    </xdr:from>
    <xdr:ext cx="59055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86099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36195</xdr:rowOff>
    </xdr:from>
    <xdr:to>
      <xdr:col>24</xdr:col>
      <xdr:colOff>114300</xdr:colOff>
      <xdr:row>55</xdr:row>
      <xdr:rowOff>137795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6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59055</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17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3810</xdr:rowOff>
    </xdr:from>
    <xdr:to>
      <xdr:col>20</xdr:col>
      <xdr:colOff>38100</xdr:colOff>
      <xdr:row>56</xdr:row>
      <xdr:rowOff>105410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96520</xdr:rowOff>
    </xdr:from>
    <xdr:ext cx="52641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6977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146685</xdr:rowOff>
    </xdr:from>
    <xdr:to>
      <xdr:col>15</xdr:col>
      <xdr:colOff>101600</xdr:colOff>
      <xdr:row>56</xdr:row>
      <xdr:rowOff>76835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67945</xdr:rowOff>
    </xdr:from>
    <xdr:ext cx="52641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6691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147955</xdr:rowOff>
    </xdr:from>
    <xdr:to>
      <xdr:col>10</xdr:col>
      <xdr:colOff>165100</xdr:colOff>
      <xdr:row>56</xdr:row>
      <xdr:rowOff>78105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69215</xdr:rowOff>
    </xdr:from>
    <xdr:ext cx="52641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6704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147955</xdr:rowOff>
    </xdr:from>
    <xdr:to>
      <xdr:col>6</xdr:col>
      <xdr:colOff>38100</xdr:colOff>
      <xdr:row>52</xdr:row>
      <xdr:rowOff>78105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9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69215</xdr:rowOff>
    </xdr:from>
    <xdr:ext cx="59055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898461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08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505" y="13827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737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7375" cy="25082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737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7375" cy="25146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737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737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082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74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135890</xdr:rowOff>
    </xdr:from>
    <xdr:to>
      <xdr:col>24</xdr:col>
      <xdr:colOff>63500</xdr:colOff>
      <xdr:row>73</xdr:row>
      <xdr:rowOff>50165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80290"/>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120650</xdr:rowOff>
    </xdr:from>
    <xdr:ext cx="598805" cy="25146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795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50165</xdr:rowOff>
    </xdr:from>
    <xdr:to>
      <xdr:col>19</xdr:col>
      <xdr:colOff>177800</xdr:colOff>
      <xdr:row>73</xdr:row>
      <xdr:rowOff>93345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6601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25400</xdr:rowOff>
    </xdr:from>
    <xdr:ext cx="59055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0556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41910</xdr:rowOff>
    </xdr:from>
    <xdr:to>
      <xdr:col>15</xdr:col>
      <xdr:colOff>50800</xdr:colOff>
      <xdr:row>73</xdr:row>
      <xdr:rowOff>93345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5577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137160</xdr:rowOff>
    </xdr:from>
    <xdr:ext cx="59055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1673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41910</xdr:rowOff>
    </xdr:from>
    <xdr:to>
      <xdr:col>10</xdr:col>
      <xdr:colOff>114300</xdr:colOff>
      <xdr:row>74</xdr:row>
      <xdr:rowOff>94615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55776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46355</xdr:rowOff>
    </xdr:from>
    <xdr:ext cx="59055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0765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153035</xdr:rowOff>
    </xdr:from>
    <xdr:ext cx="59055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35468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85090</xdr:rowOff>
    </xdr:from>
    <xdr:to>
      <xdr:col>24</xdr:col>
      <xdr:colOff>114300</xdr:colOff>
      <xdr:row>73</xdr:row>
      <xdr:rowOff>15240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2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107950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80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226,860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170815</xdr:rowOff>
    </xdr:from>
    <xdr:to>
      <xdr:col>20</xdr:col>
      <xdr:colOff>38100</xdr:colOff>
      <xdr:row>73</xdr:row>
      <xdr:rowOff>100965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71</xdr:row>
      <xdr:rowOff>117475</xdr:rowOff>
    </xdr:from>
    <xdr:ext cx="59055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2904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218,949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42545</xdr:rowOff>
    </xdr:from>
    <xdr:to>
      <xdr:col>15</xdr:col>
      <xdr:colOff>101600</xdr:colOff>
      <xdr:row>73</xdr:row>
      <xdr:rowOff>144145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71</xdr:row>
      <xdr:rowOff>160655</xdr:rowOff>
    </xdr:from>
    <xdr:ext cx="59055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3336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215,013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162560</xdr:rowOff>
    </xdr:from>
    <xdr:to>
      <xdr:col>10</xdr:col>
      <xdr:colOff>165100</xdr:colOff>
      <xdr:row>73</xdr:row>
      <xdr:rowOff>92710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50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71</xdr:row>
      <xdr:rowOff>109220</xdr:rowOff>
    </xdr:from>
    <xdr:ext cx="590550" cy="25146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2821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43815</xdr:rowOff>
    </xdr:from>
    <xdr:to>
      <xdr:col>6</xdr:col>
      <xdr:colOff>38100</xdr:colOff>
      <xdr:row>74</xdr:row>
      <xdr:rowOff>145415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72</xdr:row>
      <xdr:rowOff>161925</xdr:rowOff>
    </xdr:from>
    <xdr:ext cx="59055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5063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199,141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8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082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74930</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082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0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74930</xdr:rowOff>
    </xdr:from>
    <xdr:to>
      <xdr:col>24</xdr:col>
      <xdr:colOff>152400</xdr:colOff>
      <xdr:row>90</xdr:row>
      <xdr:rowOff>74930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31115</xdr:rowOff>
    </xdr:from>
    <xdr:to>
      <xdr:col>24</xdr:col>
      <xdr:colOff>63500</xdr:colOff>
      <xdr:row>97</xdr:row>
      <xdr:rowOff>63500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6176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71755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12065</xdr:rowOff>
    </xdr:from>
    <xdr:to>
      <xdr:col>19</xdr:col>
      <xdr:colOff>177800</xdr:colOff>
      <xdr:row>97</xdr:row>
      <xdr:rowOff>31115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4271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2641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280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12065</xdr:rowOff>
    </xdr:from>
    <xdr:to>
      <xdr:col>15</xdr:col>
      <xdr:colOff>50800</xdr:colOff>
      <xdr:row>97</xdr:row>
      <xdr:rowOff>59690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4271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98425</xdr:rowOff>
    </xdr:from>
    <xdr:ext cx="526415" cy="25082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2147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59690</xdr:rowOff>
    </xdr:from>
    <xdr:to>
      <xdr:col>10</xdr:col>
      <xdr:colOff>114300</xdr:colOff>
      <xdr:row>97</xdr:row>
      <xdr:rowOff>139700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9034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80645</xdr:rowOff>
    </xdr:from>
    <xdr:ext cx="52641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1969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6985</xdr:rowOff>
    </xdr:from>
    <xdr:ext cx="526415" cy="25082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2947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12065</xdr:rowOff>
    </xdr:from>
    <xdr:to>
      <xdr:col>24</xdr:col>
      <xdr:colOff>114300</xdr:colOff>
      <xdr:row>97</xdr:row>
      <xdr:rowOff>113665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162560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21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151765</xdr:rowOff>
    </xdr:from>
    <xdr:to>
      <xdr:col>20</xdr:col>
      <xdr:colOff>38100</xdr:colOff>
      <xdr:row>97</xdr:row>
      <xdr:rowOff>81915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1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73025</xdr:rowOff>
    </xdr:from>
    <xdr:ext cx="52641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7036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132715</xdr:rowOff>
    </xdr:from>
    <xdr:to>
      <xdr:col>15</xdr:col>
      <xdr:colOff>101600</xdr:colOff>
      <xdr:row>97</xdr:row>
      <xdr:rowOff>63500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53975</xdr:rowOff>
    </xdr:from>
    <xdr:ext cx="526415" cy="25082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684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8890</xdr:rowOff>
    </xdr:from>
    <xdr:to>
      <xdr:col>10</xdr:col>
      <xdr:colOff>165100</xdr:colOff>
      <xdr:row>97</xdr:row>
      <xdr:rowOff>110490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101600</xdr:rowOff>
    </xdr:from>
    <xdr:ext cx="52641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732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88900</xdr:rowOff>
    </xdr:from>
    <xdr:to>
      <xdr:col>6</xdr:col>
      <xdr:colOff>38100</xdr:colOff>
      <xdr:row>98</xdr:row>
      <xdr:rowOff>19050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10160</xdr:rowOff>
    </xdr:from>
    <xdr:ext cx="52641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812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66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9105" cy="25082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910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9105" cy="25146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082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55245</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67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64135</xdr:rowOff>
    </xdr:from>
    <xdr:to>
      <xdr:col>55</xdr:col>
      <xdr:colOff>0</xdr:colOff>
      <xdr:row>39</xdr:row>
      <xdr:rowOff>71755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06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46990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71755</xdr:rowOff>
    </xdr:from>
    <xdr:to>
      <xdr:col>50</xdr:col>
      <xdr:colOff>114300</xdr:colOff>
      <xdr:row>39</xdr:row>
      <xdr:rowOff>81915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583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37</xdr:row>
      <xdr:rowOff>31115</xdr:rowOff>
    </xdr:from>
    <xdr:ext cx="461645" cy="25082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79375</xdr:rowOff>
    </xdr:from>
    <xdr:to>
      <xdr:col>45</xdr:col>
      <xdr:colOff>177800</xdr:colOff>
      <xdr:row>39</xdr:row>
      <xdr:rowOff>81915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659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37</xdr:row>
      <xdr:rowOff>33020</xdr:rowOff>
    </xdr:from>
    <xdr:ext cx="46164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3766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79375</xdr:rowOff>
    </xdr:from>
    <xdr:to>
      <xdr:col>41</xdr:col>
      <xdr:colOff>50800</xdr:colOff>
      <xdr:row>39</xdr:row>
      <xdr:rowOff>79375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65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37</xdr:row>
      <xdr:rowOff>31115</xdr:rowOff>
    </xdr:from>
    <xdr:ext cx="461645" cy="25082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31750</xdr:rowOff>
    </xdr:from>
    <xdr:ext cx="461645" cy="25082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350" y="637540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13335</xdr:rowOff>
    </xdr:from>
    <xdr:to>
      <xdr:col>55</xdr:col>
      <xdr:colOff>50800</xdr:colOff>
      <xdr:row>39</xdr:row>
      <xdr:rowOff>114935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99695</xdr:rowOff>
    </xdr:from>
    <xdr:ext cx="378460" cy="25082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479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20955</xdr:rowOff>
    </xdr:from>
    <xdr:to>
      <xdr:col>50</xdr:col>
      <xdr:colOff>165100</xdr:colOff>
      <xdr:row>39</xdr:row>
      <xdr:rowOff>122555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113665</xdr:rowOff>
    </xdr:from>
    <xdr:ext cx="37846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8002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31115</xdr:rowOff>
    </xdr:from>
    <xdr:to>
      <xdr:col>46</xdr:col>
      <xdr:colOff>38100</xdr:colOff>
      <xdr:row>39</xdr:row>
      <xdr:rowOff>132715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123825</xdr:rowOff>
    </xdr:from>
    <xdr:ext cx="378460" cy="25082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81037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29210</xdr:rowOff>
    </xdr:from>
    <xdr:to>
      <xdr:col>41</xdr:col>
      <xdr:colOff>101600</xdr:colOff>
      <xdr:row>39</xdr:row>
      <xdr:rowOff>130175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1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121285</xdr:rowOff>
    </xdr:from>
    <xdr:ext cx="378460" cy="25082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8078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29210</xdr:rowOff>
    </xdr:from>
    <xdr:to>
      <xdr:col>36</xdr:col>
      <xdr:colOff>165100</xdr:colOff>
      <xdr:row>39</xdr:row>
      <xdr:rowOff>130175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1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121285</xdr:rowOff>
    </xdr:from>
    <xdr:ext cx="378460" cy="25082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8078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066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3175</xdr:rowOff>
    </xdr:from>
    <xdr:to>
      <xdr:col>54</xdr:col>
      <xdr:colOff>189865</xdr:colOff>
      <xdr:row>59</xdr:row>
      <xdr:rowOff>80645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90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121285</xdr:rowOff>
    </xdr:from>
    <xdr:ext cx="598805" cy="25082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3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10795</xdr:rowOff>
    </xdr:from>
    <xdr:to>
      <xdr:col>55</xdr:col>
      <xdr:colOff>0</xdr:colOff>
      <xdr:row>58</xdr:row>
      <xdr:rowOff>17780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5489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40640</xdr:rowOff>
    </xdr:from>
    <xdr:ext cx="534670" cy="25146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47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142240</xdr:rowOff>
    </xdr:from>
    <xdr:to>
      <xdr:col>50</xdr:col>
      <xdr:colOff>114300</xdr:colOff>
      <xdr:row>58</xdr:row>
      <xdr:rowOff>17780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1489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157480</xdr:rowOff>
    </xdr:from>
    <xdr:ext cx="526415" cy="25082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10101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142240</xdr:rowOff>
    </xdr:from>
    <xdr:to>
      <xdr:col>45</xdr:col>
      <xdr:colOff>177800</xdr:colOff>
      <xdr:row>58</xdr:row>
      <xdr:rowOff>96520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1489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153035</xdr:rowOff>
    </xdr:from>
    <xdr:ext cx="52641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10097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24765</xdr:rowOff>
    </xdr:from>
    <xdr:to>
      <xdr:col>41</xdr:col>
      <xdr:colOff>50800</xdr:colOff>
      <xdr:row>58</xdr:row>
      <xdr:rowOff>96520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6886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65405</xdr:rowOff>
    </xdr:from>
    <xdr:to>
      <xdr:col>41</xdr:col>
      <xdr:colOff>101600</xdr:colOff>
      <xdr:row>58</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158115</xdr:rowOff>
    </xdr:from>
    <xdr:ext cx="526415" cy="25082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101022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2540</xdr:rowOff>
    </xdr:from>
    <xdr:ext cx="52641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101180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132080</xdr:rowOff>
    </xdr:from>
    <xdr:to>
      <xdr:col>55</xdr:col>
      <xdr:colOff>50800</xdr:colOff>
      <xdr:row>58</xdr:row>
      <xdr:rowOff>61595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154940</xdr:rowOff>
    </xdr:from>
    <xdr:ext cx="534670" cy="25146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561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137795</xdr:rowOff>
    </xdr:from>
    <xdr:to>
      <xdr:col>50</xdr:col>
      <xdr:colOff>165100</xdr:colOff>
      <xdr:row>58</xdr:row>
      <xdr:rowOff>67945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84455</xdr:rowOff>
    </xdr:from>
    <xdr:ext cx="52641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6856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91440</xdr:rowOff>
    </xdr:from>
    <xdr:to>
      <xdr:col>46</xdr:col>
      <xdr:colOff>38100</xdr:colOff>
      <xdr:row>58</xdr:row>
      <xdr:rowOff>21590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38100</xdr:rowOff>
    </xdr:from>
    <xdr:ext cx="52641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6393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45720</xdr:rowOff>
    </xdr:from>
    <xdr:to>
      <xdr:col>41</xdr:col>
      <xdr:colOff>101600</xdr:colOff>
      <xdr:row>58</xdr:row>
      <xdr:rowOff>147320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163830</xdr:rowOff>
    </xdr:from>
    <xdr:ext cx="52641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765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145415</xdr:rowOff>
    </xdr:from>
    <xdr:to>
      <xdr:col>36</xdr:col>
      <xdr:colOff>165100</xdr:colOff>
      <xdr:row>58</xdr:row>
      <xdr:rowOff>75565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92075</xdr:rowOff>
    </xdr:from>
    <xdr:ext cx="52641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6932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141605</xdr:rowOff>
    </xdr:from>
    <xdr:to>
      <xdr:col>54</xdr:col>
      <xdr:colOff>189865</xdr:colOff>
      <xdr:row>78</xdr:row>
      <xdr:rowOff>98425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102235</xdr:rowOff>
    </xdr:from>
    <xdr:ext cx="469900"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670" cy="25082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3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120650</xdr:rowOff>
    </xdr:from>
    <xdr:to>
      <xdr:col>55</xdr:col>
      <xdr:colOff>0</xdr:colOff>
      <xdr:row>76</xdr:row>
      <xdr:rowOff>69850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7940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99060</xdr:rowOff>
    </xdr:from>
    <xdr:ext cx="534670" cy="25082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26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95250</xdr:rowOff>
    </xdr:from>
    <xdr:to>
      <xdr:col>50</xdr:col>
      <xdr:colOff>114300</xdr:colOff>
      <xdr:row>75</xdr:row>
      <xdr:rowOff>120650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540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12065</xdr:rowOff>
    </xdr:from>
    <xdr:ext cx="52641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32137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72</xdr:row>
      <xdr:rowOff>133350</xdr:rowOff>
    </xdr:from>
    <xdr:to>
      <xdr:col>45</xdr:col>
      <xdr:colOff>177800</xdr:colOff>
      <xdr:row>75</xdr:row>
      <xdr:rowOff>95250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477750"/>
          <a:ext cx="88900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132080</xdr:rowOff>
    </xdr:from>
    <xdr:ext cx="526415" cy="25146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31622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133350</xdr:rowOff>
    </xdr:from>
    <xdr:to>
      <xdr:col>41</xdr:col>
      <xdr:colOff>50800</xdr:colOff>
      <xdr:row>73</xdr:row>
      <xdr:rowOff>72390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47775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143510</xdr:rowOff>
    </xdr:from>
    <xdr:ext cx="526415" cy="25146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93980</xdr:rowOff>
    </xdr:from>
    <xdr:ext cx="52641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31241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19050</xdr:rowOff>
    </xdr:from>
    <xdr:to>
      <xdr:col>55</xdr:col>
      <xdr:colOff>50800</xdr:colOff>
      <xdr:row>76</xdr:row>
      <xdr:rowOff>120650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41910</xdr:rowOff>
    </xdr:from>
    <xdr:ext cx="534670" cy="25082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0066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69850</xdr:rowOff>
    </xdr:from>
    <xdr:to>
      <xdr:col>50</xdr:col>
      <xdr:colOff>165100</xdr:colOff>
      <xdr:row>75</xdr:row>
      <xdr:rowOff>171450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16510</xdr:rowOff>
    </xdr:from>
    <xdr:ext cx="52641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1965" y="127038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44450</xdr:rowOff>
    </xdr:from>
    <xdr:to>
      <xdr:col>46</xdr:col>
      <xdr:colOff>38100</xdr:colOff>
      <xdr:row>75</xdr:row>
      <xdr:rowOff>146050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162560</xdr:rowOff>
    </xdr:from>
    <xdr:ext cx="52641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26784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72</xdr:row>
      <xdr:rowOff>82550</xdr:rowOff>
    </xdr:from>
    <xdr:to>
      <xdr:col>41</xdr:col>
      <xdr:colOff>101600</xdr:colOff>
      <xdr:row>73</xdr:row>
      <xdr:rowOff>12700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42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29210</xdr:rowOff>
    </xdr:from>
    <xdr:ext cx="526415" cy="25146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3965" y="122021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73</xdr:row>
      <xdr:rowOff>21590</xdr:rowOff>
    </xdr:from>
    <xdr:to>
      <xdr:col>36</xdr:col>
      <xdr:colOff>165100</xdr:colOff>
      <xdr:row>73</xdr:row>
      <xdr:rowOff>123190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3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140335</xdr:rowOff>
    </xdr:from>
    <xdr:ext cx="52641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4965" y="123132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66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82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15875</xdr:rowOff>
    </xdr:from>
    <xdr:to>
      <xdr:col>54</xdr:col>
      <xdr:colOff>189865</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670" cy="251460"/>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5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805" cy="25082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93980</xdr:rowOff>
    </xdr:from>
    <xdr:to>
      <xdr:col>55</xdr:col>
      <xdr:colOff>0</xdr:colOff>
      <xdr:row>94</xdr:row>
      <xdr:rowOff>79375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038830"/>
          <a:ext cx="8382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60325</xdr:rowOff>
    </xdr:from>
    <xdr:ext cx="534670"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8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79375</xdr:rowOff>
    </xdr:from>
    <xdr:to>
      <xdr:col>50</xdr:col>
      <xdr:colOff>114300</xdr:colOff>
      <xdr:row>95</xdr:row>
      <xdr:rowOff>47625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19567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33655</xdr:rowOff>
    </xdr:from>
    <xdr:ext cx="526415" cy="2584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1965" y="164928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141605</xdr:rowOff>
    </xdr:from>
    <xdr:to>
      <xdr:col>45</xdr:col>
      <xdr:colOff>177800</xdr:colOff>
      <xdr:row>95</xdr:row>
      <xdr:rowOff>47625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25790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21590</xdr:rowOff>
    </xdr:from>
    <xdr:ext cx="52641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2965" y="16480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92710</xdr:rowOff>
    </xdr:from>
    <xdr:to>
      <xdr:col>41</xdr:col>
      <xdr:colOff>50800</xdr:colOff>
      <xdr:row>94</xdr:row>
      <xdr:rowOff>141605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090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31115</xdr:rowOff>
    </xdr:from>
    <xdr:ext cx="526415" cy="25082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3965" y="164903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31750</xdr:rowOff>
    </xdr:from>
    <xdr:ext cx="526415" cy="25082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4965" y="16490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43180</xdr:rowOff>
    </xdr:from>
    <xdr:to>
      <xdr:col>55</xdr:col>
      <xdr:colOff>50800</xdr:colOff>
      <xdr:row>93</xdr:row>
      <xdr:rowOff>144780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98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66040</xdr:rowOff>
    </xdr:from>
    <xdr:ext cx="534670" cy="25082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83944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29210</xdr:rowOff>
    </xdr:from>
    <xdr:to>
      <xdr:col>50</xdr:col>
      <xdr:colOff>165100</xdr:colOff>
      <xdr:row>94</xdr:row>
      <xdr:rowOff>130175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145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146685</xdr:rowOff>
    </xdr:from>
    <xdr:ext cx="526415" cy="25082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1965" y="159200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168275</xdr:rowOff>
    </xdr:from>
    <xdr:to>
      <xdr:col>46</xdr:col>
      <xdr:colOff>38100</xdr:colOff>
      <xdr:row>95</xdr:row>
      <xdr:rowOff>98425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114935</xdr:rowOff>
    </xdr:from>
    <xdr:ext cx="52641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2965" y="160597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90805</xdr:rowOff>
    </xdr:from>
    <xdr:to>
      <xdr:col>41</xdr:col>
      <xdr:colOff>101600</xdr:colOff>
      <xdr:row>95</xdr:row>
      <xdr:rowOff>20955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37465</xdr:rowOff>
    </xdr:from>
    <xdr:ext cx="52641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3965" y="159823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41910</xdr:rowOff>
    </xdr:from>
    <xdr:to>
      <xdr:col>36</xdr:col>
      <xdr:colOff>165100</xdr:colOff>
      <xdr:row>94</xdr:row>
      <xdr:rowOff>143510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1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160020</xdr:rowOff>
    </xdr:from>
    <xdr:ext cx="52641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4965" y="15933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665" cy="25082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10160</xdr:rowOff>
    </xdr:from>
    <xdr:to>
      <xdr:col>85</xdr:col>
      <xdr:colOff>127000</xdr:colOff>
      <xdr:row>37</xdr:row>
      <xdr:rowOff>87630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381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154940</xdr:rowOff>
    </xdr:from>
    <xdr:ext cx="534670" cy="25146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71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45085</xdr:rowOff>
    </xdr:from>
    <xdr:to>
      <xdr:col>81</xdr:col>
      <xdr:colOff>50800</xdr:colOff>
      <xdr:row>37</xdr:row>
      <xdr:rowOff>87630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3887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138430</xdr:rowOff>
    </xdr:from>
    <xdr:ext cx="52641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4820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45085</xdr:rowOff>
    </xdr:from>
    <xdr:to>
      <xdr:col>76</xdr:col>
      <xdr:colOff>114300</xdr:colOff>
      <xdr:row>37</xdr:row>
      <xdr:rowOff>146685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88735"/>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13335</xdr:rowOff>
    </xdr:from>
    <xdr:ext cx="52641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5284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144780</xdr:rowOff>
    </xdr:from>
    <xdr:to>
      <xdr:col>71</xdr:col>
      <xdr:colOff>177800</xdr:colOff>
      <xdr:row>37</xdr:row>
      <xdr:rowOff>146685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84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31750</xdr:rowOff>
    </xdr:from>
    <xdr:ext cx="526415" cy="25082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203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18415</xdr:rowOff>
    </xdr:from>
    <xdr:ext cx="526415" cy="25082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1906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130810</xdr:rowOff>
    </xdr:from>
    <xdr:to>
      <xdr:col>85</xdr:col>
      <xdr:colOff>177800</xdr:colOff>
      <xdr:row>37</xdr:row>
      <xdr:rowOff>60960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153670</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4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154940</xdr:rowOff>
    </xdr:from>
    <xdr:ext cx="526415" cy="25146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15569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166370</xdr:rowOff>
    </xdr:from>
    <xdr:to>
      <xdr:col>76</xdr:col>
      <xdr:colOff>165100</xdr:colOff>
      <xdr:row>37</xdr:row>
      <xdr:rowOff>95885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3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112395</xdr:rowOff>
    </xdr:from>
    <xdr:ext cx="526415" cy="25082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1131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95885</xdr:rowOff>
    </xdr:from>
    <xdr:to>
      <xdr:col>72</xdr:col>
      <xdr:colOff>38100</xdr:colOff>
      <xdr:row>38</xdr:row>
      <xdr:rowOff>26035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17780</xdr:rowOff>
    </xdr:from>
    <xdr:ext cx="526415" cy="25146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5328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93980</xdr:rowOff>
    </xdr:from>
    <xdr:to>
      <xdr:col>67</xdr:col>
      <xdr:colOff>101600</xdr:colOff>
      <xdr:row>38</xdr:row>
      <xdr:rowOff>24130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15240</xdr:rowOff>
    </xdr:from>
    <xdr:ext cx="52641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5303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665" cy="25082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082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737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5082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9080"/>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31115</xdr:rowOff>
    </xdr:from>
    <xdr:to>
      <xdr:col>85</xdr:col>
      <xdr:colOff>127000</xdr:colOff>
      <xdr:row>56</xdr:row>
      <xdr:rowOff>22860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60865"/>
          <a:ext cx="8382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115570</xdr:rowOff>
    </xdr:from>
    <xdr:ext cx="534670" cy="259080"/>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22860</xdr:rowOff>
    </xdr:from>
    <xdr:to>
      <xdr:col>81</xdr:col>
      <xdr:colOff>50800</xdr:colOff>
      <xdr:row>57</xdr:row>
      <xdr:rowOff>21590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2406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130810</xdr:rowOff>
    </xdr:from>
    <xdr:ext cx="52641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3965" y="92176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127635</xdr:rowOff>
    </xdr:from>
    <xdr:to>
      <xdr:col>76</xdr:col>
      <xdr:colOff>114300</xdr:colOff>
      <xdr:row>57</xdr:row>
      <xdr:rowOff>21590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57385"/>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158750</xdr:rowOff>
    </xdr:from>
    <xdr:ext cx="52641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4965" y="92456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127635</xdr:rowOff>
    </xdr:from>
    <xdr:to>
      <xdr:col>71</xdr:col>
      <xdr:colOff>177800</xdr:colOff>
      <xdr:row>56</xdr:row>
      <xdr:rowOff>72390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5738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2540</xdr:rowOff>
    </xdr:from>
    <xdr:ext cx="52641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5965" y="9603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154940</xdr:rowOff>
    </xdr:from>
    <xdr:to>
      <xdr:col>67</xdr:col>
      <xdr:colOff>101600</xdr:colOff>
      <xdr:row>55</xdr:row>
      <xdr:rowOff>84455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100965</xdr:rowOff>
    </xdr:from>
    <xdr:ext cx="526415" cy="25082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6965" y="91878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151765</xdr:rowOff>
    </xdr:from>
    <xdr:to>
      <xdr:col>85</xdr:col>
      <xdr:colOff>177800</xdr:colOff>
      <xdr:row>55</xdr:row>
      <xdr:rowOff>81915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130175</xdr:rowOff>
    </xdr:from>
    <xdr:ext cx="534670" cy="259080"/>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88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143510</xdr:rowOff>
    </xdr:from>
    <xdr:to>
      <xdr:col>81</xdr:col>
      <xdr:colOff>101600</xdr:colOff>
      <xdr:row>56</xdr:row>
      <xdr:rowOff>73660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64770</xdr:rowOff>
    </xdr:from>
    <xdr:ext cx="526415" cy="25082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3965" y="96659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142240</xdr:rowOff>
    </xdr:from>
    <xdr:to>
      <xdr:col>76</xdr:col>
      <xdr:colOff>165100</xdr:colOff>
      <xdr:row>57</xdr:row>
      <xdr:rowOff>72390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63500</xdr:rowOff>
    </xdr:from>
    <xdr:ext cx="526415" cy="25146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4965" y="98361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76835</xdr:rowOff>
    </xdr:from>
    <xdr:to>
      <xdr:col>72</xdr:col>
      <xdr:colOff>38100</xdr:colOff>
      <xdr:row>56</xdr:row>
      <xdr:rowOff>6985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23495</xdr:rowOff>
    </xdr:from>
    <xdr:ext cx="526415"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5965" y="92817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51,618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21590</xdr:rowOff>
    </xdr:from>
    <xdr:to>
      <xdr:col>67</xdr:col>
      <xdr:colOff>101600</xdr:colOff>
      <xdr:row>56</xdr:row>
      <xdr:rowOff>123190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114300</xdr:rowOff>
    </xdr:from>
    <xdr:ext cx="52641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6965" y="97155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0665" cy="25082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082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082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082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082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31115</xdr:rowOff>
    </xdr:from>
    <xdr:to>
      <xdr:col>85</xdr:col>
      <xdr:colOff>126365</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1460"/>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149225</xdr:rowOff>
    </xdr:from>
    <xdr:ext cx="534670" cy="259080"/>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31115</xdr:rowOff>
    </xdr:from>
    <xdr:to>
      <xdr:col>86</xdr:col>
      <xdr:colOff>25400</xdr:colOff>
      <xdr:row>72</xdr:row>
      <xdr:rowOff>31115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635</xdr:rowOff>
    </xdr:from>
    <xdr:to>
      <xdr:col>85</xdr:col>
      <xdr:colOff>127000</xdr:colOff>
      <xdr:row>78</xdr:row>
      <xdr:rowOff>3175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37373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46990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64135</xdr:rowOff>
    </xdr:from>
    <xdr:to>
      <xdr:col>81</xdr:col>
      <xdr:colOff>50800</xdr:colOff>
      <xdr:row>78</xdr:row>
      <xdr:rowOff>635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26578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144145</xdr:rowOff>
    </xdr:from>
    <xdr:to>
      <xdr:col>81</xdr:col>
      <xdr:colOff>101600</xdr:colOff>
      <xdr:row>78</xdr:row>
      <xdr:rowOff>74930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66040</xdr:rowOff>
    </xdr:from>
    <xdr:ext cx="461645" cy="25082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350" y="1343914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64135</xdr:rowOff>
    </xdr:from>
    <xdr:to>
      <xdr:col>76</xdr:col>
      <xdr:colOff>114300</xdr:colOff>
      <xdr:row>78</xdr:row>
      <xdr:rowOff>102235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265785"/>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146050</xdr:rowOff>
    </xdr:from>
    <xdr:to>
      <xdr:col>76</xdr:col>
      <xdr:colOff>165100</xdr:colOff>
      <xdr:row>78</xdr:row>
      <xdr:rowOff>76200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67310</xdr:rowOff>
    </xdr:from>
    <xdr:ext cx="46164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350" y="13440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102235</xdr:rowOff>
    </xdr:from>
    <xdr:to>
      <xdr:col>71</xdr:col>
      <xdr:colOff>177800</xdr:colOff>
      <xdr:row>78</xdr:row>
      <xdr:rowOff>107315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753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150495</xdr:rowOff>
    </xdr:from>
    <xdr:to>
      <xdr:col>72</xdr:col>
      <xdr:colOff>38100</xdr:colOff>
      <xdr:row>78</xdr:row>
      <xdr:rowOff>80645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97790</xdr:rowOff>
    </xdr:from>
    <xdr:ext cx="461645" cy="25146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350" y="13127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63500</xdr:rowOff>
    </xdr:from>
    <xdr:to>
      <xdr:col>67</xdr:col>
      <xdr:colOff>101600</xdr:colOff>
      <xdr:row>77</xdr:row>
      <xdr:rowOff>164465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9525</xdr:rowOff>
    </xdr:from>
    <xdr:ext cx="461645" cy="25082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350" y="130397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123825</xdr:rowOff>
    </xdr:from>
    <xdr:to>
      <xdr:col>85</xdr:col>
      <xdr:colOff>177800</xdr:colOff>
      <xdr:row>78</xdr:row>
      <xdr:rowOff>53975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146685</xdr:rowOff>
    </xdr:from>
    <xdr:ext cx="469900" cy="25082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768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121285</xdr:rowOff>
    </xdr:from>
    <xdr:to>
      <xdr:col>81</xdr:col>
      <xdr:colOff>101600</xdr:colOff>
      <xdr:row>78</xdr:row>
      <xdr:rowOff>52070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22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67945</xdr:rowOff>
    </xdr:from>
    <xdr:ext cx="461645"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350" y="1309814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13335</xdr:rowOff>
    </xdr:from>
    <xdr:to>
      <xdr:col>76</xdr:col>
      <xdr:colOff>165100</xdr:colOff>
      <xdr:row>77</xdr:row>
      <xdr:rowOff>114935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132080</xdr:rowOff>
    </xdr:from>
    <xdr:ext cx="461645" cy="25146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350" y="129908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52070</xdr:rowOff>
    </xdr:from>
    <xdr:to>
      <xdr:col>72</xdr:col>
      <xdr:colOff>38100</xdr:colOff>
      <xdr:row>78</xdr:row>
      <xdr:rowOff>153035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25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78</xdr:row>
      <xdr:rowOff>144145</xdr:rowOff>
    </xdr:from>
    <xdr:ext cx="378460" cy="25082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70" y="135172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56515</xdr:rowOff>
    </xdr:from>
    <xdr:to>
      <xdr:col>67</xdr:col>
      <xdr:colOff>101600</xdr:colOff>
      <xdr:row>78</xdr:row>
      <xdr:rowOff>158115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149225</xdr:rowOff>
    </xdr:from>
    <xdr:ext cx="37846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70" y="135223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066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737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168910</xdr:rowOff>
    </xdr:from>
    <xdr:to>
      <xdr:col>85</xdr:col>
      <xdr:colOff>127000</xdr:colOff>
      <xdr:row>94</xdr:row>
      <xdr:rowOff>20955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1376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26035</xdr:rowOff>
    </xdr:from>
    <xdr:ext cx="534670" cy="259080"/>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133350</xdr:rowOff>
    </xdr:from>
    <xdr:to>
      <xdr:col>81</xdr:col>
      <xdr:colOff>50800</xdr:colOff>
      <xdr:row>93</xdr:row>
      <xdr:rowOff>168910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0782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98425</xdr:rowOff>
    </xdr:from>
    <xdr:ext cx="526415" cy="25082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3965" y="16386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133350</xdr:rowOff>
    </xdr:from>
    <xdr:to>
      <xdr:col>76</xdr:col>
      <xdr:colOff>114300</xdr:colOff>
      <xdr:row>93</xdr:row>
      <xdr:rowOff>143510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0782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121285</xdr:rowOff>
    </xdr:from>
    <xdr:ext cx="526415" cy="25082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4965" y="16409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143510</xdr:rowOff>
    </xdr:from>
    <xdr:to>
      <xdr:col>71</xdr:col>
      <xdr:colOff>177800</xdr:colOff>
      <xdr:row>94</xdr:row>
      <xdr:rowOff>635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0883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116840</xdr:rowOff>
    </xdr:from>
    <xdr:ext cx="52641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5965" y="16404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xdr:rowOff>
    </xdr:from>
    <xdr:ext cx="526415" cy="25082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6965" y="16466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141605</xdr:rowOff>
    </xdr:from>
    <xdr:to>
      <xdr:col>85</xdr:col>
      <xdr:colOff>177800</xdr:colOff>
      <xdr:row>94</xdr:row>
      <xdr:rowOff>71755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8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164465</xdr:rowOff>
    </xdr:from>
    <xdr:ext cx="534670" cy="259080"/>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37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118110</xdr:rowOff>
    </xdr:from>
    <xdr:to>
      <xdr:col>81</xdr:col>
      <xdr:colOff>101600</xdr:colOff>
      <xdr:row>94</xdr:row>
      <xdr:rowOff>48260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0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64770</xdr:rowOff>
    </xdr:from>
    <xdr:ext cx="526415" cy="25082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3965" y="158381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82550</xdr:rowOff>
    </xdr:from>
    <xdr:to>
      <xdr:col>76</xdr:col>
      <xdr:colOff>165100</xdr:colOff>
      <xdr:row>94</xdr:row>
      <xdr:rowOff>12700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29210</xdr:rowOff>
    </xdr:from>
    <xdr:ext cx="526415" cy="25146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4965" y="158026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92075</xdr:rowOff>
    </xdr:from>
    <xdr:to>
      <xdr:col>72</xdr:col>
      <xdr:colOff>38100</xdr:colOff>
      <xdr:row>94</xdr:row>
      <xdr:rowOff>22225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38735</xdr:rowOff>
    </xdr:from>
    <xdr:ext cx="5264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5965" y="15812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121285</xdr:rowOff>
    </xdr:from>
    <xdr:to>
      <xdr:col>67</xdr:col>
      <xdr:colOff>101600</xdr:colOff>
      <xdr:row>94</xdr:row>
      <xdr:rowOff>52070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066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67945</xdr:rowOff>
    </xdr:from>
    <xdr:ext cx="526415" cy="2584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6965" y="158413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9105" cy="25082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9105" cy="25082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9105" cy="25082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9105" cy="25082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082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74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9080"/>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9080"/>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146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70" y="62471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121285</xdr:rowOff>
    </xdr:from>
    <xdr:ext cx="378460" cy="25082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70" y="62934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082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455" y="6362700"/>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1460"/>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7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13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665" cy="25082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665" cy="25082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3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3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3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3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3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高い水準で推移している土木費については、お倉ヶ浜総合公園整備にかかる工事費の増や公営住宅の長寿命化事業費の増などにより前年度比12,326円の増となった。また、同様の傾向にある民生費についても、制度改正による児童手当や訓練等給付などの障害福祉サービス費の増などにより前年度比7,911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教育費については、類似団体と同水準程度ではあるが、国民スポーツ大会競技施設や公民館などの公共施設の大規模改修や4年に一度の教科書選定による指導書購入費用などの増により前年度比8,558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一方で、商工費については、対象企業の減少に伴う企業立地奨励金の減などにより前年度比5,273円の減となった。衛生費については、特会等への繰出金の減や、新型コロナウイルスワクチン接種事業の反動減により減となった。</a:t>
          </a:r>
        </a:p>
        <a:p>
          <a:r>
            <a:rPr kumimoji="1" lang="ja-JP" altLang="en-US" sz="1300">
              <a:latin typeface="ＭＳ Ｐゴシック"/>
              <a:ea typeface="ＭＳ Ｐゴシック"/>
            </a:rPr>
            <a:t>　類似団体と比較して高い水準で推移している民生費や土木費については、今後も子育て施策の制度拡充や公共施設の更新・改修等の増により同様の水準で推移することが見込まれるが、選択と集中により限られた経営資源を効率的・効果的に投資することで、持続可能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300">
              <a:solidFill>
                <a:schemeClr val="tx1"/>
              </a:solidFill>
              <a:latin typeface="ＭＳ ゴシック"/>
              <a:ea typeface="ＭＳ ゴシック"/>
            </a:rPr>
            <a:t>財政調整積立基金残高については、基金残高が22,594千円の増となったことにより0.2ポイント減となった。</a:t>
          </a:r>
          <a:endParaRPr kumimoji="1" lang="ja-JP" altLang="en-US" sz="1400">
            <a:solidFill>
              <a:schemeClr val="tx1"/>
            </a:solidFill>
            <a:latin typeface="ＭＳ ゴシック"/>
            <a:ea typeface="ＭＳ ゴシック"/>
          </a:endParaRPr>
        </a:p>
        <a:p>
          <a:r>
            <a:rPr kumimoji="1" lang="ja-JP" altLang="en-US" sz="1300">
              <a:solidFill>
                <a:schemeClr val="tx1"/>
              </a:solidFill>
              <a:latin typeface="ＭＳ ゴシック"/>
              <a:ea typeface="ＭＳ ゴシック"/>
            </a:rPr>
            <a:t>　実質収支額については、</a:t>
          </a:r>
          <a:r>
            <a:rPr kumimoji="1" lang="ja-JP" altLang="en-US" sz="1200">
              <a:latin typeface="ＭＳ ゴシック"/>
              <a:ea typeface="ＭＳ ゴシック"/>
            </a:rPr>
            <a:t>翌年度に繰り越すべき財源が444,394千円の減となったことで</a:t>
          </a:r>
          <a:r>
            <a:rPr kumimoji="1" lang="ja-JP" altLang="en-US" sz="1300">
              <a:solidFill>
                <a:schemeClr val="tx1"/>
              </a:solidFill>
              <a:latin typeface="ＭＳ ゴシック"/>
              <a:ea typeface="ＭＳ ゴシック"/>
            </a:rPr>
            <a:t>0.04ポイントの減となり、実質単年度収支は、0.6ポイントの増となった。</a:t>
          </a:r>
          <a:endParaRPr kumimoji="1" lang="ja-JP" altLang="en-US" sz="1400">
            <a:latin typeface="ＭＳ ゴシック"/>
            <a:ea typeface="ＭＳ ゴシック"/>
          </a:endParaRPr>
        </a:p>
        <a:p>
          <a:r>
            <a:rPr kumimoji="1" lang="ja-JP" altLang="en-US" sz="1300">
              <a:solidFill>
                <a:schemeClr val="tx1"/>
              </a:solidFill>
              <a:latin typeface="ＭＳ ゴシック"/>
              <a:ea typeface="ＭＳ ゴシック"/>
            </a:rPr>
            <a:t>　引き続き、行財政改革大綱に基づく自主財源の確保や経常経費の削減に取り組むとともに、計画的な基金の活用等に努める。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全ての会計において黒字となっているが、人口減少や少子高齢化の影響をはじめ、公共施設の老朽化が財政運営において大きな問題となっている状況である。</a:t>
          </a:r>
        </a:p>
        <a:p>
          <a:r>
            <a:rPr kumimoji="1" lang="ja-JP" altLang="en-US" sz="1400">
              <a:latin typeface="ＭＳ ゴシック"/>
              <a:ea typeface="ＭＳ ゴシック"/>
            </a:rPr>
            <a:t>　他の会計においても、市税等や使用料収入の減少が予想される中、公共施設の老朽化対策や社会保障関係経費の増加など更なる財政需要の増加が見込まれることから、日向市行財政改革大綱に基づき、自主財源の確保や使用料等の適正化を図るとともに、デジタル化の推進による行政運営の効率化や事務事業の見直しによる経費削減を進め、持続可能な財政運営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については、前年度比133,365千円（△3.9％）の減となったことや、一部事務組合等の地方債に充てたと認められる負担金等についてもごみ処理施設分の起債償還が進んだことにより減少しており、分子としては減少した。</a:t>
          </a:r>
        </a:p>
        <a:p>
          <a:r>
            <a:rPr kumimoji="1" lang="ja-JP" altLang="en-US" sz="1400">
              <a:latin typeface="ＭＳ ゴシック"/>
              <a:ea typeface="ＭＳ ゴシック"/>
            </a:rPr>
            <a:t>　今後は、算入公債費等が減少することに加え、公共施設の更新・改修に係る経費の増が見込まれることから、事業の選択と集中を行うとともに、公共施設マネジメントの一層の推進を図る。</a:t>
          </a:r>
          <a:endParaRPr kumimoji="1" lang="ja-JP" altLang="en-US" sz="12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については、公営企業債等繰入見込額は昨年度比479百万円増となったが、一般会計等に係る地方債の現在高に関しては行財政改革大綱に基づき、市債の新規発行額を元金償還額以内に抑制してきたことによって1,441百万円の減となった。</a:t>
          </a:r>
        </a:p>
        <a:p>
          <a:r>
            <a:rPr kumimoji="1" lang="ja-JP" altLang="en-US" sz="1400">
              <a:latin typeface="ＭＳ ゴシック"/>
              <a:ea typeface="ＭＳ ゴシック"/>
            </a:rPr>
            <a:t>　充当可能財源等については、財政調整積立基金、減債基金などの充当可能基金が前年度比363百万円増となった。</a:t>
          </a:r>
        </a:p>
        <a:p>
          <a:r>
            <a:rPr kumimoji="1" lang="ja-JP" altLang="en-US" sz="1400">
              <a:latin typeface="ＭＳ ゴシック"/>
              <a:ea typeface="ＭＳ ゴシック"/>
            </a:rPr>
            <a:t>　上記により、将来負担比率の分子全体では対前年度比で△432百万円（△8.8％）の減となった。</a:t>
          </a:r>
        </a:p>
        <a:p>
          <a:r>
            <a:rPr kumimoji="1" lang="ja-JP" altLang="en-US" sz="1400">
              <a:latin typeface="ＭＳ ゴシック"/>
              <a:ea typeface="ＭＳ ゴシック"/>
            </a:rPr>
            <a:t>　引き続き、行財政改革大綱に基づく地方債残高の圧縮や有利な地方債の活用、基金の計画的な活用に努める。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宮崎県日向市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基金全体として前年度比51百万円の増となった。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主な要因としては、お倉ヶ浜総合公園野球場の改修や公共施設の老朽化対策の財源として公共施設整備等資金積立基金を200百万円の取崩などがあったが、令和5年度決算剰余金と基金運用益の積み立てを行ったことにより、前年度比51百万円の増額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物価高騰等や公共施設の改修・更新費用等への対応、災害等の緊急時への対応に備え、一定規模の残高の確保に留意をしつつ、各基金の目的に沿った計画的な活用に努める。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：公共施設の整備又は公共用地取得のための基金</a:t>
          </a:r>
        </a:p>
        <a:p>
          <a:r>
            <a:rPr kumimoji="1" lang="ja-JP" altLang="en-US" sz="1300">
              <a:solidFill>
                <a:schemeClr val="dk1"/>
              </a:solidFill>
              <a:effectLst/>
              <a:latin typeface="ＭＳ ゴシック"/>
              <a:ea typeface="ＭＳ ゴシック"/>
              <a:cs typeface="+mn-cs"/>
            </a:rPr>
            <a:t>　ふるさと日向市応援寄附金基金：ふるさと納税を財源とした事業を行うための基金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退職手当基金　　　　　　　　：職員の退職手当に充てるための基金</a:t>
          </a: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：お倉ヶ浜総合公園野球場の改修や公共施設の老朽化対策の財源として200百万円を取崩したことによる減少。</a:t>
          </a:r>
        </a:p>
        <a:p>
          <a:r>
            <a:rPr kumimoji="1" lang="ja-JP" altLang="en-US" sz="1300">
              <a:solidFill>
                <a:schemeClr val="dk1"/>
              </a:solidFill>
              <a:effectLst/>
              <a:latin typeface="ＭＳ ゴシック"/>
              <a:ea typeface="ＭＳ ゴシック"/>
              <a:cs typeface="+mn-cs"/>
            </a:rPr>
            <a:t>　ふるさと日向市応援寄附金基金：子育て支援や学校給食に係る事業等の財源として395百万円取崩しているが、754百万円の積み立てによる増加。　</a:t>
          </a:r>
        </a:p>
        <a:p>
          <a:r>
            <a:rPr kumimoji="1" lang="ja-JP" altLang="en-US" sz="1300">
              <a:solidFill>
                <a:schemeClr val="dk1"/>
              </a:solidFill>
              <a:effectLst/>
              <a:latin typeface="ＭＳ ゴシック"/>
              <a:ea typeface="ＭＳ ゴシック"/>
              <a:cs typeface="+mn-cs"/>
            </a:rPr>
            <a:t>　退職手当基金　　　　　　　　：退職手当の財源として88百万円を取崩したことによる減少。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：公共施設の更新・改修等に対応するため、地方債とあわせて計画的な活用を図る。</a:t>
          </a:r>
        </a:p>
        <a:p>
          <a:r>
            <a:rPr kumimoji="1" lang="ja-JP" altLang="en-US" sz="1300">
              <a:solidFill>
                <a:schemeClr val="dk1"/>
              </a:solidFill>
              <a:effectLst/>
              <a:latin typeface="ＭＳ ゴシック"/>
              <a:ea typeface="ＭＳ ゴシック"/>
              <a:cs typeface="+mn-cs"/>
            </a:rPr>
            <a:t>　ふるさと日向市応援寄附金基金：ふるさと納税の積極的な獲得を図るとともに、寄附者の意向を反映した事業に計画的な活用を図る。</a:t>
          </a:r>
        </a:p>
        <a:p>
          <a:r>
            <a:rPr kumimoji="1" lang="ja-JP" altLang="en-US" sz="1300">
              <a:solidFill>
                <a:schemeClr val="dk1"/>
              </a:solidFill>
              <a:effectLst/>
              <a:latin typeface="ＭＳ ゴシック"/>
              <a:ea typeface="ＭＳ ゴシック"/>
              <a:cs typeface="+mn-cs"/>
            </a:rPr>
            <a:t>　退職手当基金　　　　　　　　：将来を見据えた適正な額の積立てを行いながら、年度ごとの退職者の不均衡への対応を含めた計画的　　　　　　　　　　　　　　　　　　　　　　　　　　　　　　　　　　</a:t>
          </a:r>
        </a:p>
        <a:p>
          <a:r>
            <a:rPr kumimoji="1" lang="ja-JP" altLang="en-US" sz="1300">
              <a:solidFill>
                <a:schemeClr val="dk1"/>
              </a:solidFill>
              <a:effectLst/>
              <a:latin typeface="ＭＳ ゴシック"/>
              <a:ea typeface="ＭＳ ゴシック"/>
              <a:cs typeface="+mn-cs"/>
            </a:rPr>
            <a:t>　　　　　　　　　　　　　　　　な活用を図る。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令和6年度決算見込みに伴う財源調整のため300百万円を取崩した一方、令和5年度の決算剰余金及び基金運用益の積立てにより23百万円の増となった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物価高騰等や公共施設の老朽化対策、ＤＸ推進等の多様化・複雑化する財政需要への対応に加え、災害等の緊急時への対応に備えるなど、一定規模の残高の確保に努める。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普通交付税「臨時財政対策償還基金費」の追加交付や基金運用利子の積立てにより増となった。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今後の地方債の発行と償還状況を注視しながら、計画的な活用に努める。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9F35F3-36CD-4D7C-B8C3-F8011B496F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AC97B24-5797-4329-903E-8A4987A97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6326F7C-6A34-4DBF-A61C-BD1DEB9D738D}"/>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FBDFF30-DA71-47BA-9F88-CACD75A5163C}"/>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18D7999-4048-4D57-B904-683325C76A9C}"/>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A5EB789-FF7E-4C76-95AA-C1CCA64A362B}"/>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484051E-894E-47AF-B353-43DB39148887}"/>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93183C6-6D5A-4A10-A7B6-3F728AB585B5}"/>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948D850-D260-4D92-B144-0414FC461D2F}"/>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1FC5A0A-A91F-4908-AFDA-DAF913513012}"/>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2635892-4404-4F88-8C6D-B1939E6FAD82}"/>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FD2CA10-37E3-4445-BA42-A3A610F1DA9E}"/>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73C4E1E-2E53-4F2E-819B-6777D4BD6D0A}"/>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7FE5AD8-C6DF-451A-BA51-EA748E773603}"/>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7726C39-9FC6-4FDC-B114-802F4A737084}"/>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4A46EC8-2DDF-45E6-B097-5CFE57B506EE}"/>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56C4926-0F9F-4F6A-A060-B31612798A38}"/>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06D849D-AAEE-4F26-8EFB-786AC145DD0B}"/>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099C413-E88B-4F14-BE3A-4ED616F600D9}"/>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DC13A64-3ABE-4865-AF2E-441B09EBEFFE}"/>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83DEDF6-3BAE-448E-8F62-90BF4F85F861}"/>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8F74D1C-2A9F-4320-BBE5-358AB109C623}"/>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F1DD067-652E-4FBD-8D4E-3279385CDB3B}"/>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9C4B5A5-D742-4191-9C68-F535DD21D1F5}"/>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4726116-D40B-430B-8098-D51735CADA25}"/>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44FF3EF-1DCE-4D43-8A5C-08EF2AFC6C3D}"/>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5B0294D-41A2-4E40-B892-AE583D200FAF}"/>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B633852-A207-4247-9DF5-F1AB12746C2C}"/>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AE67308-B1F4-4871-89EF-5028C3EDAA88}"/>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E44D9DE-4055-4AB0-97AF-B7973541D8A0}"/>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6B37E05-8694-43EC-AEB4-C9955FF35901}"/>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617CD13-EC51-4A81-9471-7BC57E89123D}"/>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D7C8ACE-F4F5-4EC5-AA84-B64C34ABE436}"/>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F75AD0C-96ED-45B2-A50B-1D81B1FA7F55}"/>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B2B6550-1848-4433-9B8C-F35F7E2A874C}"/>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35AEEEC-CEAA-45A2-B857-EE9785FDC338}"/>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8B145F9-FC07-473D-8702-649654BCBB02}"/>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E57CF3D-B663-41AC-B0AF-F991672AA90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FFEA12D-EE58-4BA9-94F0-4E77AC6B7CAE}"/>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1F5CD4-BC1C-4C58-B27F-05685A94B8B4}"/>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41DAB12-EAAB-43BC-9F64-42D3510DC62A}"/>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822E465-F3AB-4796-B8CF-8D0BDB818516}"/>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C5AC8C2-6328-4AEA-A458-A4CA8CF9DF2B}"/>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5A914D0-6E23-4671-BE4A-0BB52CBA2593}"/>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D8E000B-7CAB-40C7-B9AC-C14DDCEE5CCA}"/>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FA0DEAE-19F4-413C-9CF6-8BA6FBBCE245}"/>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0378DD2-B973-4022-B3F5-1D1AC1DA5F9B}"/>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全体としては、類似団体、全国、宮崎県の各平均を下回っているが、図書館や認定こども園・幼稚園・保育所、体育館・プールなど、一部の教育関係施設では、上回っている状況である。</a:t>
          </a:r>
          <a:endParaRPr lang="ja-JP" altLang="ja-JP">
            <a:effectLst/>
          </a:endParaRPr>
        </a:p>
        <a:p>
          <a:r>
            <a:rPr kumimoji="1" lang="ja-JP" altLang="ja-JP" sz="1100">
              <a:solidFill>
                <a:schemeClr val="dk1"/>
              </a:solidFill>
              <a:effectLst/>
              <a:latin typeface="+mn-lt"/>
              <a:ea typeface="+mn-ea"/>
              <a:cs typeface="+mn-cs"/>
            </a:rPr>
            <a:t>　日向市公共施設等総合管理計画に基づき、統合・廃止による総量の最適化（普通会計における建物系施設の総延床面積を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％削減）とともに、老朽化した施設の長寿命化の取組を引き続き推進していく必要がある。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7A4CBDE-4DEB-4DBF-BC24-5AC55106351F}"/>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168B13E-40D0-44D3-8548-DC3F0662147B}"/>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BD1B375-2345-41CD-B081-45A1F19A98A3}"/>
            </a:ext>
          </a:extLst>
        </xdr:cNvPr>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6235C60-F83A-45FE-AFD4-170754676187}"/>
            </a:ext>
          </a:extLst>
        </xdr:cNvPr>
        <xdr:cNvCxnSpPr/>
      </xdr:nvCxnSpPr>
      <xdr:spPr>
        <a:xfrm>
          <a:off x="1152525" y="5692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78926CD-D204-48FD-B9FF-009E4BA1E88B}"/>
            </a:ext>
          </a:extLst>
        </xdr:cNvPr>
        <xdr:cNvSpPr txBox="1"/>
      </xdr:nvSpPr>
      <xdr:spPr>
        <a:xfrm>
          <a:off x="786781" y="5605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9AA1636-5BDE-4244-98A1-584E58727B9F}"/>
            </a:ext>
          </a:extLst>
        </xdr:cNvPr>
        <xdr:cNvCxnSpPr/>
      </xdr:nvCxnSpPr>
      <xdr:spPr>
        <a:xfrm>
          <a:off x="1152525" y="52800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35D74DA-5AF3-4E0E-AC5E-8386353C0490}"/>
            </a:ext>
          </a:extLst>
        </xdr:cNvPr>
        <xdr:cNvSpPr txBox="1"/>
      </xdr:nvSpPr>
      <xdr:spPr>
        <a:xfrm>
          <a:off x="786781" y="5186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59252F-D284-4A88-B372-D1881FF24F95}"/>
            </a:ext>
          </a:extLst>
        </xdr:cNvPr>
        <xdr:cNvCxnSpPr/>
      </xdr:nvCxnSpPr>
      <xdr:spPr>
        <a:xfrm>
          <a:off x="1152525" y="4860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176143A-EFF3-4DF3-8C7C-0708C349E4AB}"/>
            </a:ext>
          </a:extLst>
        </xdr:cNvPr>
        <xdr:cNvSpPr txBox="1"/>
      </xdr:nvSpPr>
      <xdr:spPr>
        <a:xfrm>
          <a:off x="786781" y="4773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9DA1945-31D4-4D8C-B7DA-E1225ED22EFC}"/>
            </a:ext>
          </a:extLst>
        </xdr:cNvPr>
        <xdr:cNvCxnSpPr/>
      </xdr:nvCxnSpPr>
      <xdr:spPr>
        <a:xfrm>
          <a:off x="1152525" y="44481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BD6831C-8A73-4EC8-8C5E-05FA1B2F95D7}"/>
            </a:ext>
          </a:extLst>
        </xdr:cNvPr>
        <xdr:cNvSpPr txBox="1"/>
      </xdr:nvSpPr>
      <xdr:spPr>
        <a:xfrm>
          <a:off x="786781" y="4354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FDF8F94D-12EE-418A-A92F-932559EA8647}"/>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3288B6A0-58F2-419E-87A5-6786A41A871E}"/>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6902C48-2423-4812-9658-DA6900CD6749}"/>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6AC271BA-1FEF-4D0E-AE60-F0AD62348063}"/>
            </a:ext>
          </a:extLst>
        </xdr:cNvPr>
        <xdr:cNvCxnSpPr/>
      </xdr:nvCxnSpPr>
      <xdr:spPr>
        <a:xfrm flipV="1">
          <a:off x="4300220" y="449364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E8D92667-7614-41B9-8E47-6C14C52315E2}"/>
            </a:ext>
          </a:extLst>
        </xdr:cNvPr>
        <xdr:cNvSpPr txBox="1"/>
      </xdr:nvSpPr>
      <xdr:spPr>
        <a:xfrm>
          <a:off x="4352925" y="570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4023412-D004-454B-839A-751EB1D649E3}"/>
            </a:ext>
          </a:extLst>
        </xdr:cNvPr>
        <xdr:cNvCxnSpPr/>
      </xdr:nvCxnSpPr>
      <xdr:spPr>
        <a:xfrm>
          <a:off x="4213225" y="570141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7736D14A-845A-43BC-836B-AF966E68CF45}"/>
            </a:ext>
          </a:extLst>
        </xdr:cNvPr>
        <xdr:cNvSpPr txBox="1"/>
      </xdr:nvSpPr>
      <xdr:spPr>
        <a:xfrm>
          <a:off x="4352925" y="4281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1E2BC7F1-CDB8-491F-8451-82A1E2DD40CC}"/>
            </a:ext>
          </a:extLst>
        </xdr:cNvPr>
        <xdr:cNvCxnSpPr/>
      </xdr:nvCxnSpPr>
      <xdr:spPr>
        <a:xfrm>
          <a:off x="4213225" y="449364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DF258B70-0F58-4D9B-B0D1-26E836119C27}"/>
            </a:ext>
          </a:extLst>
        </xdr:cNvPr>
        <xdr:cNvSpPr txBox="1"/>
      </xdr:nvSpPr>
      <xdr:spPr>
        <a:xfrm>
          <a:off x="4352925" y="5036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C08BF3BC-D46E-4ACE-8E3E-571EE53E310E}"/>
            </a:ext>
          </a:extLst>
        </xdr:cNvPr>
        <xdr:cNvSpPr/>
      </xdr:nvSpPr>
      <xdr:spPr>
        <a:xfrm>
          <a:off x="4251325" y="50585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65F2E1F8-4C14-4E8C-A85F-4E6A2A7DD1DA}"/>
            </a:ext>
          </a:extLst>
        </xdr:cNvPr>
        <xdr:cNvSpPr/>
      </xdr:nvSpPr>
      <xdr:spPr>
        <a:xfrm>
          <a:off x="3616325" y="50024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DC0357D9-F87C-40D4-AD38-2608F3208FB7}"/>
            </a:ext>
          </a:extLst>
        </xdr:cNvPr>
        <xdr:cNvSpPr/>
      </xdr:nvSpPr>
      <xdr:spPr>
        <a:xfrm>
          <a:off x="2930525" y="494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85FF59C5-ED6C-42D2-AA57-91BD274910FF}"/>
            </a:ext>
          </a:extLst>
        </xdr:cNvPr>
        <xdr:cNvSpPr/>
      </xdr:nvSpPr>
      <xdr:spPr>
        <a:xfrm>
          <a:off x="2244725" y="4905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2C5A6255-1CE8-4E25-AE94-27C596F346B4}"/>
            </a:ext>
          </a:extLst>
        </xdr:cNvPr>
        <xdr:cNvSpPr/>
      </xdr:nvSpPr>
      <xdr:spPr>
        <a:xfrm>
          <a:off x="1558925" y="48533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A5A7CB9-F6D3-494F-BBFA-00999ECD3587}"/>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918265D-4AD8-4C80-8A5A-C0C5F639F8F1}"/>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E48D7DA-5A53-4BAF-84A2-168BC00BD185}"/>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6C3C9F0-4D18-49C7-99FF-0C499868ACA5}"/>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A61F755-7390-4A0E-83BA-690924EE6867}"/>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115951</xdr:rowOff>
    </xdr:from>
    <xdr:to>
      <xdr:col>23</xdr:col>
      <xdr:colOff>136525</xdr:colOff>
      <xdr:row>29</xdr:row>
      <xdr:rowOff>46101</xdr:rowOff>
    </xdr:to>
    <xdr:sp macro="" textlink="">
      <xdr:nvSpPr>
        <xdr:cNvPr id="79" name="楕円 78">
          <a:extLst>
            <a:ext uri="{FF2B5EF4-FFF2-40B4-BE49-F238E27FC236}">
              <a16:creationId xmlns:a16="http://schemas.microsoft.com/office/drawing/2014/main" id="{DC261F04-D99F-449A-A1F3-CCF990C3ADC2}"/>
            </a:ext>
          </a:extLst>
        </xdr:cNvPr>
        <xdr:cNvSpPr/>
      </xdr:nvSpPr>
      <xdr:spPr>
        <a:xfrm>
          <a:off x="4251325" y="47387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138828</xdr:rowOff>
    </xdr:from>
    <xdr:ext cx="405111" cy="259045"/>
    <xdr:sp macro="" textlink="">
      <xdr:nvSpPr>
        <xdr:cNvPr id="80" name="有形固定資産減価償却率該当値テキスト">
          <a:extLst>
            <a:ext uri="{FF2B5EF4-FFF2-40B4-BE49-F238E27FC236}">
              <a16:creationId xmlns:a16="http://schemas.microsoft.com/office/drawing/2014/main" id="{6F906B0B-CF4B-4C30-A063-EC45440BDDBE}"/>
            </a:ext>
          </a:extLst>
        </xdr:cNvPr>
        <xdr:cNvSpPr txBox="1"/>
      </xdr:nvSpPr>
      <xdr:spPr>
        <a:xfrm>
          <a:off x="4352925" y="45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81407</xdr:rowOff>
    </xdr:from>
    <xdr:to>
      <xdr:col>19</xdr:col>
      <xdr:colOff>187325</xdr:colOff>
      <xdr:row>29</xdr:row>
      <xdr:rowOff>11557</xdr:rowOff>
    </xdr:to>
    <xdr:sp macro="" textlink="">
      <xdr:nvSpPr>
        <xdr:cNvPr id="81" name="楕円 80">
          <a:extLst>
            <a:ext uri="{FF2B5EF4-FFF2-40B4-BE49-F238E27FC236}">
              <a16:creationId xmlns:a16="http://schemas.microsoft.com/office/drawing/2014/main" id="{4E264A9C-FCF3-407B-A71E-1A7C64DF9272}"/>
            </a:ext>
          </a:extLst>
        </xdr:cNvPr>
        <xdr:cNvSpPr/>
      </xdr:nvSpPr>
      <xdr:spPr>
        <a:xfrm>
          <a:off x="3616325" y="47042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132207</xdr:rowOff>
    </xdr:from>
    <xdr:to>
      <xdr:col>23</xdr:col>
      <xdr:colOff>85725</xdr:colOff>
      <xdr:row>28</xdr:row>
      <xdr:rowOff>166751</xdr:rowOff>
    </xdr:to>
    <xdr:cxnSp macro="">
      <xdr:nvCxnSpPr>
        <xdr:cNvPr id="82" name="直線コネクタ 81">
          <a:extLst>
            <a:ext uri="{FF2B5EF4-FFF2-40B4-BE49-F238E27FC236}">
              <a16:creationId xmlns:a16="http://schemas.microsoft.com/office/drawing/2014/main" id="{22CB2228-552B-4CA5-81B9-96A1AD36FE83}"/>
            </a:ext>
          </a:extLst>
        </xdr:cNvPr>
        <xdr:cNvCxnSpPr/>
      </xdr:nvCxnSpPr>
      <xdr:spPr>
        <a:xfrm>
          <a:off x="3667125" y="4755007"/>
          <a:ext cx="635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16637</xdr:rowOff>
    </xdr:from>
    <xdr:to>
      <xdr:col>15</xdr:col>
      <xdr:colOff>187325</xdr:colOff>
      <xdr:row>28</xdr:row>
      <xdr:rowOff>118237</xdr:rowOff>
    </xdr:to>
    <xdr:sp macro="" textlink="">
      <xdr:nvSpPr>
        <xdr:cNvPr id="83" name="楕円 82">
          <a:extLst>
            <a:ext uri="{FF2B5EF4-FFF2-40B4-BE49-F238E27FC236}">
              <a16:creationId xmlns:a16="http://schemas.microsoft.com/office/drawing/2014/main" id="{0F8FA5FC-4ED7-4DB9-B34C-EAC70336113C}"/>
            </a:ext>
          </a:extLst>
        </xdr:cNvPr>
        <xdr:cNvSpPr/>
      </xdr:nvSpPr>
      <xdr:spPr>
        <a:xfrm>
          <a:off x="2930525" y="46394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67437</xdr:rowOff>
    </xdr:from>
    <xdr:to>
      <xdr:col>19</xdr:col>
      <xdr:colOff>136525</xdr:colOff>
      <xdr:row>28</xdr:row>
      <xdr:rowOff>132207</xdr:rowOff>
    </xdr:to>
    <xdr:cxnSp macro="">
      <xdr:nvCxnSpPr>
        <xdr:cNvPr id="84" name="直線コネクタ 83">
          <a:extLst>
            <a:ext uri="{FF2B5EF4-FFF2-40B4-BE49-F238E27FC236}">
              <a16:creationId xmlns:a16="http://schemas.microsoft.com/office/drawing/2014/main" id="{A6069CF3-9C92-42FC-87AC-66C84937A34F}"/>
            </a:ext>
          </a:extLst>
        </xdr:cNvPr>
        <xdr:cNvCxnSpPr/>
      </xdr:nvCxnSpPr>
      <xdr:spPr>
        <a:xfrm>
          <a:off x="2981325" y="4690237"/>
          <a:ext cx="6858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114681</xdr:rowOff>
    </xdr:from>
    <xdr:to>
      <xdr:col>11</xdr:col>
      <xdr:colOff>187325</xdr:colOff>
      <xdr:row>28</xdr:row>
      <xdr:rowOff>44831</xdr:rowOff>
    </xdr:to>
    <xdr:sp macro="" textlink="">
      <xdr:nvSpPr>
        <xdr:cNvPr id="85" name="楕円 84">
          <a:extLst>
            <a:ext uri="{FF2B5EF4-FFF2-40B4-BE49-F238E27FC236}">
              <a16:creationId xmlns:a16="http://schemas.microsoft.com/office/drawing/2014/main" id="{40E3FF6F-6415-4E77-A227-8300FEB677C3}"/>
            </a:ext>
          </a:extLst>
        </xdr:cNvPr>
        <xdr:cNvSpPr/>
      </xdr:nvSpPr>
      <xdr:spPr>
        <a:xfrm>
          <a:off x="2244725" y="45723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165481</xdr:rowOff>
    </xdr:from>
    <xdr:to>
      <xdr:col>15</xdr:col>
      <xdr:colOff>136525</xdr:colOff>
      <xdr:row>28</xdr:row>
      <xdr:rowOff>67437</xdr:rowOff>
    </xdr:to>
    <xdr:cxnSp macro="">
      <xdr:nvCxnSpPr>
        <xdr:cNvPr id="86" name="直線コネクタ 85">
          <a:extLst>
            <a:ext uri="{FF2B5EF4-FFF2-40B4-BE49-F238E27FC236}">
              <a16:creationId xmlns:a16="http://schemas.microsoft.com/office/drawing/2014/main" id="{C9BA4DF4-AA4C-441E-A9FF-CEDC71CB29BB}"/>
            </a:ext>
          </a:extLst>
        </xdr:cNvPr>
        <xdr:cNvCxnSpPr/>
      </xdr:nvCxnSpPr>
      <xdr:spPr>
        <a:xfrm>
          <a:off x="2295525" y="4623181"/>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58547</xdr:rowOff>
    </xdr:from>
    <xdr:to>
      <xdr:col>7</xdr:col>
      <xdr:colOff>187325</xdr:colOff>
      <xdr:row>27</xdr:row>
      <xdr:rowOff>160147</xdr:rowOff>
    </xdr:to>
    <xdr:sp macro="" textlink="">
      <xdr:nvSpPr>
        <xdr:cNvPr id="87" name="楕円 86">
          <a:extLst>
            <a:ext uri="{FF2B5EF4-FFF2-40B4-BE49-F238E27FC236}">
              <a16:creationId xmlns:a16="http://schemas.microsoft.com/office/drawing/2014/main" id="{14B842EB-C7F5-47DD-8354-399303F25E42}"/>
            </a:ext>
          </a:extLst>
        </xdr:cNvPr>
        <xdr:cNvSpPr/>
      </xdr:nvSpPr>
      <xdr:spPr>
        <a:xfrm>
          <a:off x="1558925" y="45162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109347</xdr:rowOff>
    </xdr:from>
    <xdr:to>
      <xdr:col>11</xdr:col>
      <xdr:colOff>136525</xdr:colOff>
      <xdr:row>27</xdr:row>
      <xdr:rowOff>165481</xdr:rowOff>
    </xdr:to>
    <xdr:cxnSp macro="">
      <xdr:nvCxnSpPr>
        <xdr:cNvPr id="88" name="直線コネクタ 87">
          <a:extLst>
            <a:ext uri="{FF2B5EF4-FFF2-40B4-BE49-F238E27FC236}">
              <a16:creationId xmlns:a16="http://schemas.microsoft.com/office/drawing/2014/main" id="{6FEDD611-3D33-4A53-AD57-8BA6084B7FE4}"/>
            </a:ext>
          </a:extLst>
        </xdr:cNvPr>
        <xdr:cNvCxnSpPr/>
      </xdr:nvCxnSpPr>
      <xdr:spPr>
        <a:xfrm>
          <a:off x="1609725" y="4567047"/>
          <a:ext cx="6858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026E3D10-73DB-4480-BA63-19CFF96D7214}"/>
            </a:ext>
          </a:extLst>
        </xdr:cNvPr>
        <xdr:cNvSpPr txBox="1"/>
      </xdr:nvSpPr>
      <xdr:spPr>
        <a:xfrm>
          <a:off x="3470919" y="5095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5D043D42-D53F-47B1-9EB6-56D7822B27E5}"/>
            </a:ext>
          </a:extLst>
        </xdr:cNvPr>
        <xdr:cNvSpPr txBox="1"/>
      </xdr:nvSpPr>
      <xdr:spPr>
        <a:xfrm>
          <a:off x="2797819" y="503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535D5EE7-E18B-424A-A20A-7E479BFF6D99}"/>
            </a:ext>
          </a:extLst>
        </xdr:cNvPr>
        <xdr:cNvSpPr txBox="1"/>
      </xdr:nvSpPr>
      <xdr:spPr>
        <a:xfrm>
          <a:off x="2112019" y="4991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9C2B0269-A7B8-45C2-967E-4AF41453E935}"/>
            </a:ext>
          </a:extLst>
        </xdr:cNvPr>
        <xdr:cNvSpPr txBox="1"/>
      </xdr:nvSpPr>
      <xdr:spPr>
        <a:xfrm>
          <a:off x="1426219" y="494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28084</xdr:rowOff>
    </xdr:from>
    <xdr:ext cx="405111" cy="259045"/>
    <xdr:sp macro="" textlink="">
      <xdr:nvSpPr>
        <xdr:cNvPr id="93" name="n_1mainValue有形固定資産減価償却率">
          <a:extLst>
            <a:ext uri="{FF2B5EF4-FFF2-40B4-BE49-F238E27FC236}">
              <a16:creationId xmlns:a16="http://schemas.microsoft.com/office/drawing/2014/main" id="{7387EB2A-A643-478E-B5F4-BD0CE36BAFA3}"/>
            </a:ext>
          </a:extLst>
        </xdr:cNvPr>
        <xdr:cNvSpPr txBox="1"/>
      </xdr:nvSpPr>
      <xdr:spPr>
        <a:xfrm>
          <a:off x="3470919" y="448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134764</xdr:rowOff>
    </xdr:from>
    <xdr:ext cx="405111" cy="259045"/>
    <xdr:sp macro="" textlink="">
      <xdr:nvSpPr>
        <xdr:cNvPr id="94" name="n_2mainValue有形固定資産減価償却率">
          <a:extLst>
            <a:ext uri="{FF2B5EF4-FFF2-40B4-BE49-F238E27FC236}">
              <a16:creationId xmlns:a16="http://schemas.microsoft.com/office/drawing/2014/main" id="{06C10832-FC43-4BB5-8F69-6CD9746667F8}"/>
            </a:ext>
          </a:extLst>
        </xdr:cNvPr>
        <xdr:cNvSpPr txBox="1"/>
      </xdr:nvSpPr>
      <xdr:spPr>
        <a:xfrm>
          <a:off x="2797819" y="442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61358</xdr:rowOff>
    </xdr:from>
    <xdr:ext cx="405111" cy="259045"/>
    <xdr:sp macro="" textlink="">
      <xdr:nvSpPr>
        <xdr:cNvPr id="95" name="n_3mainValue有形固定資産減価償却率">
          <a:extLst>
            <a:ext uri="{FF2B5EF4-FFF2-40B4-BE49-F238E27FC236}">
              <a16:creationId xmlns:a16="http://schemas.microsoft.com/office/drawing/2014/main" id="{82FDF11F-3155-4073-99D8-50D2CDBFC4BA}"/>
            </a:ext>
          </a:extLst>
        </xdr:cNvPr>
        <xdr:cNvSpPr txBox="1"/>
      </xdr:nvSpPr>
      <xdr:spPr>
        <a:xfrm>
          <a:off x="2112019" y="435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5224</xdr:rowOff>
    </xdr:from>
    <xdr:ext cx="405111" cy="259045"/>
    <xdr:sp macro="" textlink="">
      <xdr:nvSpPr>
        <xdr:cNvPr id="96" name="n_4mainValue有形固定資産減価償却率">
          <a:extLst>
            <a:ext uri="{FF2B5EF4-FFF2-40B4-BE49-F238E27FC236}">
              <a16:creationId xmlns:a16="http://schemas.microsoft.com/office/drawing/2014/main" id="{366B0E5D-4AC8-4766-B791-D599487EA7F0}"/>
            </a:ext>
          </a:extLst>
        </xdr:cNvPr>
        <xdr:cNvSpPr txBox="1"/>
      </xdr:nvSpPr>
      <xdr:spPr>
        <a:xfrm>
          <a:off x="1426219" y="4297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96F0BA6-CFE2-454B-83C3-BC22DFBBC648}"/>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DD0F70F-FF08-4908-B475-4CD021208CBA}"/>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C1D04BC-DB67-434C-BE62-70654390D48D}"/>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B169BDD-6A4A-43EF-8C89-70639B0AEDAC}"/>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99DA518-5665-4B57-AC71-A73E8F0EEAF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CBD1CEF9-670B-45F7-A20F-D774754374D8}"/>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5719872-5116-4554-8C3A-24BA321126B2}"/>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6390FC7-6344-4C11-96F6-FD67DD48B16D}"/>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00AF2F1-15D3-4E39-A2B4-42B9E6CCD357}"/>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72CA0C5-4DC2-49ED-A00A-B120F064214C}"/>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E3C441EC-A069-4C0F-9352-A1CEA7F890EA}"/>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73C1C62C-F9AF-4908-B4EC-1D2000D3AF3B}"/>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81C04BA-9F7A-44C5-B51A-5B3D066AEB84}"/>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市債発行額を元金償還額以内に抑制する取組による地方債現在高の減や、</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の施設改修</a:t>
          </a:r>
          <a:r>
            <a:rPr kumimoji="1" lang="ja-JP" altLang="en-US" sz="1100">
              <a:solidFill>
                <a:schemeClr val="dk1"/>
              </a:solidFill>
              <a:effectLst/>
              <a:latin typeface="+mn-lt"/>
              <a:ea typeface="+mn-ea"/>
              <a:cs typeface="+mn-cs"/>
            </a:rPr>
            <a:t>・更新</a:t>
          </a:r>
          <a:r>
            <a:rPr kumimoji="1" lang="ja-JP" altLang="ja-JP" sz="1100">
              <a:solidFill>
                <a:schemeClr val="dk1"/>
              </a:solidFill>
              <a:effectLst/>
              <a:latin typeface="+mn-lt"/>
              <a:ea typeface="+mn-ea"/>
              <a:cs typeface="+mn-cs"/>
            </a:rPr>
            <a:t>等に備え基金を積み増したことにより充当可能基金が増となったことで将来負担額が減となった。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今後は老朽化した公共施設の更新等が控えているため、引き続き計画的な市債発行や経常経費の削減、自主財源の確保に努めていく必要がある。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91BFEB5-2E6E-47B8-A3B0-2E6B82A63A4C}"/>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F2DE4AF-D826-4FB4-88C6-558589C81209}"/>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125AF07-5379-4B9F-AAD8-684396F9F089}"/>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521FDE28-0C16-4F07-972B-E327C721F283}"/>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5D2AE77-96F5-42D0-B220-B799B3D104D8}"/>
            </a:ext>
          </a:extLst>
        </xdr:cNvPr>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49F5C5C3-8B2D-4E83-8D5C-409C60B93FDE}"/>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3ADE3E12-9D16-42D9-A423-EAB1D1FB5B9F}"/>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FECF8D3A-B985-4F4D-8439-DCA054301386}"/>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BF3E08C-DBD8-4E3B-946B-C097F944575D}"/>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155EFE90-A01D-428F-9030-FB80FC8F28D8}"/>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52126650-8AD2-476B-B495-EDA4D3D6D09E}"/>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C887730F-ECF5-4BD2-831D-DB33AE712EB4}"/>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FA2A1F1F-4457-4B22-A14B-6C65904B56C6}"/>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0820BE9-C423-4687-9F31-4CE208A8F68D}"/>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46877B6-8E50-42AB-AEA3-17BC5D89D18F}"/>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F651B1F7-9423-4E3A-974E-094FB7F07191}"/>
            </a:ext>
          </a:extLst>
        </xdr:cNvPr>
        <xdr:cNvCxnSpPr/>
      </xdr:nvCxnSpPr>
      <xdr:spPr>
        <a:xfrm flipV="1">
          <a:off x="13323570" y="437620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D1366940-790A-4162-9902-21EAD0F082D7}"/>
            </a:ext>
          </a:extLst>
        </xdr:cNvPr>
        <xdr:cNvSpPr txBox="1"/>
      </xdr:nvSpPr>
      <xdr:spPr>
        <a:xfrm>
          <a:off x="13376275" y="55792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FBA98405-1F3C-46A5-8208-C87639AD3356}"/>
            </a:ext>
          </a:extLst>
        </xdr:cNvPr>
        <xdr:cNvCxnSpPr/>
      </xdr:nvCxnSpPr>
      <xdr:spPr>
        <a:xfrm>
          <a:off x="13255625" y="55754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FFF00C52-88CC-4368-A423-8B269F44A075}"/>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70118138-6028-432D-BBE7-B29CD14E9365}"/>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9E1AC7FB-D2E9-4A4D-AC12-50DC5A2C5F52}"/>
            </a:ext>
          </a:extLst>
        </xdr:cNvPr>
        <xdr:cNvSpPr txBox="1"/>
      </xdr:nvSpPr>
      <xdr:spPr>
        <a:xfrm>
          <a:off x="13376275" y="4787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E877CE84-97D9-41B2-A216-A1FD681C67CB}"/>
            </a:ext>
          </a:extLst>
        </xdr:cNvPr>
        <xdr:cNvSpPr/>
      </xdr:nvSpPr>
      <xdr:spPr>
        <a:xfrm>
          <a:off x="13293725" y="4929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EEE82BEB-A8F8-4D9F-B3A4-E56C2A9732CD}"/>
            </a:ext>
          </a:extLst>
        </xdr:cNvPr>
        <xdr:cNvSpPr/>
      </xdr:nvSpPr>
      <xdr:spPr>
        <a:xfrm>
          <a:off x="12639675" y="4950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330F3904-6987-4B6B-AD2F-175EDE82FBCE}"/>
            </a:ext>
          </a:extLst>
        </xdr:cNvPr>
        <xdr:cNvSpPr/>
      </xdr:nvSpPr>
      <xdr:spPr>
        <a:xfrm>
          <a:off x="11953875" y="4943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8F9850EB-2BB6-453C-8763-6071123276F2}"/>
            </a:ext>
          </a:extLst>
        </xdr:cNvPr>
        <xdr:cNvSpPr/>
      </xdr:nvSpPr>
      <xdr:spPr>
        <a:xfrm>
          <a:off x="11268075" y="4897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C90D8F25-3291-463B-8299-FA4C1EDFE15F}"/>
            </a:ext>
          </a:extLst>
        </xdr:cNvPr>
        <xdr:cNvSpPr/>
      </xdr:nvSpPr>
      <xdr:spPr>
        <a:xfrm>
          <a:off x="10582275" y="50592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6C642647-1F54-49F5-A1D2-58C49C1E2544}"/>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D5F3BD7-3371-4C46-B362-55E736871CB5}"/>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E72B997-3A36-4D19-977A-8FD02117522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D0DA5A8-7B4B-4825-8813-EC6C85E4FDC7}"/>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E577C93-4983-4691-BF6A-1DE8C81D5BE5}"/>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150086</xdr:rowOff>
    </xdr:from>
    <xdr:to>
      <xdr:col>76</xdr:col>
      <xdr:colOff>73025</xdr:colOff>
      <xdr:row>30</xdr:row>
      <xdr:rowOff>80236</xdr:rowOff>
    </xdr:to>
    <xdr:sp macro="" textlink="">
      <xdr:nvSpPr>
        <xdr:cNvPr id="141" name="楕円 140">
          <a:extLst>
            <a:ext uri="{FF2B5EF4-FFF2-40B4-BE49-F238E27FC236}">
              <a16:creationId xmlns:a16="http://schemas.microsoft.com/office/drawing/2014/main" id="{D69028B2-72FC-4304-8B14-22E732F946EF}"/>
            </a:ext>
          </a:extLst>
        </xdr:cNvPr>
        <xdr:cNvSpPr/>
      </xdr:nvSpPr>
      <xdr:spPr>
        <a:xfrm>
          <a:off x="13293725" y="49379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128513</xdr:rowOff>
    </xdr:from>
    <xdr:ext cx="469744" cy="259045"/>
    <xdr:sp macro="" textlink="">
      <xdr:nvSpPr>
        <xdr:cNvPr id="142" name="債務償還比率該当値テキスト">
          <a:extLst>
            <a:ext uri="{FF2B5EF4-FFF2-40B4-BE49-F238E27FC236}">
              <a16:creationId xmlns:a16="http://schemas.microsoft.com/office/drawing/2014/main" id="{F8A07905-C843-4151-BE22-B5EB00A5558E}"/>
            </a:ext>
          </a:extLst>
        </xdr:cNvPr>
        <xdr:cNvSpPr txBox="1"/>
      </xdr:nvSpPr>
      <xdr:spPr>
        <a:xfrm>
          <a:off x="13376275" y="49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120459</xdr:rowOff>
    </xdr:from>
    <xdr:to>
      <xdr:col>72</xdr:col>
      <xdr:colOff>123825</xdr:colOff>
      <xdr:row>30</xdr:row>
      <xdr:rowOff>50609</xdr:rowOff>
    </xdr:to>
    <xdr:sp macro="" textlink="">
      <xdr:nvSpPr>
        <xdr:cNvPr id="143" name="楕円 142">
          <a:extLst>
            <a:ext uri="{FF2B5EF4-FFF2-40B4-BE49-F238E27FC236}">
              <a16:creationId xmlns:a16="http://schemas.microsoft.com/office/drawing/2014/main" id="{6274A4C6-EA8D-46E7-8220-C63E78236E03}"/>
            </a:ext>
          </a:extLst>
        </xdr:cNvPr>
        <xdr:cNvSpPr/>
      </xdr:nvSpPr>
      <xdr:spPr>
        <a:xfrm>
          <a:off x="12639675" y="49083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171259</xdr:rowOff>
    </xdr:from>
    <xdr:to>
      <xdr:col>76</xdr:col>
      <xdr:colOff>22225</xdr:colOff>
      <xdr:row>30</xdr:row>
      <xdr:rowOff>29436</xdr:rowOff>
    </xdr:to>
    <xdr:cxnSp macro="">
      <xdr:nvCxnSpPr>
        <xdr:cNvPr id="144" name="直線コネクタ 143">
          <a:extLst>
            <a:ext uri="{FF2B5EF4-FFF2-40B4-BE49-F238E27FC236}">
              <a16:creationId xmlns:a16="http://schemas.microsoft.com/office/drawing/2014/main" id="{6A1B2A29-5E01-4FC1-B9E3-101D7628950C}"/>
            </a:ext>
          </a:extLst>
        </xdr:cNvPr>
        <xdr:cNvCxnSpPr/>
      </xdr:nvCxnSpPr>
      <xdr:spPr>
        <a:xfrm>
          <a:off x="12690475" y="4952809"/>
          <a:ext cx="635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99109</xdr:rowOff>
    </xdr:from>
    <xdr:to>
      <xdr:col>68</xdr:col>
      <xdr:colOff>123825</xdr:colOff>
      <xdr:row>30</xdr:row>
      <xdr:rowOff>29259</xdr:rowOff>
    </xdr:to>
    <xdr:sp macro="" textlink="">
      <xdr:nvSpPr>
        <xdr:cNvPr id="145" name="楕円 144">
          <a:extLst>
            <a:ext uri="{FF2B5EF4-FFF2-40B4-BE49-F238E27FC236}">
              <a16:creationId xmlns:a16="http://schemas.microsoft.com/office/drawing/2014/main" id="{57F4ED30-591E-4FDF-8CF9-A0787D741084}"/>
            </a:ext>
          </a:extLst>
        </xdr:cNvPr>
        <xdr:cNvSpPr/>
      </xdr:nvSpPr>
      <xdr:spPr>
        <a:xfrm>
          <a:off x="11953875" y="48870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149909</xdr:rowOff>
    </xdr:from>
    <xdr:to>
      <xdr:col>72</xdr:col>
      <xdr:colOff>73025</xdr:colOff>
      <xdr:row>29</xdr:row>
      <xdr:rowOff>171259</xdr:rowOff>
    </xdr:to>
    <xdr:cxnSp macro="">
      <xdr:nvCxnSpPr>
        <xdr:cNvPr id="146" name="直線コネクタ 145">
          <a:extLst>
            <a:ext uri="{FF2B5EF4-FFF2-40B4-BE49-F238E27FC236}">
              <a16:creationId xmlns:a16="http://schemas.microsoft.com/office/drawing/2014/main" id="{2C356EF3-6E33-4C71-8824-F4E37BA685F9}"/>
            </a:ext>
          </a:extLst>
        </xdr:cNvPr>
        <xdr:cNvCxnSpPr/>
      </xdr:nvCxnSpPr>
      <xdr:spPr>
        <a:xfrm>
          <a:off x="12004675" y="4937809"/>
          <a:ext cx="685800" cy="1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142049</xdr:rowOff>
    </xdr:from>
    <xdr:to>
      <xdr:col>64</xdr:col>
      <xdr:colOff>123825</xdr:colOff>
      <xdr:row>30</xdr:row>
      <xdr:rowOff>72199</xdr:rowOff>
    </xdr:to>
    <xdr:sp macro="" textlink="">
      <xdr:nvSpPr>
        <xdr:cNvPr id="147" name="楕円 146">
          <a:extLst>
            <a:ext uri="{FF2B5EF4-FFF2-40B4-BE49-F238E27FC236}">
              <a16:creationId xmlns:a16="http://schemas.microsoft.com/office/drawing/2014/main" id="{E085C0C0-B35A-4831-9663-24809615E452}"/>
            </a:ext>
          </a:extLst>
        </xdr:cNvPr>
        <xdr:cNvSpPr/>
      </xdr:nvSpPr>
      <xdr:spPr>
        <a:xfrm>
          <a:off x="11268075" y="49299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149909</xdr:rowOff>
    </xdr:from>
    <xdr:to>
      <xdr:col>68</xdr:col>
      <xdr:colOff>73025</xdr:colOff>
      <xdr:row>30</xdr:row>
      <xdr:rowOff>21399</xdr:rowOff>
    </xdr:to>
    <xdr:cxnSp macro="">
      <xdr:nvCxnSpPr>
        <xdr:cNvPr id="148" name="直線コネクタ 147">
          <a:extLst>
            <a:ext uri="{FF2B5EF4-FFF2-40B4-BE49-F238E27FC236}">
              <a16:creationId xmlns:a16="http://schemas.microsoft.com/office/drawing/2014/main" id="{5BE6D64B-E8F1-4388-9741-1568F3DE2606}"/>
            </a:ext>
          </a:extLst>
        </xdr:cNvPr>
        <xdr:cNvCxnSpPr/>
      </xdr:nvCxnSpPr>
      <xdr:spPr>
        <a:xfrm flipV="1">
          <a:off x="11318875" y="4937809"/>
          <a:ext cx="685800" cy="3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58829</xdr:rowOff>
    </xdr:from>
    <xdr:to>
      <xdr:col>60</xdr:col>
      <xdr:colOff>123825</xdr:colOff>
      <xdr:row>31</xdr:row>
      <xdr:rowOff>160429</xdr:rowOff>
    </xdr:to>
    <xdr:sp macro="" textlink="">
      <xdr:nvSpPr>
        <xdr:cNvPr id="149" name="楕円 148">
          <a:extLst>
            <a:ext uri="{FF2B5EF4-FFF2-40B4-BE49-F238E27FC236}">
              <a16:creationId xmlns:a16="http://schemas.microsoft.com/office/drawing/2014/main" id="{9E86A309-07FE-43D7-BAB2-44C05771E9C6}"/>
            </a:ext>
          </a:extLst>
        </xdr:cNvPr>
        <xdr:cNvSpPr/>
      </xdr:nvSpPr>
      <xdr:spPr>
        <a:xfrm>
          <a:off x="10582275" y="517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21399</xdr:rowOff>
    </xdr:from>
    <xdr:to>
      <xdr:col>64</xdr:col>
      <xdr:colOff>73025</xdr:colOff>
      <xdr:row>31</xdr:row>
      <xdr:rowOff>109629</xdr:rowOff>
    </xdr:to>
    <xdr:cxnSp macro="">
      <xdr:nvCxnSpPr>
        <xdr:cNvPr id="150" name="直線コネクタ 149">
          <a:extLst>
            <a:ext uri="{FF2B5EF4-FFF2-40B4-BE49-F238E27FC236}">
              <a16:creationId xmlns:a16="http://schemas.microsoft.com/office/drawing/2014/main" id="{71F48DC2-B4FF-4E36-90BC-129E62519E7F}"/>
            </a:ext>
          </a:extLst>
        </xdr:cNvPr>
        <xdr:cNvCxnSpPr/>
      </xdr:nvCxnSpPr>
      <xdr:spPr>
        <a:xfrm flipV="1">
          <a:off x="10633075" y="4974399"/>
          <a:ext cx="685800" cy="25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1" name="n_1aveValue債務償還比率">
          <a:extLst>
            <a:ext uri="{FF2B5EF4-FFF2-40B4-BE49-F238E27FC236}">
              <a16:creationId xmlns:a16="http://schemas.microsoft.com/office/drawing/2014/main" id="{76AA6E47-DBD0-442F-967A-0E90A3EE6B04}"/>
            </a:ext>
          </a:extLst>
        </xdr:cNvPr>
        <xdr:cNvSpPr txBox="1"/>
      </xdr:nvSpPr>
      <xdr:spPr>
        <a:xfrm>
          <a:off x="12461952" y="503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2" name="n_2aveValue債務償還比率">
          <a:extLst>
            <a:ext uri="{FF2B5EF4-FFF2-40B4-BE49-F238E27FC236}">
              <a16:creationId xmlns:a16="http://schemas.microsoft.com/office/drawing/2014/main" id="{AD0D9AFD-93B8-4AD0-B0BC-4042904D2BAA}"/>
            </a:ext>
          </a:extLst>
        </xdr:cNvPr>
        <xdr:cNvSpPr txBox="1"/>
      </xdr:nvSpPr>
      <xdr:spPr>
        <a:xfrm>
          <a:off x="11788852" y="502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B3F3192B-A153-49AF-951D-33CA378C9D25}"/>
            </a:ext>
          </a:extLst>
        </xdr:cNvPr>
        <xdr:cNvSpPr txBox="1"/>
      </xdr:nvSpPr>
      <xdr:spPr>
        <a:xfrm>
          <a:off x="11103052" y="467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F213170E-AC5D-4058-9ED8-BDB283244198}"/>
            </a:ext>
          </a:extLst>
        </xdr:cNvPr>
        <xdr:cNvSpPr txBox="1"/>
      </xdr:nvSpPr>
      <xdr:spPr>
        <a:xfrm>
          <a:off x="10417252" y="484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67136</xdr:rowOff>
    </xdr:from>
    <xdr:ext cx="469744" cy="259045"/>
    <xdr:sp macro="" textlink="">
      <xdr:nvSpPr>
        <xdr:cNvPr id="155" name="n_1mainValue債務償還比率">
          <a:extLst>
            <a:ext uri="{FF2B5EF4-FFF2-40B4-BE49-F238E27FC236}">
              <a16:creationId xmlns:a16="http://schemas.microsoft.com/office/drawing/2014/main" id="{BC08DD20-EA6A-4B8D-9F2F-BDA8A13CB8CB}"/>
            </a:ext>
          </a:extLst>
        </xdr:cNvPr>
        <xdr:cNvSpPr txBox="1"/>
      </xdr:nvSpPr>
      <xdr:spPr>
        <a:xfrm>
          <a:off x="12461952" y="468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45786</xdr:rowOff>
    </xdr:from>
    <xdr:ext cx="469744" cy="259045"/>
    <xdr:sp macro="" textlink="">
      <xdr:nvSpPr>
        <xdr:cNvPr id="156" name="n_2mainValue債務償還比率">
          <a:extLst>
            <a:ext uri="{FF2B5EF4-FFF2-40B4-BE49-F238E27FC236}">
              <a16:creationId xmlns:a16="http://schemas.microsoft.com/office/drawing/2014/main" id="{C32B044F-217A-4065-A65D-9D0CCB2C9523}"/>
            </a:ext>
          </a:extLst>
        </xdr:cNvPr>
        <xdr:cNvSpPr txBox="1"/>
      </xdr:nvSpPr>
      <xdr:spPr>
        <a:xfrm>
          <a:off x="11788852" y="466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63326</xdr:rowOff>
    </xdr:from>
    <xdr:ext cx="469744" cy="259045"/>
    <xdr:sp macro="" textlink="">
      <xdr:nvSpPr>
        <xdr:cNvPr id="157" name="n_3mainValue債務償還比率">
          <a:extLst>
            <a:ext uri="{FF2B5EF4-FFF2-40B4-BE49-F238E27FC236}">
              <a16:creationId xmlns:a16="http://schemas.microsoft.com/office/drawing/2014/main" id="{C2AD59CC-C74E-4EBB-9483-1D1BA27C94A9}"/>
            </a:ext>
          </a:extLst>
        </xdr:cNvPr>
        <xdr:cNvSpPr txBox="1"/>
      </xdr:nvSpPr>
      <xdr:spPr>
        <a:xfrm>
          <a:off x="11103052" y="501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151556</xdr:rowOff>
    </xdr:from>
    <xdr:ext cx="469744" cy="259045"/>
    <xdr:sp macro="" textlink="">
      <xdr:nvSpPr>
        <xdr:cNvPr id="158" name="n_4mainValue債務償還比率">
          <a:extLst>
            <a:ext uri="{FF2B5EF4-FFF2-40B4-BE49-F238E27FC236}">
              <a16:creationId xmlns:a16="http://schemas.microsoft.com/office/drawing/2014/main" id="{8DDB64B3-D238-46E3-B996-225CB2387D11}"/>
            </a:ext>
          </a:extLst>
        </xdr:cNvPr>
        <xdr:cNvSpPr txBox="1"/>
      </xdr:nvSpPr>
      <xdr:spPr>
        <a:xfrm>
          <a:off x="10417252" y="526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1928870-7055-43E0-873E-0CB4FA6A0839}"/>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7AB40DF-A943-48A9-840E-6E5E9BC148A6}"/>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7C88701-6447-478A-97C2-3811D84ADFDC}"/>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F7028BE-FF82-40B8-A3C2-74F108071095}"/>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E4B51798-DD04-4A28-AF20-291B5920FAC7}"/>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EF6E798-D199-4F72-86A2-6A7FC7C428A6}"/>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3BDE9A-1B5C-4340-B7D2-728A95838B5D}"/>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6BB3C8-31CF-464B-A02B-2F223288C736}"/>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54FE5C-0234-4126-BBC2-DDE814FC6B9F}"/>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6AAB50-9F23-41BB-8F8B-E356998E4823}"/>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792945-810C-40B4-99DA-371B9B4E180B}"/>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856382-0D8B-452A-855C-2C26A5C780F8}"/>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0D012B-FE0B-4C59-BFA3-DE5E561648B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BD29A8D-3EBF-46E7-8AC5-B98BD6EB9E6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2412EC-AD4B-4C2F-B3C4-093CF659C1CB}"/>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735C1E-CF29-4979-86EF-C002CD3D656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1046CE-8503-4D67-8921-8665360BBBB9}"/>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A12E6E-139F-43E0-BD2D-9F3AB92AE481}"/>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1BA667-41FE-4CA5-9963-2B5CBA25A45A}"/>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C86D19-F761-4766-9E57-F8C490389447}"/>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287DFF-9641-48CD-BED1-EF4DF08BAA75}"/>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40404C-8967-44BD-BDC1-E4E96B1CBDFC}"/>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71671D-AE25-42B8-A078-468143A140CD}"/>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354988-594F-4638-A1BC-63D1801E24DB}"/>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9527F4-E74D-40CF-B1D0-8EBCB1E7F057}"/>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0E1031-6C5C-4888-AE15-11F25AEB381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0534A3-AEA9-4294-84CE-6FDF0C65B3F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22DDA3-7A08-43FD-804B-F0B9A51A7083}"/>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F0A09F-B0B8-4736-8010-1B2C311C5467}"/>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BB8138-D13B-45AB-8341-9614A3A8D818}"/>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C787D1-67F8-4B02-AB5F-3E56E4B0FBE1}"/>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00EB7C-AC69-4140-BB31-E82D0C4C6A48}"/>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E9684D-D494-46DF-BA08-9275449A07B9}"/>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C09F3E-3DD0-4246-ADB7-5F2A89E2CDDB}"/>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EFE92D-D6A1-40D8-A6CB-235A2031A33C}"/>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08F78E-8D39-4B22-BE51-C8FC2194BB7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12F8AB-C69C-4286-AD30-802EBC2E8B3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D44DE7-0948-4225-A8D2-D19555EF7EE6}"/>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5130F1-B9A1-418A-BA7C-29930D7FAECE}"/>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D79C09-21CC-4359-9B1E-38B406370A53}"/>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3BBA9E-60C8-40F8-BD86-E416E70B3768}"/>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EC43B00-1A30-4AD7-B55A-ED09C08F9066}"/>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099443-F707-46D3-B701-32C3F94D4A2D}"/>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D81D97-330E-4F11-A06C-E5E390471D69}"/>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CF4395-6E96-4298-8852-75678C26F2A5}"/>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812C0C-7C3F-4704-ABCB-972882B01D67}"/>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A60F8B-33ED-4EA0-88B6-F844AB12C75E}"/>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BC5358-BEA4-4FC2-98ED-FB3651F7F5F3}"/>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AC16B9-711A-4997-967C-25551173EC14}"/>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7A8CCB4-BA46-4A5D-A130-351371EC77EF}"/>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0976DC2-C850-47AA-8225-E62ACE120813}"/>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BA07359-7098-40A9-A2CB-2AF55F63DCBB}"/>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3312A3C-0AA9-4B76-8161-CAD69DCC2A94}"/>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D0574A1-BA88-4FCA-B537-AFB5250F6F08}"/>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709D01-719A-4F04-B863-EC5007214677}"/>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F7F630D-003C-4E84-89EC-D5668227C1F3}"/>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8D1237-E5BD-4036-8CF9-FD9F6DAB945F}"/>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6DEC5E3-261C-4A14-BD00-2305A12E0A69}"/>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E0E6095-03B8-48A8-9560-D0563B25190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26A7FBB8-9CDF-4BAF-AECB-A18AF40115D1}"/>
            </a:ext>
          </a:extLst>
        </xdr:cNvPr>
        <xdr:cNvCxnSpPr/>
      </xdr:nvCxnSpPr>
      <xdr:spPr>
        <a:xfrm flipV="1">
          <a:off x="4177665" y="554736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DCA5F75-566F-4790-A23B-7805D9EE0724}"/>
            </a:ext>
          </a:extLst>
        </xdr:cNvPr>
        <xdr:cNvSpPr txBox="1"/>
      </xdr:nvSpPr>
      <xdr:spPr>
        <a:xfrm>
          <a:off x="4216400" y="667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92298EF0-BE84-4686-991D-B065184417C7}"/>
            </a:ext>
          </a:extLst>
        </xdr:cNvPr>
        <xdr:cNvCxnSpPr/>
      </xdr:nvCxnSpPr>
      <xdr:spPr>
        <a:xfrm>
          <a:off x="4108450" y="66733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1E4CF43-B1A7-46BF-A195-23CD79FBFCD9}"/>
            </a:ext>
          </a:extLst>
        </xdr:cNvPr>
        <xdr:cNvSpPr txBox="1"/>
      </xdr:nvSpPr>
      <xdr:spPr>
        <a:xfrm>
          <a:off x="4216400" y="532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430AFC3B-F4A4-4CE0-84D9-0415DC89D176}"/>
            </a:ext>
          </a:extLst>
        </xdr:cNvPr>
        <xdr:cNvCxnSpPr/>
      </xdr:nvCxnSpPr>
      <xdr:spPr>
        <a:xfrm>
          <a:off x="4108450" y="554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C18C2316-8B24-4167-B4FA-65350DA961AA}"/>
            </a:ext>
          </a:extLst>
        </xdr:cNvPr>
        <xdr:cNvSpPr txBox="1"/>
      </xdr:nvSpPr>
      <xdr:spPr>
        <a:xfrm>
          <a:off x="4216400" y="6126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458F6738-A624-42EC-9661-E0FD893B3BF8}"/>
            </a:ext>
          </a:extLst>
        </xdr:cNvPr>
        <xdr:cNvSpPr/>
      </xdr:nvSpPr>
      <xdr:spPr>
        <a:xfrm>
          <a:off x="41275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15FBD5E3-BC52-4E3E-AC91-12CF43BA4C4F}"/>
            </a:ext>
          </a:extLst>
        </xdr:cNvPr>
        <xdr:cNvSpPr/>
      </xdr:nvSpPr>
      <xdr:spPr>
        <a:xfrm>
          <a:off x="3384550" y="61107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8D91D530-1D98-4872-B0E3-94ACE2B4B26D}"/>
            </a:ext>
          </a:extLst>
        </xdr:cNvPr>
        <xdr:cNvSpPr/>
      </xdr:nvSpPr>
      <xdr:spPr>
        <a:xfrm>
          <a:off x="2571750" y="60672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95826BCF-DA21-4081-80CF-996722B33AF0}"/>
            </a:ext>
          </a:extLst>
        </xdr:cNvPr>
        <xdr:cNvSpPr/>
      </xdr:nvSpPr>
      <xdr:spPr>
        <a:xfrm>
          <a:off x="1778000" y="60330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40343E7A-3818-4D05-97D1-47EFCAFFA034}"/>
            </a:ext>
          </a:extLst>
        </xdr:cNvPr>
        <xdr:cNvSpPr/>
      </xdr:nvSpPr>
      <xdr:spPr>
        <a:xfrm>
          <a:off x="984250" y="5991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11A6C0-8011-4E52-9A2D-5798D85A8E4C}"/>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B762016-0E03-46C5-9CF9-70B81B8746A5}"/>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B3A7F54-A787-4978-BD33-4F467DCCFDC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0E637F-223E-45E2-9E9F-7F110E4EA06B}"/>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B8ABE2-0EEA-4033-AE2E-FEDD39A9EAD5}"/>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109982</xdr:rowOff>
    </xdr:from>
    <xdr:to>
      <xdr:col>24</xdr:col>
      <xdr:colOff>114300</xdr:colOff>
      <xdr:row>36</xdr:row>
      <xdr:rowOff>40132</xdr:rowOff>
    </xdr:to>
    <xdr:sp macro="" textlink="">
      <xdr:nvSpPr>
        <xdr:cNvPr id="71" name="楕円 70">
          <a:extLst>
            <a:ext uri="{FF2B5EF4-FFF2-40B4-BE49-F238E27FC236}">
              <a16:creationId xmlns:a16="http://schemas.microsoft.com/office/drawing/2014/main" id="{9FF34396-96E4-4024-85FE-6F069652DF06}"/>
            </a:ext>
          </a:extLst>
        </xdr:cNvPr>
        <xdr:cNvSpPr/>
      </xdr:nvSpPr>
      <xdr:spPr>
        <a:xfrm>
          <a:off x="4127500" y="58884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132859</xdr:rowOff>
    </xdr:from>
    <xdr:ext cx="405111" cy="259045"/>
    <xdr:sp macro="" textlink="">
      <xdr:nvSpPr>
        <xdr:cNvPr id="72" name="【道路】&#10;有形固定資産減価償却率該当値テキスト">
          <a:extLst>
            <a:ext uri="{FF2B5EF4-FFF2-40B4-BE49-F238E27FC236}">
              <a16:creationId xmlns:a16="http://schemas.microsoft.com/office/drawing/2014/main" id="{D6EC94A0-CCE9-40C5-B0B4-26A840586F61}"/>
            </a:ext>
          </a:extLst>
        </xdr:cNvPr>
        <xdr:cNvSpPr txBox="1"/>
      </xdr:nvSpPr>
      <xdr:spPr>
        <a:xfrm>
          <a:off x="4216400" y="574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73406</xdr:rowOff>
    </xdr:from>
    <xdr:to>
      <xdr:col>20</xdr:col>
      <xdr:colOff>38100</xdr:colOff>
      <xdr:row>36</xdr:row>
      <xdr:rowOff>3556</xdr:rowOff>
    </xdr:to>
    <xdr:sp macro="" textlink="">
      <xdr:nvSpPr>
        <xdr:cNvPr id="73" name="楕円 72">
          <a:extLst>
            <a:ext uri="{FF2B5EF4-FFF2-40B4-BE49-F238E27FC236}">
              <a16:creationId xmlns:a16="http://schemas.microsoft.com/office/drawing/2014/main" id="{2AC96BED-D9DF-456D-A788-74E57131F1AA}"/>
            </a:ext>
          </a:extLst>
        </xdr:cNvPr>
        <xdr:cNvSpPr/>
      </xdr:nvSpPr>
      <xdr:spPr>
        <a:xfrm>
          <a:off x="3384550" y="58519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124206</xdr:rowOff>
    </xdr:from>
    <xdr:to>
      <xdr:col>24</xdr:col>
      <xdr:colOff>63500</xdr:colOff>
      <xdr:row>35</xdr:row>
      <xdr:rowOff>160782</xdr:rowOff>
    </xdr:to>
    <xdr:cxnSp macro="">
      <xdr:nvCxnSpPr>
        <xdr:cNvPr id="74" name="直線コネクタ 73">
          <a:extLst>
            <a:ext uri="{FF2B5EF4-FFF2-40B4-BE49-F238E27FC236}">
              <a16:creationId xmlns:a16="http://schemas.microsoft.com/office/drawing/2014/main" id="{8E46763A-9E47-447A-AE36-EED191786944}"/>
            </a:ext>
          </a:extLst>
        </xdr:cNvPr>
        <xdr:cNvCxnSpPr/>
      </xdr:nvCxnSpPr>
      <xdr:spPr>
        <a:xfrm>
          <a:off x="3429000" y="5902706"/>
          <a:ext cx="7493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36830</xdr:rowOff>
    </xdr:from>
    <xdr:to>
      <xdr:col>15</xdr:col>
      <xdr:colOff>101600</xdr:colOff>
      <xdr:row>35</xdr:row>
      <xdr:rowOff>138430</xdr:rowOff>
    </xdr:to>
    <xdr:sp macro="" textlink="">
      <xdr:nvSpPr>
        <xdr:cNvPr id="75" name="楕円 74">
          <a:extLst>
            <a:ext uri="{FF2B5EF4-FFF2-40B4-BE49-F238E27FC236}">
              <a16:creationId xmlns:a16="http://schemas.microsoft.com/office/drawing/2014/main" id="{FCBFB614-548D-48F4-9E0E-6F749A46C80B}"/>
            </a:ext>
          </a:extLst>
        </xdr:cNvPr>
        <xdr:cNvSpPr/>
      </xdr:nvSpPr>
      <xdr:spPr>
        <a:xfrm>
          <a:off x="257175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35</xdr:row>
      <xdr:rowOff>124206</xdr:rowOff>
    </xdr:to>
    <xdr:cxnSp macro="">
      <xdr:nvCxnSpPr>
        <xdr:cNvPr id="76" name="直線コネクタ 75">
          <a:extLst>
            <a:ext uri="{FF2B5EF4-FFF2-40B4-BE49-F238E27FC236}">
              <a16:creationId xmlns:a16="http://schemas.microsoft.com/office/drawing/2014/main" id="{E500DDFA-99FD-41BB-A96C-FAF399238EF4}"/>
            </a:ext>
          </a:extLst>
        </xdr:cNvPr>
        <xdr:cNvCxnSpPr/>
      </xdr:nvCxnSpPr>
      <xdr:spPr>
        <a:xfrm>
          <a:off x="2622550" y="5866130"/>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169418</xdr:rowOff>
    </xdr:from>
    <xdr:to>
      <xdr:col>10</xdr:col>
      <xdr:colOff>165100</xdr:colOff>
      <xdr:row>35</xdr:row>
      <xdr:rowOff>99568</xdr:rowOff>
    </xdr:to>
    <xdr:sp macro="" textlink="">
      <xdr:nvSpPr>
        <xdr:cNvPr id="77" name="楕円 76">
          <a:extLst>
            <a:ext uri="{FF2B5EF4-FFF2-40B4-BE49-F238E27FC236}">
              <a16:creationId xmlns:a16="http://schemas.microsoft.com/office/drawing/2014/main" id="{F0D3A086-FD7E-4186-9650-1E5A273A1B6A}"/>
            </a:ext>
          </a:extLst>
        </xdr:cNvPr>
        <xdr:cNvSpPr/>
      </xdr:nvSpPr>
      <xdr:spPr>
        <a:xfrm>
          <a:off x="1778000" y="577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48768</xdr:rowOff>
    </xdr:from>
    <xdr:to>
      <xdr:col>15</xdr:col>
      <xdr:colOff>50800</xdr:colOff>
      <xdr:row>35</xdr:row>
      <xdr:rowOff>87630</xdr:rowOff>
    </xdr:to>
    <xdr:cxnSp macro="">
      <xdr:nvCxnSpPr>
        <xdr:cNvPr id="78" name="直線コネクタ 77">
          <a:extLst>
            <a:ext uri="{FF2B5EF4-FFF2-40B4-BE49-F238E27FC236}">
              <a16:creationId xmlns:a16="http://schemas.microsoft.com/office/drawing/2014/main" id="{FA585C4C-30E1-4B8A-8809-EB2DCC0C3BCB}"/>
            </a:ext>
          </a:extLst>
        </xdr:cNvPr>
        <xdr:cNvCxnSpPr/>
      </xdr:nvCxnSpPr>
      <xdr:spPr>
        <a:xfrm>
          <a:off x="1828800" y="5827268"/>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128270</xdr:rowOff>
    </xdr:from>
    <xdr:to>
      <xdr:col>6</xdr:col>
      <xdr:colOff>38100</xdr:colOff>
      <xdr:row>35</xdr:row>
      <xdr:rowOff>58420</xdr:rowOff>
    </xdr:to>
    <xdr:sp macro="" textlink="">
      <xdr:nvSpPr>
        <xdr:cNvPr id="79" name="楕円 78">
          <a:extLst>
            <a:ext uri="{FF2B5EF4-FFF2-40B4-BE49-F238E27FC236}">
              <a16:creationId xmlns:a16="http://schemas.microsoft.com/office/drawing/2014/main" id="{344EBE57-28E9-4579-AB7E-29EA041C4B9B}"/>
            </a:ext>
          </a:extLst>
        </xdr:cNvPr>
        <xdr:cNvSpPr/>
      </xdr:nvSpPr>
      <xdr:spPr>
        <a:xfrm>
          <a:off x="984250" y="5741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xdr:rowOff>
    </xdr:from>
    <xdr:to>
      <xdr:col>10</xdr:col>
      <xdr:colOff>114300</xdr:colOff>
      <xdr:row>35</xdr:row>
      <xdr:rowOff>48768</xdr:rowOff>
    </xdr:to>
    <xdr:cxnSp macro="">
      <xdr:nvCxnSpPr>
        <xdr:cNvPr id="80" name="直線コネクタ 79">
          <a:extLst>
            <a:ext uri="{FF2B5EF4-FFF2-40B4-BE49-F238E27FC236}">
              <a16:creationId xmlns:a16="http://schemas.microsoft.com/office/drawing/2014/main" id="{426C13C7-4CF9-4F15-870B-E337DD4EABB2}"/>
            </a:ext>
          </a:extLst>
        </xdr:cNvPr>
        <xdr:cNvCxnSpPr/>
      </xdr:nvCxnSpPr>
      <xdr:spPr>
        <a:xfrm>
          <a:off x="1028700" y="5786120"/>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7317DED5-7A0F-4B16-A83D-0C48402A3203}"/>
            </a:ext>
          </a:extLst>
        </xdr:cNvPr>
        <xdr:cNvSpPr txBox="1"/>
      </xdr:nvSpPr>
      <xdr:spPr>
        <a:xfrm>
          <a:off x="3239144" y="6197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CC84AA65-FCC0-4F7D-B6B3-2C5CB039DB5C}"/>
            </a:ext>
          </a:extLst>
        </xdr:cNvPr>
        <xdr:cNvSpPr txBox="1"/>
      </xdr:nvSpPr>
      <xdr:spPr>
        <a:xfrm>
          <a:off x="2439044" y="6153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E919FA2C-74B2-409F-9496-84B2AC7CB01E}"/>
            </a:ext>
          </a:extLst>
        </xdr:cNvPr>
        <xdr:cNvSpPr txBox="1"/>
      </xdr:nvSpPr>
      <xdr:spPr>
        <a:xfrm>
          <a:off x="1645294" y="611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EFA0326-9FB4-4EB7-8D13-A11A77087C6B}"/>
            </a:ext>
          </a:extLst>
        </xdr:cNvPr>
        <xdr:cNvSpPr txBox="1"/>
      </xdr:nvSpPr>
      <xdr:spPr>
        <a:xfrm>
          <a:off x="851544" y="608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20083</xdr:rowOff>
    </xdr:from>
    <xdr:ext cx="405111" cy="259045"/>
    <xdr:sp macro="" textlink="">
      <xdr:nvSpPr>
        <xdr:cNvPr id="85" name="n_1mainValue【道路】&#10;有形固定資産減価償却率">
          <a:extLst>
            <a:ext uri="{FF2B5EF4-FFF2-40B4-BE49-F238E27FC236}">
              <a16:creationId xmlns:a16="http://schemas.microsoft.com/office/drawing/2014/main" id="{14314321-7CDC-43B6-8107-1CF304B25218}"/>
            </a:ext>
          </a:extLst>
        </xdr:cNvPr>
        <xdr:cNvSpPr txBox="1"/>
      </xdr:nvSpPr>
      <xdr:spPr>
        <a:xfrm>
          <a:off x="3239144" y="563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154957</xdr:rowOff>
    </xdr:from>
    <xdr:ext cx="405111" cy="259045"/>
    <xdr:sp macro="" textlink="">
      <xdr:nvSpPr>
        <xdr:cNvPr id="86" name="n_2mainValue【道路】&#10;有形固定資産減価償却率">
          <a:extLst>
            <a:ext uri="{FF2B5EF4-FFF2-40B4-BE49-F238E27FC236}">
              <a16:creationId xmlns:a16="http://schemas.microsoft.com/office/drawing/2014/main" id="{D68C3029-EF7F-4CB3-806F-FE25EBA952F9}"/>
            </a:ext>
          </a:extLst>
        </xdr:cNvPr>
        <xdr:cNvSpPr txBox="1"/>
      </xdr:nvSpPr>
      <xdr:spPr>
        <a:xfrm>
          <a:off x="243904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116095</xdr:rowOff>
    </xdr:from>
    <xdr:ext cx="405111" cy="259045"/>
    <xdr:sp macro="" textlink="">
      <xdr:nvSpPr>
        <xdr:cNvPr id="87" name="n_3mainValue【道路】&#10;有形固定資産減価償却率">
          <a:extLst>
            <a:ext uri="{FF2B5EF4-FFF2-40B4-BE49-F238E27FC236}">
              <a16:creationId xmlns:a16="http://schemas.microsoft.com/office/drawing/2014/main" id="{DF43791F-A43C-4D32-B0CE-D77DB8671B49}"/>
            </a:ext>
          </a:extLst>
        </xdr:cNvPr>
        <xdr:cNvSpPr txBox="1"/>
      </xdr:nvSpPr>
      <xdr:spPr>
        <a:xfrm>
          <a:off x="1645294" y="556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74947</xdr:rowOff>
    </xdr:from>
    <xdr:ext cx="405111" cy="259045"/>
    <xdr:sp macro="" textlink="">
      <xdr:nvSpPr>
        <xdr:cNvPr id="88" name="n_4mainValue【道路】&#10;有形固定資産減価償却率">
          <a:extLst>
            <a:ext uri="{FF2B5EF4-FFF2-40B4-BE49-F238E27FC236}">
              <a16:creationId xmlns:a16="http://schemas.microsoft.com/office/drawing/2014/main" id="{7440FF15-B4B2-4A65-BBE3-7CCF825E4504}"/>
            </a:ext>
          </a:extLst>
        </xdr:cNvPr>
        <xdr:cNvSpPr txBox="1"/>
      </xdr:nvSpPr>
      <xdr:spPr>
        <a:xfrm>
          <a:off x="85154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9C1CD89-5967-48AD-A576-BBD4F20AEF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D82ED32-E009-4A52-B95E-87B0A756337E}"/>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36B802F-A4CA-4391-ACE5-08817B84CDD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83A5D35-84FF-4EB4-A499-6F028FEA3C92}"/>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9C0742-868C-438A-BB59-F3BA795F7A8A}"/>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4F832F8-E142-4729-B0B9-36E049D4DB6D}"/>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392E8E7-0A29-409A-A860-B74B2DA043CF}"/>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1BE18D2-7923-43FE-A383-2A62FA70E6F3}"/>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9BC6853-B7D5-4415-ABBF-D80CE95DB0C8}"/>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72622E7-14B1-441F-8A11-BC8CBA3B6C42}"/>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7814E48-88BB-4685-B438-7FDA1DF54155}"/>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184D358-09C3-44C2-AEDA-49FF109EDC94}"/>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F000CA8-37DB-4066-98CE-D16975365A76}"/>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A435914-7B06-47D5-8542-9E2FD0743A4A}"/>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349FFFA-8581-45CF-99CC-6AC7926350CC}"/>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8E70C99-24F9-4046-9726-059D58AE3B1A}"/>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51B5EC3-789C-43AE-B8C0-CF120825B757}"/>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A3DF06-2756-4C4C-A198-587A03BEB871}"/>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242F3CB-6712-4ACB-8842-2CB710307D14}"/>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A3B601B-45AA-4A72-B4A6-EC600AE2616F}"/>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9FCAFC0-B162-4F03-A2C7-645CC641AC68}"/>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443C12E-9496-4F21-A3C7-E20A75ADBBBC}"/>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B0139CB-F37E-4CAF-96CC-0CF42C3D5D44}"/>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F30760D8-A88F-43A1-B65A-4A851A775F95}"/>
            </a:ext>
          </a:extLst>
        </xdr:cNvPr>
        <xdr:cNvCxnSpPr/>
      </xdr:nvCxnSpPr>
      <xdr:spPr>
        <a:xfrm flipV="1">
          <a:off x="9429115" y="567904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9302624-BD79-46F4-8601-E699F2C91911}"/>
            </a:ext>
          </a:extLst>
        </xdr:cNvPr>
        <xdr:cNvSpPr txBox="1"/>
      </xdr:nvSpPr>
      <xdr:spPr>
        <a:xfrm>
          <a:off x="9467850" y="684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FA567712-2DDC-4C43-B35A-C81237A551C7}"/>
            </a:ext>
          </a:extLst>
        </xdr:cNvPr>
        <xdr:cNvCxnSpPr/>
      </xdr:nvCxnSpPr>
      <xdr:spPr>
        <a:xfrm>
          <a:off x="9359900" y="6844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CB02280-7FF2-494E-A676-03B511990468}"/>
            </a:ext>
          </a:extLst>
        </xdr:cNvPr>
        <xdr:cNvSpPr txBox="1"/>
      </xdr:nvSpPr>
      <xdr:spPr>
        <a:xfrm>
          <a:off x="9467850" y="546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592B3AFC-5232-4374-8922-3301BEE2F74B}"/>
            </a:ext>
          </a:extLst>
        </xdr:cNvPr>
        <xdr:cNvCxnSpPr/>
      </xdr:nvCxnSpPr>
      <xdr:spPr>
        <a:xfrm>
          <a:off x="9359900" y="5679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B53838FC-89D1-4EFA-8D28-5646C23E4077}"/>
            </a:ext>
          </a:extLst>
        </xdr:cNvPr>
        <xdr:cNvSpPr txBox="1"/>
      </xdr:nvSpPr>
      <xdr:spPr>
        <a:xfrm>
          <a:off x="9467850" y="6408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E17D9DC-BF5E-4682-BD3E-2DA664537579}"/>
            </a:ext>
          </a:extLst>
        </xdr:cNvPr>
        <xdr:cNvSpPr/>
      </xdr:nvSpPr>
      <xdr:spPr>
        <a:xfrm>
          <a:off x="9398000" y="6430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F57FBA44-D319-4FF8-BDD8-9E4C4A48BC9B}"/>
            </a:ext>
          </a:extLst>
        </xdr:cNvPr>
        <xdr:cNvSpPr/>
      </xdr:nvSpPr>
      <xdr:spPr>
        <a:xfrm>
          <a:off x="8636000" y="64345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0ACB14B-1BD1-425F-86DC-2D26408FA350}"/>
            </a:ext>
          </a:extLst>
        </xdr:cNvPr>
        <xdr:cNvSpPr/>
      </xdr:nvSpPr>
      <xdr:spPr>
        <a:xfrm>
          <a:off x="7842250" y="63945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4E7A220C-2977-4602-9D13-86C1A6D905C4}"/>
            </a:ext>
          </a:extLst>
        </xdr:cNvPr>
        <xdr:cNvSpPr/>
      </xdr:nvSpPr>
      <xdr:spPr>
        <a:xfrm>
          <a:off x="7029450" y="6391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B191FEB3-8A6E-4D10-9A0A-D21D613CB3DF}"/>
            </a:ext>
          </a:extLst>
        </xdr:cNvPr>
        <xdr:cNvSpPr/>
      </xdr:nvSpPr>
      <xdr:spPr>
        <a:xfrm>
          <a:off x="6235700" y="643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CDE9CCE-F296-49A7-AE36-EE51CA550C43}"/>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1B4AE0D-322D-4FC1-8024-4879EA3C5BE8}"/>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232CB9-D564-4D79-B54D-8E6C0057634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581D7B-EC43-4700-BBFA-6F120ED4F557}"/>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6BCD50-3487-41B9-B2C2-A9989D7EDA6F}"/>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73216</xdr:rowOff>
    </xdr:from>
    <xdr:to>
      <xdr:col>55</xdr:col>
      <xdr:colOff>50800</xdr:colOff>
      <xdr:row>39</xdr:row>
      <xdr:rowOff>3366</xdr:rowOff>
    </xdr:to>
    <xdr:sp macro="" textlink="">
      <xdr:nvSpPr>
        <xdr:cNvPr id="128" name="楕円 127">
          <a:extLst>
            <a:ext uri="{FF2B5EF4-FFF2-40B4-BE49-F238E27FC236}">
              <a16:creationId xmlns:a16="http://schemas.microsoft.com/office/drawing/2014/main" id="{741F3997-2FF7-4634-8E1F-623553B9E892}"/>
            </a:ext>
          </a:extLst>
        </xdr:cNvPr>
        <xdr:cNvSpPr/>
      </xdr:nvSpPr>
      <xdr:spPr>
        <a:xfrm>
          <a:off x="9398000" y="63470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96093</xdr:rowOff>
    </xdr:from>
    <xdr:ext cx="534377" cy="259045"/>
    <xdr:sp macro="" textlink="">
      <xdr:nvSpPr>
        <xdr:cNvPr id="129" name="【道路】&#10;一人当たり延長該当値テキスト">
          <a:extLst>
            <a:ext uri="{FF2B5EF4-FFF2-40B4-BE49-F238E27FC236}">
              <a16:creationId xmlns:a16="http://schemas.microsoft.com/office/drawing/2014/main" id="{EF375987-2515-4DF8-AB6F-E0DCE972D3D6}"/>
            </a:ext>
          </a:extLst>
        </xdr:cNvPr>
        <xdr:cNvSpPr txBox="1"/>
      </xdr:nvSpPr>
      <xdr:spPr>
        <a:xfrm>
          <a:off x="9467850" y="620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82931</xdr:rowOff>
    </xdr:from>
    <xdr:to>
      <xdr:col>50</xdr:col>
      <xdr:colOff>165100</xdr:colOff>
      <xdr:row>39</xdr:row>
      <xdr:rowOff>13081</xdr:rowOff>
    </xdr:to>
    <xdr:sp macro="" textlink="">
      <xdr:nvSpPr>
        <xdr:cNvPr id="130" name="楕円 129">
          <a:extLst>
            <a:ext uri="{FF2B5EF4-FFF2-40B4-BE49-F238E27FC236}">
              <a16:creationId xmlns:a16="http://schemas.microsoft.com/office/drawing/2014/main" id="{E425AED0-B79B-465C-94D9-14B758999EC6}"/>
            </a:ext>
          </a:extLst>
        </xdr:cNvPr>
        <xdr:cNvSpPr/>
      </xdr:nvSpPr>
      <xdr:spPr>
        <a:xfrm>
          <a:off x="8636000" y="63567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124016</xdr:rowOff>
    </xdr:from>
    <xdr:to>
      <xdr:col>55</xdr:col>
      <xdr:colOff>0</xdr:colOff>
      <xdr:row>38</xdr:row>
      <xdr:rowOff>133731</xdr:rowOff>
    </xdr:to>
    <xdr:cxnSp macro="">
      <xdr:nvCxnSpPr>
        <xdr:cNvPr id="131" name="直線コネクタ 130">
          <a:extLst>
            <a:ext uri="{FF2B5EF4-FFF2-40B4-BE49-F238E27FC236}">
              <a16:creationId xmlns:a16="http://schemas.microsoft.com/office/drawing/2014/main" id="{68F47B7D-DF14-4036-BEAB-B9BC8CB45358}"/>
            </a:ext>
          </a:extLst>
        </xdr:cNvPr>
        <xdr:cNvCxnSpPr/>
      </xdr:nvCxnSpPr>
      <xdr:spPr>
        <a:xfrm flipV="1">
          <a:off x="8686800" y="6397816"/>
          <a:ext cx="74295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90360</xdr:rowOff>
    </xdr:from>
    <xdr:to>
      <xdr:col>46</xdr:col>
      <xdr:colOff>38100</xdr:colOff>
      <xdr:row>39</xdr:row>
      <xdr:rowOff>20510</xdr:rowOff>
    </xdr:to>
    <xdr:sp macro="" textlink="">
      <xdr:nvSpPr>
        <xdr:cNvPr id="132" name="楕円 131">
          <a:extLst>
            <a:ext uri="{FF2B5EF4-FFF2-40B4-BE49-F238E27FC236}">
              <a16:creationId xmlns:a16="http://schemas.microsoft.com/office/drawing/2014/main" id="{8C7679FD-E8C9-4C3C-B7F6-2B55301114D4}"/>
            </a:ext>
          </a:extLst>
        </xdr:cNvPr>
        <xdr:cNvSpPr/>
      </xdr:nvSpPr>
      <xdr:spPr>
        <a:xfrm>
          <a:off x="7842250" y="6364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133731</xdr:rowOff>
    </xdr:from>
    <xdr:to>
      <xdr:col>50</xdr:col>
      <xdr:colOff>114300</xdr:colOff>
      <xdr:row>38</xdr:row>
      <xdr:rowOff>141160</xdr:rowOff>
    </xdr:to>
    <xdr:cxnSp macro="">
      <xdr:nvCxnSpPr>
        <xdr:cNvPr id="133" name="直線コネクタ 132">
          <a:extLst>
            <a:ext uri="{FF2B5EF4-FFF2-40B4-BE49-F238E27FC236}">
              <a16:creationId xmlns:a16="http://schemas.microsoft.com/office/drawing/2014/main" id="{C786D9E1-A633-43E4-AC2E-956A39EF55BB}"/>
            </a:ext>
          </a:extLst>
        </xdr:cNvPr>
        <xdr:cNvCxnSpPr/>
      </xdr:nvCxnSpPr>
      <xdr:spPr>
        <a:xfrm flipV="1">
          <a:off x="7886700" y="6407531"/>
          <a:ext cx="8001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95923</xdr:rowOff>
    </xdr:from>
    <xdr:to>
      <xdr:col>41</xdr:col>
      <xdr:colOff>101600</xdr:colOff>
      <xdr:row>39</xdr:row>
      <xdr:rowOff>26073</xdr:rowOff>
    </xdr:to>
    <xdr:sp macro="" textlink="">
      <xdr:nvSpPr>
        <xdr:cNvPr id="134" name="楕円 133">
          <a:extLst>
            <a:ext uri="{FF2B5EF4-FFF2-40B4-BE49-F238E27FC236}">
              <a16:creationId xmlns:a16="http://schemas.microsoft.com/office/drawing/2014/main" id="{5ADFC959-5DBD-4797-BF20-3531B5675023}"/>
            </a:ext>
          </a:extLst>
        </xdr:cNvPr>
        <xdr:cNvSpPr/>
      </xdr:nvSpPr>
      <xdr:spPr>
        <a:xfrm>
          <a:off x="7029450" y="63697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141160</xdr:rowOff>
    </xdr:from>
    <xdr:to>
      <xdr:col>45</xdr:col>
      <xdr:colOff>177800</xdr:colOff>
      <xdr:row>38</xdr:row>
      <xdr:rowOff>146723</xdr:rowOff>
    </xdr:to>
    <xdr:cxnSp macro="">
      <xdr:nvCxnSpPr>
        <xdr:cNvPr id="135" name="直線コネクタ 134">
          <a:extLst>
            <a:ext uri="{FF2B5EF4-FFF2-40B4-BE49-F238E27FC236}">
              <a16:creationId xmlns:a16="http://schemas.microsoft.com/office/drawing/2014/main" id="{7707040B-ED06-4768-828E-17316AD60AC3}"/>
            </a:ext>
          </a:extLst>
        </xdr:cNvPr>
        <xdr:cNvCxnSpPr/>
      </xdr:nvCxnSpPr>
      <xdr:spPr>
        <a:xfrm flipV="1">
          <a:off x="7080250" y="6414960"/>
          <a:ext cx="80645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102933</xdr:rowOff>
    </xdr:from>
    <xdr:to>
      <xdr:col>36</xdr:col>
      <xdr:colOff>165100</xdr:colOff>
      <xdr:row>39</xdr:row>
      <xdr:rowOff>33083</xdr:rowOff>
    </xdr:to>
    <xdr:sp macro="" textlink="">
      <xdr:nvSpPr>
        <xdr:cNvPr id="136" name="楕円 135">
          <a:extLst>
            <a:ext uri="{FF2B5EF4-FFF2-40B4-BE49-F238E27FC236}">
              <a16:creationId xmlns:a16="http://schemas.microsoft.com/office/drawing/2014/main" id="{EA07F2C4-9BD2-4FAC-BCB8-5F6A0B1D84EC}"/>
            </a:ext>
          </a:extLst>
        </xdr:cNvPr>
        <xdr:cNvSpPr/>
      </xdr:nvSpPr>
      <xdr:spPr>
        <a:xfrm>
          <a:off x="6235700" y="63767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146723</xdr:rowOff>
    </xdr:from>
    <xdr:to>
      <xdr:col>41</xdr:col>
      <xdr:colOff>50800</xdr:colOff>
      <xdr:row>38</xdr:row>
      <xdr:rowOff>153733</xdr:rowOff>
    </xdr:to>
    <xdr:cxnSp macro="">
      <xdr:nvCxnSpPr>
        <xdr:cNvPr id="137" name="直線コネクタ 136">
          <a:extLst>
            <a:ext uri="{FF2B5EF4-FFF2-40B4-BE49-F238E27FC236}">
              <a16:creationId xmlns:a16="http://schemas.microsoft.com/office/drawing/2014/main" id="{9A03D613-BBA2-4D1D-96DE-D2D5A9870B7B}"/>
            </a:ext>
          </a:extLst>
        </xdr:cNvPr>
        <xdr:cNvCxnSpPr/>
      </xdr:nvCxnSpPr>
      <xdr:spPr>
        <a:xfrm flipV="1">
          <a:off x="6286500" y="6420523"/>
          <a:ext cx="79375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22C7FA2F-6854-4933-8C24-66652E4CBA28}"/>
            </a:ext>
          </a:extLst>
        </xdr:cNvPr>
        <xdr:cNvSpPr txBox="1"/>
      </xdr:nvSpPr>
      <xdr:spPr>
        <a:xfrm>
          <a:off x="8425961" y="652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27D1DC83-EE20-4750-9597-7DFCB4E77BD0}"/>
            </a:ext>
          </a:extLst>
        </xdr:cNvPr>
        <xdr:cNvSpPr txBox="1"/>
      </xdr:nvSpPr>
      <xdr:spPr>
        <a:xfrm>
          <a:off x="7644911" y="648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9BDE7970-1C76-49D5-B93C-56F6C72D3438}"/>
            </a:ext>
          </a:extLst>
        </xdr:cNvPr>
        <xdr:cNvSpPr txBox="1"/>
      </xdr:nvSpPr>
      <xdr:spPr>
        <a:xfrm>
          <a:off x="6851161" y="647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998F04F8-74F0-4CB5-B683-F3D259B34FFE}"/>
            </a:ext>
          </a:extLst>
        </xdr:cNvPr>
        <xdr:cNvSpPr txBox="1"/>
      </xdr:nvSpPr>
      <xdr:spPr>
        <a:xfrm>
          <a:off x="6038361" y="65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29608</xdr:rowOff>
    </xdr:from>
    <xdr:ext cx="534377" cy="259045"/>
    <xdr:sp macro="" textlink="">
      <xdr:nvSpPr>
        <xdr:cNvPr id="142" name="n_1mainValue【道路】&#10;一人当たり延長">
          <a:extLst>
            <a:ext uri="{FF2B5EF4-FFF2-40B4-BE49-F238E27FC236}">
              <a16:creationId xmlns:a16="http://schemas.microsoft.com/office/drawing/2014/main" id="{D21E430D-F00B-4C2F-811F-0F1DEB905912}"/>
            </a:ext>
          </a:extLst>
        </xdr:cNvPr>
        <xdr:cNvSpPr txBox="1"/>
      </xdr:nvSpPr>
      <xdr:spPr>
        <a:xfrm>
          <a:off x="8425961" y="61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37037</xdr:rowOff>
    </xdr:from>
    <xdr:ext cx="534377" cy="259045"/>
    <xdr:sp macro="" textlink="">
      <xdr:nvSpPr>
        <xdr:cNvPr id="143" name="n_2mainValue【道路】&#10;一人当たり延長">
          <a:extLst>
            <a:ext uri="{FF2B5EF4-FFF2-40B4-BE49-F238E27FC236}">
              <a16:creationId xmlns:a16="http://schemas.microsoft.com/office/drawing/2014/main" id="{F125B283-CB45-4165-9CCC-6980710D40C1}"/>
            </a:ext>
          </a:extLst>
        </xdr:cNvPr>
        <xdr:cNvSpPr txBox="1"/>
      </xdr:nvSpPr>
      <xdr:spPr>
        <a:xfrm>
          <a:off x="7644911" y="614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42600</xdr:rowOff>
    </xdr:from>
    <xdr:ext cx="534377" cy="259045"/>
    <xdr:sp macro="" textlink="">
      <xdr:nvSpPr>
        <xdr:cNvPr id="144" name="n_3mainValue【道路】&#10;一人当たり延長">
          <a:extLst>
            <a:ext uri="{FF2B5EF4-FFF2-40B4-BE49-F238E27FC236}">
              <a16:creationId xmlns:a16="http://schemas.microsoft.com/office/drawing/2014/main" id="{E4A5ED4B-8C3B-425B-B7FB-9386319341B0}"/>
            </a:ext>
          </a:extLst>
        </xdr:cNvPr>
        <xdr:cNvSpPr txBox="1"/>
      </xdr:nvSpPr>
      <xdr:spPr>
        <a:xfrm>
          <a:off x="6851161" y="61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49611</xdr:rowOff>
    </xdr:from>
    <xdr:ext cx="534377" cy="259045"/>
    <xdr:sp macro="" textlink="">
      <xdr:nvSpPr>
        <xdr:cNvPr id="145" name="n_4mainValue【道路】&#10;一人当たり延長">
          <a:extLst>
            <a:ext uri="{FF2B5EF4-FFF2-40B4-BE49-F238E27FC236}">
              <a16:creationId xmlns:a16="http://schemas.microsoft.com/office/drawing/2014/main" id="{B3098A5B-AD3D-47EA-A550-860264A7EE17}"/>
            </a:ext>
          </a:extLst>
        </xdr:cNvPr>
        <xdr:cNvSpPr txBox="1"/>
      </xdr:nvSpPr>
      <xdr:spPr>
        <a:xfrm>
          <a:off x="6038361" y="615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9414C2-CA0E-4A43-A796-E7BFBE1BB6F3}"/>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56B41CF-21B4-43FD-A43D-66689BBDE4B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F86CC8A-5C53-45E3-8BDD-BE46C498ACCC}"/>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569A08-C82C-403B-8197-9B6A60569296}"/>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15EFD19-503A-41C5-BA38-0173BEF601A5}"/>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C14C241-23FB-4714-A20F-5D9FF8CEB77B}"/>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49362AE-C357-4AF0-B9F2-7B173290D52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A8301B7-DBAE-4BCB-9593-9D0B83283E1C}"/>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F44D65-B642-4FC8-86C4-C347378B224C}"/>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DA59EB2-78BD-4046-A386-645557EAB61C}"/>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3E0D60D-37B7-4B59-9570-476B4EC24C82}"/>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9122EC7-14A9-422C-BAB3-0A887EF0F6E6}"/>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4394CE8-6E00-4F02-883B-E7A0F154785D}"/>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C502700-F698-47EB-B645-300BE3028FA9}"/>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723BE21-D804-4F12-8EE1-7CC9551BFB22}"/>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77DD881-F182-43B9-B888-6E44A2DE481F}"/>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1AFCF1C-1493-49A5-931B-7135BF3DF672}"/>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0637A04-8AA0-4B57-9AF6-DF16AE8621E7}"/>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ABD27C8-AC65-4F9B-8596-99F341571B31}"/>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767B692-90A2-47BC-BD88-485B2F022A44}"/>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71D828F-74D4-47DA-89BB-A3BB57BA093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4C030D1-DF89-4326-A8F7-30F7E0F70F81}"/>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451954B-3217-478D-81FA-602A0115B87A}"/>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81CA36B-ADC5-4E98-B04A-7D0B0ED1DC99}"/>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04E6C7E-C41A-4658-8889-A0452C55DB7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DFA07852-14B9-4913-8697-786E8249FE10}"/>
            </a:ext>
          </a:extLst>
        </xdr:cNvPr>
        <xdr:cNvCxnSpPr/>
      </xdr:nvCxnSpPr>
      <xdr:spPr>
        <a:xfrm flipV="1">
          <a:off x="4177665" y="919969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C1DE831-3DA0-4045-9A31-5356588B38C3}"/>
            </a:ext>
          </a:extLst>
        </xdr:cNvPr>
        <xdr:cNvSpPr txBox="1"/>
      </xdr:nvSpPr>
      <xdr:spPr>
        <a:xfrm>
          <a:off x="4216400" y="10547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8582B0A1-8380-42BF-B3B9-A24892EB0072}"/>
            </a:ext>
          </a:extLst>
        </xdr:cNvPr>
        <xdr:cNvCxnSpPr/>
      </xdr:nvCxnSpPr>
      <xdr:spPr>
        <a:xfrm>
          <a:off x="4108450" y="105433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80B4407-E2C3-422D-AEFE-E3A7390A9F4A}"/>
            </a:ext>
          </a:extLst>
        </xdr:cNvPr>
        <xdr:cNvSpPr txBox="1"/>
      </xdr:nvSpPr>
      <xdr:spPr>
        <a:xfrm>
          <a:off x="4216400" y="89812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F218539-D945-4E81-ACC4-A77806E29ED7}"/>
            </a:ext>
          </a:extLst>
        </xdr:cNvPr>
        <xdr:cNvCxnSpPr/>
      </xdr:nvCxnSpPr>
      <xdr:spPr>
        <a:xfrm>
          <a:off x="4108450" y="91996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F22BAF6-73AA-4663-8640-2540A6DAD33A}"/>
            </a:ext>
          </a:extLst>
        </xdr:cNvPr>
        <xdr:cNvSpPr txBox="1"/>
      </xdr:nvSpPr>
      <xdr:spPr>
        <a:xfrm>
          <a:off x="4216400" y="1006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AFEFFE51-4ADB-4DF4-A6BE-8A1A467916DA}"/>
            </a:ext>
          </a:extLst>
        </xdr:cNvPr>
        <xdr:cNvSpPr/>
      </xdr:nvSpPr>
      <xdr:spPr>
        <a:xfrm>
          <a:off x="41275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6B422AF-5939-45A1-BEED-381AA8F11FAC}"/>
            </a:ext>
          </a:extLst>
        </xdr:cNvPr>
        <xdr:cNvSpPr/>
      </xdr:nvSpPr>
      <xdr:spPr>
        <a:xfrm>
          <a:off x="3384550" y="100642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30C01CD3-F922-400D-9F3B-740CCB372A6C}"/>
            </a:ext>
          </a:extLst>
        </xdr:cNvPr>
        <xdr:cNvSpPr/>
      </xdr:nvSpPr>
      <xdr:spPr>
        <a:xfrm>
          <a:off x="2571750" y="100364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F70FABB7-73AB-460F-BA2E-2D4869D2D574}"/>
            </a:ext>
          </a:extLst>
        </xdr:cNvPr>
        <xdr:cNvSpPr/>
      </xdr:nvSpPr>
      <xdr:spPr>
        <a:xfrm>
          <a:off x="177800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18D39E48-77B6-496B-BF74-765C2A6A5372}"/>
            </a:ext>
          </a:extLst>
        </xdr:cNvPr>
        <xdr:cNvSpPr/>
      </xdr:nvSpPr>
      <xdr:spPr>
        <a:xfrm>
          <a:off x="984250" y="10015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DDABBE4-3EDA-4357-9678-F5E345B5961B}"/>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586995-AB1F-47FD-8019-CEB7F253D88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FA1703D-9FA9-480A-9F5B-9B9534CE8C6C}"/>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30DA7E-76EB-4213-AD92-03F51CCF474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815275-58B8-46F5-8615-F35DC7CAB97E}"/>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55335</xdr:rowOff>
    </xdr:from>
    <xdr:to>
      <xdr:col>24</xdr:col>
      <xdr:colOff>114300</xdr:colOff>
      <xdr:row>58</xdr:row>
      <xdr:rowOff>156935</xdr:rowOff>
    </xdr:to>
    <xdr:sp macro="" textlink="">
      <xdr:nvSpPr>
        <xdr:cNvPr id="187" name="楕円 186">
          <a:extLst>
            <a:ext uri="{FF2B5EF4-FFF2-40B4-BE49-F238E27FC236}">
              <a16:creationId xmlns:a16="http://schemas.microsoft.com/office/drawing/2014/main" id="{DACDA0EF-8403-49E2-B16A-E78DB6BB5D03}"/>
            </a:ext>
          </a:extLst>
        </xdr:cNvPr>
        <xdr:cNvSpPr/>
      </xdr:nvSpPr>
      <xdr:spPr>
        <a:xfrm>
          <a:off x="4127500" y="96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78212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70BA225-36AD-437E-B038-C08966797AB3}"/>
            </a:ext>
          </a:extLst>
        </xdr:cNvPr>
        <xdr:cNvSpPr txBox="1"/>
      </xdr:nvSpPr>
      <xdr:spPr>
        <a:xfrm>
          <a:off x="4216400" y="948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89" name="楕円 188">
          <a:extLst>
            <a:ext uri="{FF2B5EF4-FFF2-40B4-BE49-F238E27FC236}">
              <a16:creationId xmlns:a16="http://schemas.microsoft.com/office/drawing/2014/main" id="{FDE7EFD9-014A-43B3-A95E-5BD4C04C637E}"/>
            </a:ext>
          </a:extLst>
        </xdr:cNvPr>
        <xdr:cNvSpPr/>
      </xdr:nvSpPr>
      <xdr:spPr>
        <a:xfrm>
          <a:off x="3384550" y="9605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106135</xdr:rowOff>
    </xdr:to>
    <xdr:cxnSp macro="">
      <xdr:nvCxnSpPr>
        <xdr:cNvPr id="190" name="直線コネクタ 189">
          <a:extLst>
            <a:ext uri="{FF2B5EF4-FFF2-40B4-BE49-F238E27FC236}">
              <a16:creationId xmlns:a16="http://schemas.microsoft.com/office/drawing/2014/main" id="{0DD86804-C97E-448C-B575-9086462ECC54}"/>
            </a:ext>
          </a:extLst>
        </xdr:cNvPr>
        <xdr:cNvCxnSpPr/>
      </xdr:nvCxnSpPr>
      <xdr:spPr>
        <a:xfrm>
          <a:off x="3429000" y="9655810"/>
          <a:ext cx="7493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3084</xdr:rowOff>
    </xdr:from>
    <xdr:to>
      <xdr:col>15</xdr:col>
      <xdr:colOff>101600</xdr:colOff>
      <xdr:row>58</xdr:row>
      <xdr:rowOff>104684</xdr:rowOff>
    </xdr:to>
    <xdr:sp macro="" textlink="">
      <xdr:nvSpPr>
        <xdr:cNvPr id="191" name="楕円 190">
          <a:extLst>
            <a:ext uri="{FF2B5EF4-FFF2-40B4-BE49-F238E27FC236}">
              <a16:creationId xmlns:a16="http://schemas.microsoft.com/office/drawing/2014/main" id="{0CCAB70C-B7AA-41E0-889D-EDE60E7A0933}"/>
            </a:ext>
          </a:extLst>
        </xdr:cNvPr>
        <xdr:cNvSpPr/>
      </xdr:nvSpPr>
      <xdr:spPr>
        <a:xfrm>
          <a:off x="2571750" y="957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53884</xdr:rowOff>
    </xdr:from>
    <xdr:to>
      <xdr:col>19</xdr:col>
      <xdr:colOff>177800</xdr:colOff>
      <xdr:row>58</xdr:row>
      <xdr:rowOff>80010</xdr:rowOff>
    </xdr:to>
    <xdr:cxnSp macro="">
      <xdr:nvCxnSpPr>
        <xdr:cNvPr id="192" name="直線コネクタ 191">
          <a:extLst>
            <a:ext uri="{FF2B5EF4-FFF2-40B4-BE49-F238E27FC236}">
              <a16:creationId xmlns:a16="http://schemas.microsoft.com/office/drawing/2014/main" id="{A1235132-8958-4CF0-A00F-DE64DFFF200D}"/>
            </a:ext>
          </a:extLst>
        </xdr:cNvPr>
        <xdr:cNvCxnSpPr/>
      </xdr:nvCxnSpPr>
      <xdr:spPr>
        <a:xfrm>
          <a:off x="2622550" y="9629684"/>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151674</xdr:rowOff>
    </xdr:from>
    <xdr:to>
      <xdr:col>10</xdr:col>
      <xdr:colOff>165100</xdr:colOff>
      <xdr:row>58</xdr:row>
      <xdr:rowOff>81824</xdr:rowOff>
    </xdr:to>
    <xdr:sp macro="" textlink="">
      <xdr:nvSpPr>
        <xdr:cNvPr id="193" name="楕円 192">
          <a:extLst>
            <a:ext uri="{FF2B5EF4-FFF2-40B4-BE49-F238E27FC236}">
              <a16:creationId xmlns:a16="http://schemas.microsoft.com/office/drawing/2014/main" id="{0FF2625F-D3D7-4A9E-9D98-C7E017406936}"/>
            </a:ext>
          </a:extLst>
        </xdr:cNvPr>
        <xdr:cNvSpPr/>
      </xdr:nvSpPr>
      <xdr:spPr>
        <a:xfrm>
          <a:off x="1778000" y="9562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31024</xdr:rowOff>
    </xdr:from>
    <xdr:to>
      <xdr:col>15</xdr:col>
      <xdr:colOff>50800</xdr:colOff>
      <xdr:row>58</xdr:row>
      <xdr:rowOff>53884</xdr:rowOff>
    </xdr:to>
    <xdr:cxnSp macro="">
      <xdr:nvCxnSpPr>
        <xdr:cNvPr id="194" name="直線コネクタ 193">
          <a:extLst>
            <a:ext uri="{FF2B5EF4-FFF2-40B4-BE49-F238E27FC236}">
              <a16:creationId xmlns:a16="http://schemas.microsoft.com/office/drawing/2014/main" id="{79DC909C-1E5F-412F-A4E8-454F1964E6A3}"/>
            </a:ext>
          </a:extLst>
        </xdr:cNvPr>
        <xdr:cNvCxnSpPr/>
      </xdr:nvCxnSpPr>
      <xdr:spPr>
        <a:xfrm>
          <a:off x="1828800" y="960682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123916</xdr:rowOff>
    </xdr:from>
    <xdr:to>
      <xdr:col>6</xdr:col>
      <xdr:colOff>38100</xdr:colOff>
      <xdr:row>58</xdr:row>
      <xdr:rowOff>54066</xdr:rowOff>
    </xdr:to>
    <xdr:sp macro="" textlink="">
      <xdr:nvSpPr>
        <xdr:cNvPr id="195" name="楕円 194">
          <a:extLst>
            <a:ext uri="{FF2B5EF4-FFF2-40B4-BE49-F238E27FC236}">
              <a16:creationId xmlns:a16="http://schemas.microsoft.com/office/drawing/2014/main" id="{84BDFAFD-CC6B-4A1C-87B7-CEF062898902}"/>
            </a:ext>
          </a:extLst>
        </xdr:cNvPr>
        <xdr:cNvSpPr/>
      </xdr:nvSpPr>
      <xdr:spPr>
        <a:xfrm>
          <a:off x="984250" y="95346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3266</xdr:rowOff>
    </xdr:from>
    <xdr:to>
      <xdr:col>10</xdr:col>
      <xdr:colOff>114300</xdr:colOff>
      <xdr:row>58</xdr:row>
      <xdr:rowOff>31024</xdr:rowOff>
    </xdr:to>
    <xdr:cxnSp macro="">
      <xdr:nvCxnSpPr>
        <xdr:cNvPr id="196" name="直線コネクタ 195">
          <a:extLst>
            <a:ext uri="{FF2B5EF4-FFF2-40B4-BE49-F238E27FC236}">
              <a16:creationId xmlns:a16="http://schemas.microsoft.com/office/drawing/2014/main" id="{BAD1DBE7-0636-4E29-AD0F-7E8128B4127C}"/>
            </a:ext>
          </a:extLst>
        </xdr:cNvPr>
        <xdr:cNvCxnSpPr/>
      </xdr:nvCxnSpPr>
      <xdr:spPr>
        <a:xfrm>
          <a:off x="1028700" y="9579066"/>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184BEE8-A09D-446A-85B9-A72B8FA19D51}"/>
            </a:ext>
          </a:extLst>
        </xdr:cNvPr>
        <xdr:cNvSpPr txBox="1"/>
      </xdr:nvSpPr>
      <xdr:spPr>
        <a:xfrm>
          <a:off x="3239144" y="10150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414087-0BF8-49D3-A092-7C5C1AB4EBC6}"/>
            </a:ext>
          </a:extLst>
        </xdr:cNvPr>
        <xdr:cNvSpPr txBox="1"/>
      </xdr:nvSpPr>
      <xdr:spPr>
        <a:xfrm>
          <a:off x="2439044" y="1012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72780A4-D669-449F-8650-1301A2E9C31D}"/>
            </a:ext>
          </a:extLst>
        </xdr:cNvPr>
        <xdr:cNvSpPr txBox="1"/>
      </xdr:nvSpPr>
      <xdr:spPr>
        <a:xfrm>
          <a:off x="1645294" y="1010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1F87E7F-7094-4C7A-9FB1-A2F412DD25CD}"/>
            </a:ext>
          </a:extLst>
        </xdr:cNvPr>
        <xdr:cNvSpPr txBox="1"/>
      </xdr:nvSpPr>
      <xdr:spPr>
        <a:xfrm>
          <a:off x="851544" y="1010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147337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8E82EE5-C404-495E-9320-AF1082D76DAF}"/>
            </a:ext>
          </a:extLst>
        </xdr:cNvPr>
        <xdr:cNvSpPr txBox="1"/>
      </xdr:nvSpPr>
      <xdr:spPr>
        <a:xfrm>
          <a:off x="3239144" y="939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121211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CD27A2A-3071-436C-AFCB-DB5B21BC05D3}"/>
            </a:ext>
          </a:extLst>
        </xdr:cNvPr>
        <xdr:cNvSpPr txBox="1"/>
      </xdr:nvSpPr>
      <xdr:spPr>
        <a:xfrm>
          <a:off x="2439044" y="9366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98351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B5100CB-E0CF-45B9-887C-AAAE3B20E635}"/>
            </a:ext>
          </a:extLst>
        </xdr:cNvPr>
        <xdr:cNvSpPr txBox="1"/>
      </xdr:nvSpPr>
      <xdr:spPr>
        <a:xfrm>
          <a:off x="1645294" y="9343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70593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023E6BE-BF42-4409-B1AF-2DB1C1E432C2}"/>
            </a:ext>
          </a:extLst>
        </xdr:cNvPr>
        <xdr:cNvSpPr txBox="1"/>
      </xdr:nvSpPr>
      <xdr:spPr>
        <a:xfrm>
          <a:off x="851544" y="9316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6820AF7-71EA-4320-94CA-8A65A9358C4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B7F7078-3E52-4632-9070-EFEAF6E4E91C}"/>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9CBC04D-6C58-43F5-866C-F8EED960072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6905C5-E7A4-4D26-9BB3-0CCAA85B633C}"/>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F162BA5-6E54-4AD0-AE15-51174733281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07249CF-69ED-41D2-9FE3-971F62DB5625}"/>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F89506B-8DEE-4382-8D33-6E3D04EDC49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D7DF203-83A0-44AF-B05E-2A3067B9468F}"/>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B6D060-7E1B-4465-8018-F6B789BCD171}"/>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85010D3-9A25-43C7-9D54-FB410CD58854}"/>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A57CF54-4EBC-4DA0-BB04-B115F5C2916B}"/>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2C7CECC-92E5-4254-88E4-B5A50F02D5B5}"/>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F88E2C5-A215-4F8C-9173-4589CB3C4673}"/>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72651F2-F14B-4886-8AD0-9259A7354A79}"/>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5ABF0AB-EE2C-47A8-B04B-94B88F11DD60}"/>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80A3537C-5C9D-4A6B-9100-E824C36BBAA2}"/>
            </a:ext>
          </a:extLst>
        </xdr:cNvPr>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C9E419-93C9-4C9F-926C-66E99E9F62D0}"/>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0931466-A337-4D06-BC70-C794B54244A6}"/>
            </a:ext>
          </a:extLst>
        </xdr:cNvPr>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87F424B-B531-4D37-A18F-DD028990B7E4}"/>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49D86E0-D2F5-4034-8EC3-F2D1A636A5DB}"/>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2638C6B-B6B9-4664-A5C0-0794789C8939}"/>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B07A519-9579-4249-A9C1-69401D1B7425}"/>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0F200FF-8B6A-40ED-AA11-CC9AAC9A4F7F}"/>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6EEC293F-1093-4066-8EE7-1E2283880889}"/>
            </a:ext>
          </a:extLst>
        </xdr:cNvPr>
        <xdr:cNvCxnSpPr/>
      </xdr:nvCxnSpPr>
      <xdr:spPr>
        <a:xfrm flipV="1">
          <a:off x="9429115" y="920516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8322A7CC-66A1-477E-A093-4B64911D25AA}"/>
            </a:ext>
          </a:extLst>
        </xdr:cNvPr>
        <xdr:cNvSpPr txBox="1"/>
      </xdr:nvSpPr>
      <xdr:spPr>
        <a:xfrm>
          <a:off x="9467850" y="106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84FFB91A-BD55-4074-AD66-470A2EEDBAF4}"/>
            </a:ext>
          </a:extLst>
        </xdr:cNvPr>
        <xdr:cNvCxnSpPr/>
      </xdr:nvCxnSpPr>
      <xdr:spPr>
        <a:xfrm>
          <a:off x="9359900" y="1062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83A6278-35BE-4F27-92BE-B96C2B04C725}"/>
            </a:ext>
          </a:extLst>
        </xdr:cNvPr>
        <xdr:cNvSpPr txBox="1"/>
      </xdr:nvSpPr>
      <xdr:spPr>
        <a:xfrm>
          <a:off x="9467850" y="8986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1D5AA9D5-4B26-4685-919A-2F0FC9B59503}"/>
            </a:ext>
          </a:extLst>
        </xdr:cNvPr>
        <xdr:cNvCxnSpPr/>
      </xdr:nvCxnSpPr>
      <xdr:spPr>
        <a:xfrm>
          <a:off x="9359900" y="9205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02E80E0-78A6-4D49-B31E-8BC2E03E53AA}"/>
            </a:ext>
          </a:extLst>
        </xdr:cNvPr>
        <xdr:cNvSpPr txBox="1"/>
      </xdr:nvSpPr>
      <xdr:spPr>
        <a:xfrm>
          <a:off x="9467850" y="103126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F14F706F-8716-4891-ACE0-51762F753FC7}"/>
            </a:ext>
          </a:extLst>
        </xdr:cNvPr>
        <xdr:cNvSpPr/>
      </xdr:nvSpPr>
      <xdr:spPr>
        <a:xfrm>
          <a:off x="9398000" y="10334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E5625686-0CDB-4BC2-A4B4-CD265EF6669A}"/>
            </a:ext>
          </a:extLst>
        </xdr:cNvPr>
        <xdr:cNvSpPr/>
      </xdr:nvSpPr>
      <xdr:spPr>
        <a:xfrm>
          <a:off x="8636000" y="103374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7815B5F2-2E61-4A78-B5EE-B5C3F419F9A3}"/>
            </a:ext>
          </a:extLst>
        </xdr:cNvPr>
        <xdr:cNvSpPr/>
      </xdr:nvSpPr>
      <xdr:spPr>
        <a:xfrm>
          <a:off x="7842250" y="10335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41806E97-9065-4AF7-B4FC-50CEFB30C05A}"/>
            </a:ext>
          </a:extLst>
        </xdr:cNvPr>
        <xdr:cNvSpPr/>
      </xdr:nvSpPr>
      <xdr:spPr>
        <a:xfrm>
          <a:off x="7029450" y="10332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73A2372A-7FE1-46E3-A9B1-76548CC97A46}"/>
            </a:ext>
          </a:extLst>
        </xdr:cNvPr>
        <xdr:cNvSpPr/>
      </xdr:nvSpPr>
      <xdr:spPr>
        <a:xfrm>
          <a:off x="6235700" y="10348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25DE6BC-8D0E-41C5-B584-87B50D8D3E24}"/>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06B2EB-83BB-483A-896F-8C3637DF2B67}"/>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06F2317-7611-44C6-9368-C5B013E46FF6}"/>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1F3A7B-E630-45EA-AB54-3CAB5D25EFF8}"/>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7A6FEE-B99A-4819-B0E9-51CD63CEF657}"/>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63088</xdr:rowOff>
    </xdr:from>
    <xdr:to>
      <xdr:col>55</xdr:col>
      <xdr:colOff>50800</xdr:colOff>
      <xdr:row>61</xdr:row>
      <xdr:rowOff>164688</xdr:rowOff>
    </xdr:to>
    <xdr:sp macro="" textlink="">
      <xdr:nvSpPr>
        <xdr:cNvPr id="244" name="楕円 243">
          <a:extLst>
            <a:ext uri="{FF2B5EF4-FFF2-40B4-BE49-F238E27FC236}">
              <a16:creationId xmlns:a16="http://schemas.microsoft.com/office/drawing/2014/main" id="{18BCF225-146E-48A0-A406-8E1490DBDEA6}"/>
            </a:ext>
          </a:extLst>
        </xdr:cNvPr>
        <xdr:cNvSpPr/>
      </xdr:nvSpPr>
      <xdr:spPr>
        <a:xfrm>
          <a:off x="9398000" y="101341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85965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EBE96DC-F3C7-44F3-A3BC-8521AF4B976F}"/>
            </a:ext>
          </a:extLst>
        </xdr:cNvPr>
        <xdr:cNvSpPr txBox="1"/>
      </xdr:nvSpPr>
      <xdr:spPr>
        <a:xfrm>
          <a:off x="9467850" y="999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70614</xdr:rowOff>
    </xdr:from>
    <xdr:to>
      <xdr:col>50</xdr:col>
      <xdr:colOff>165100</xdr:colOff>
      <xdr:row>62</xdr:row>
      <xdr:rowOff>764</xdr:rowOff>
    </xdr:to>
    <xdr:sp macro="" textlink="">
      <xdr:nvSpPr>
        <xdr:cNvPr id="246" name="楕円 245">
          <a:extLst>
            <a:ext uri="{FF2B5EF4-FFF2-40B4-BE49-F238E27FC236}">
              <a16:creationId xmlns:a16="http://schemas.microsoft.com/office/drawing/2014/main" id="{E0FB0628-6947-4D2F-93FF-166F74E08099}"/>
            </a:ext>
          </a:extLst>
        </xdr:cNvPr>
        <xdr:cNvSpPr/>
      </xdr:nvSpPr>
      <xdr:spPr>
        <a:xfrm>
          <a:off x="8636000" y="10141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113888</xdr:rowOff>
    </xdr:from>
    <xdr:to>
      <xdr:col>55</xdr:col>
      <xdr:colOff>0</xdr:colOff>
      <xdr:row>61</xdr:row>
      <xdr:rowOff>121414</xdr:rowOff>
    </xdr:to>
    <xdr:cxnSp macro="">
      <xdr:nvCxnSpPr>
        <xdr:cNvPr id="247" name="直線コネクタ 246">
          <a:extLst>
            <a:ext uri="{FF2B5EF4-FFF2-40B4-BE49-F238E27FC236}">
              <a16:creationId xmlns:a16="http://schemas.microsoft.com/office/drawing/2014/main" id="{4201C970-8832-4C0C-AE03-4493F49D3A0C}"/>
            </a:ext>
          </a:extLst>
        </xdr:cNvPr>
        <xdr:cNvCxnSpPr/>
      </xdr:nvCxnSpPr>
      <xdr:spPr>
        <a:xfrm flipV="1">
          <a:off x="8686800" y="10184988"/>
          <a:ext cx="742950" cy="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77306</xdr:rowOff>
    </xdr:from>
    <xdr:to>
      <xdr:col>46</xdr:col>
      <xdr:colOff>38100</xdr:colOff>
      <xdr:row>62</xdr:row>
      <xdr:rowOff>7456</xdr:rowOff>
    </xdr:to>
    <xdr:sp macro="" textlink="">
      <xdr:nvSpPr>
        <xdr:cNvPr id="248" name="楕円 247">
          <a:extLst>
            <a:ext uri="{FF2B5EF4-FFF2-40B4-BE49-F238E27FC236}">
              <a16:creationId xmlns:a16="http://schemas.microsoft.com/office/drawing/2014/main" id="{55180E0C-942D-4EC9-A661-9D14DB2E65E7}"/>
            </a:ext>
          </a:extLst>
        </xdr:cNvPr>
        <xdr:cNvSpPr/>
      </xdr:nvSpPr>
      <xdr:spPr>
        <a:xfrm>
          <a:off x="7842250" y="101484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121414</xdr:rowOff>
    </xdr:from>
    <xdr:to>
      <xdr:col>50</xdr:col>
      <xdr:colOff>114300</xdr:colOff>
      <xdr:row>61</xdr:row>
      <xdr:rowOff>128106</xdr:rowOff>
    </xdr:to>
    <xdr:cxnSp macro="">
      <xdr:nvCxnSpPr>
        <xdr:cNvPr id="249" name="直線コネクタ 248">
          <a:extLst>
            <a:ext uri="{FF2B5EF4-FFF2-40B4-BE49-F238E27FC236}">
              <a16:creationId xmlns:a16="http://schemas.microsoft.com/office/drawing/2014/main" id="{F1E7177C-4E06-41B7-8069-839EDF2F0815}"/>
            </a:ext>
          </a:extLst>
        </xdr:cNvPr>
        <xdr:cNvCxnSpPr/>
      </xdr:nvCxnSpPr>
      <xdr:spPr>
        <a:xfrm flipV="1">
          <a:off x="7886700" y="10192514"/>
          <a:ext cx="800100" cy="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85411</xdr:rowOff>
    </xdr:from>
    <xdr:to>
      <xdr:col>41</xdr:col>
      <xdr:colOff>101600</xdr:colOff>
      <xdr:row>62</xdr:row>
      <xdr:rowOff>15561</xdr:rowOff>
    </xdr:to>
    <xdr:sp macro="" textlink="">
      <xdr:nvSpPr>
        <xdr:cNvPr id="250" name="楕円 249">
          <a:extLst>
            <a:ext uri="{FF2B5EF4-FFF2-40B4-BE49-F238E27FC236}">
              <a16:creationId xmlns:a16="http://schemas.microsoft.com/office/drawing/2014/main" id="{D8882886-0435-4A70-A632-3E83B9D8B7B7}"/>
            </a:ext>
          </a:extLst>
        </xdr:cNvPr>
        <xdr:cNvSpPr/>
      </xdr:nvSpPr>
      <xdr:spPr>
        <a:xfrm>
          <a:off x="7029450" y="10156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128106</xdr:rowOff>
    </xdr:from>
    <xdr:to>
      <xdr:col>45</xdr:col>
      <xdr:colOff>177800</xdr:colOff>
      <xdr:row>61</xdr:row>
      <xdr:rowOff>136211</xdr:rowOff>
    </xdr:to>
    <xdr:cxnSp macro="">
      <xdr:nvCxnSpPr>
        <xdr:cNvPr id="251" name="直線コネクタ 250">
          <a:extLst>
            <a:ext uri="{FF2B5EF4-FFF2-40B4-BE49-F238E27FC236}">
              <a16:creationId xmlns:a16="http://schemas.microsoft.com/office/drawing/2014/main" id="{DBFDCBF4-4CB7-404D-950F-29F4B85F4147}"/>
            </a:ext>
          </a:extLst>
        </xdr:cNvPr>
        <xdr:cNvCxnSpPr/>
      </xdr:nvCxnSpPr>
      <xdr:spPr>
        <a:xfrm flipV="1">
          <a:off x="7080250" y="10199206"/>
          <a:ext cx="806450" cy="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92606</xdr:rowOff>
    </xdr:from>
    <xdr:to>
      <xdr:col>36</xdr:col>
      <xdr:colOff>165100</xdr:colOff>
      <xdr:row>62</xdr:row>
      <xdr:rowOff>22756</xdr:rowOff>
    </xdr:to>
    <xdr:sp macro="" textlink="">
      <xdr:nvSpPr>
        <xdr:cNvPr id="252" name="楕円 251">
          <a:extLst>
            <a:ext uri="{FF2B5EF4-FFF2-40B4-BE49-F238E27FC236}">
              <a16:creationId xmlns:a16="http://schemas.microsoft.com/office/drawing/2014/main" id="{382F82B3-D147-4E7D-B42A-F87D609EA404}"/>
            </a:ext>
          </a:extLst>
        </xdr:cNvPr>
        <xdr:cNvSpPr/>
      </xdr:nvSpPr>
      <xdr:spPr>
        <a:xfrm>
          <a:off x="6235700" y="10163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136211</xdr:rowOff>
    </xdr:from>
    <xdr:to>
      <xdr:col>41</xdr:col>
      <xdr:colOff>50800</xdr:colOff>
      <xdr:row>61</xdr:row>
      <xdr:rowOff>143406</xdr:rowOff>
    </xdr:to>
    <xdr:cxnSp macro="">
      <xdr:nvCxnSpPr>
        <xdr:cNvPr id="253" name="直線コネクタ 252">
          <a:extLst>
            <a:ext uri="{FF2B5EF4-FFF2-40B4-BE49-F238E27FC236}">
              <a16:creationId xmlns:a16="http://schemas.microsoft.com/office/drawing/2014/main" id="{FDC0B75A-3FC5-4262-9CBD-8E5203C794A5}"/>
            </a:ext>
          </a:extLst>
        </xdr:cNvPr>
        <xdr:cNvCxnSpPr/>
      </xdr:nvCxnSpPr>
      <xdr:spPr>
        <a:xfrm flipV="1">
          <a:off x="6286500" y="10207311"/>
          <a:ext cx="793750" cy="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817FAB8-A1CB-457C-BCA6-CE9AFF177EC9}"/>
            </a:ext>
          </a:extLst>
        </xdr:cNvPr>
        <xdr:cNvSpPr txBox="1"/>
      </xdr:nvSpPr>
      <xdr:spPr>
        <a:xfrm>
          <a:off x="8399995" y="1042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59138AE-C27E-455F-B80D-E9828FB2D710}"/>
            </a:ext>
          </a:extLst>
        </xdr:cNvPr>
        <xdr:cNvSpPr txBox="1"/>
      </xdr:nvSpPr>
      <xdr:spPr>
        <a:xfrm>
          <a:off x="7612595" y="1042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6176941-F12E-405F-BA48-92C63306F75C}"/>
            </a:ext>
          </a:extLst>
        </xdr:cNvPr>
        <xdr:cNvSpPr txBox="1"/>
      </xdr:nvSpPr>
      <xdr:spPr>
        <a:xfrm>
          <a:off x="6818845" y="1041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EE303F6-FA99-465B-9455-93376127432B}"/>
            </a:ext>
          </a:extLst>
        </xdr:cNvPr>
        <xdr:cNvSpPr txBox="1"/>
      </xdr:nvSpPr>
      <xdr:spPr>
        <a:xfrm>
          <a:off x="6006045" y="104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17291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D5B7A99-EB64-4DD0-AA3F-4CE7B2FD8047}"/>
            </a:ext>
          </a:extLst>
        </xdr:cNvPr>
        <xdr:cNvSpPr txBox="1"/>
      </xdr:nvSpPr>
      <xdr:spPr>
        <a:xfrm>
          <a:off x="8399995" y="992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23983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DE861723-0F70-4AA4-B60A-4FC48ED10F1C}"/>
            </a:ext>
          </a:extLst>
        </xdr:cNvPr>
        <xdr:cNvSpPr txBox="1"/>
      </xdr:nvSpPr>
      <xdr:spPr>
        <a:xfrm>
          <a:off x="7612595" y="992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32088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6F9C680-6CF0-47BE-A047-5FA956C2774E}"/>
            </a:ext>
          </a:extLst>
        </xdr:cNvPr>
        <xdr:cNvSpPr txBox="1"/>
      </xdr:nvSpPr>
      <xdr:spPr>
        <a:xfrm>
          <a:off x="6818845" y="9938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39283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92C8F79-67FE-4795-986B-7DCE0F001271}"/>
            </a:ext>
          </a:extLst>
        </xdr:cNvPr>
        <xdr:cNvSpPr txBox="1"/>
      </xdr:nvSpPr>
      <xdr:spPr>
        <a:xfrm>
          <a:off x="6006045" y="994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1658C0A-E38A-478E-93CB-09DE78FDD55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B743A83-C822-4EA2-AD7D-243EF57AD36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A5CC13A-0D10-4F99-BBB3-8315ECA74536}"/>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608B1DF-0CD4-4D51-A763-D6A67BB178B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C2E136-A363-49E2-AD19-C6FC1EA5769A}"/>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EFA75F5-5D34-4AE3-BA2F-DB5D46B8F233}"/>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0B110EC-F1B8-42D2-9510-591B961C7CF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2410243-4FD4-42EE-8CF0-2536939568D1}"/>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684F91D-0FB5-4850-936C-4AE9F41D03A4}"/>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69C61BD-429E-4D58-A0BF-CF8DFFF9A8C7}"/>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E032666-DAB3-4C8A-9416-1B84EEEB4D41}"/>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99876FC6-E96B-4FA7-AEA0-A9686AB9E457}"/>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10A2DD3-02E6-44E3-B4D4-67F69BB7E13A}"/>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A4B7902-D4D7-4E04-AC4B-0993A196CBE9}"/>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19C7887-F4FB-4565-B889-C96D2E164FC7}"/>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9E65D83D-2B0B-45C1-A81F-109D1A02B04B}"/>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8CADDB3-CFB1-4C11-8CE9-19092E684A6F}"/>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7AE37675-56ED-49E1-9F85-31F90B45116C}"/>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F77F8C54-5CBA-4069-8946-2E5583B2786D}"/>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70206A5-D658-4DD4-A45B-6DE2CF3A491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E01C60B7-6398-4F31-8D78-211B784D1B28}"/>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A56A3000-314F-4B14-BD1B-4AD298CA701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E59FFDD2-3E40-43BC-BE24-7908CA7226B6}"/>
            </a:ext>
          </a:extLst>
        </xdr:cNvPr>
        <xdr:cNvCxnSpPr/>
      </xdr:nvCxnSpPr>
      <xdr:spPr>
        <a:xfrm flipV="1">
          <a:off x="4177665" y="1309928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49FD3E0B-58A2-4419-9B02-9B78C64803DA}"/>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D4CB55B8-4F4E-4A77-A54F-1F91CF0C4FEA}"/>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9EB86E5-6F16-4A18-B795-958EC77A44BD}"/>
            </a:ext>
          </a:extLst>
        </xdr:cNvPr>
        <xdr:cNvSpPr txBox="1"/>
      </xdr:nvSpPr>
      <xdr:spPr>
        <a:xfrm>
          <a:off x="4216400" y="1288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6CFBFF3-3ED0-47FB-8FFF-0541380395C1}"/>
            </a:ext>
          </a:extLst>
        </xdr:cNvPr>
        <xdr:cNvCxnSpPr/>
      </xdr:nvCxnSpPr>
      <xdr:spPr>
        <a:xfrm>
          <a:off x="4108450" y="13099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3EA59591-1DF6-4135-8611-DBF1456633F7}"/>
            </a:ext>
          </a:extLst>
        </xdr:cNvPr>
        <xdr:cNvSpPr txBox="1"/>
      </xdr:nvSpPr>
      <xdr:spPr>
        <a:xfrm>
          <a:off x="4216400" y="13463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35805EC9-E527-4B12-9191-9BC0A5700BDE}"/>
            </a:ext>
          </a:extLst>
        </xdr:cNvPr>
        <xdr:cNvSpPr/>
      </xdr:nvSpPr>
      <xdr:spPr>
        <a:xfrm>
          <a:off x="4127500" y="1360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513818A-E5E5-495F-B4F1-CB7A32883D6D}"/>
            </a:ext>
          </a:extLst>
        </xdr:cNvPr>
        <xdr:cNvSpPr/>
      </xdr:nvSpPr>
      <xdr:spPr>
        <a:xfrm>
          <a:off x="3384550" y="135872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920D6C0-A0A2-4B7C-B776-D55836F58BC6}"/>
            </a:ext>
          </a:extLst>
        </xdr:cNvPr>
        <xdr:cNvSpPr/>
      </xdr:nvSpPr>
      <xdr:spPr>
        <a:xfrm>
          <a:off x="2571750" y="1357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259A0171-4F28-4E64-9F57-3122EE3B3633}"/>
            </a:ext>
          </a:extLst>
        </xdr:cNvPr>
        <xdr:cNvSpPr/>
      </xdr:nvSpPr>
      <xdr:spPr>
        <a:xfrm>
          <a:off x="1778000" y="1355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AC4E9365-59FA-42A9-A2AE-712B6858714F}"/>
            </a:ext>
          </a:extLst>
        </xdr:cNvPr>
        <xdr:cNvSpPr/>
      </xdr:nvSpPr>
      <xdr:spPr>
        <a:xfrm>
          <a:off x="984250" y="135272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34C907C-066B-4FC1-9EA4-A8FFB7EBDFF2}"/>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4E1F3B9-3E1C-43C3-B325-62DCEFB3C1F5}"/>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BF81387-F986-49C9-A2D9-2311CC6B2591}"/>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6E109AE-90C6-47F4-8342-DB5F01093DF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778A671-897B-4F68-A985-33D93673158E}"/>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149606</xdr:rowOff>
    </xdr:from>
    <xdr:to>
      <xdr:col>24</xdr:col>
      <xdr:colOff>114300</xdr:colOff>
      <xdr:row>83</xdr:row>
      <xdr:rowOff>79756</xdr:rowOff>
    </xdr:to>
    <xdr:sp macro="" textlink="">
      <xdr:nvSpPr>
        <xdr:cNvPr id="300" name="楕円 299">
          <a:extLst>
            <a:ext uri="{FF2B5EF4-FFF2-40B4-BE49-F238E27FC236}">
              <a16:creationId xmlns:a16="http://schemas.microsoft.com/office/drawing/2014/main" id="{4C89B0A1-7386-458B-A116-0D73FACC9A03}"/>
            </a:ext>
          </a:extLst>
        </xdr:cNvPr>
        <xdr:cNvSpPr/>
      </xdr:nvSpPr>
      <xdr:spPr>
        <a:xfrm>
          <a:off x="4127500" y="13687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128033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555964B-8134-4C8A-AD61-60D58ED9E8BF}"/>
            </a:ext>
          </a:extLst>
        </xdr:cNvPr>
        <xdr:cNvSpPr txBox="1"/>
      </xdr:nvSpPr>
      <xdr:spPr>
        <a:xfrm>
          <a:off x="4216400" y="13666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140463</xdr:rowOff>
    </xdr:from>
    <xdr:to>
      <xdr:col>20</xdr:col>
      <xdr:colOff>38100</xdr:colOff>
      <xdr:row>83</xdr:row>
      <xdr:rowOff>70613</xdr:rowOff>
    </xdr:to>
    <xdr:sp macro="" textlink="">
      <xdr:nvSpPr>
        <xdr:cNvPr id="302" name="楕円 301">
          <a:extLst>
            <a:ext uri="{FF2B5EF4-FFF2-40B4-BE49-F238E27FC236}">
              <a16:creationId xmlns:a16="http://schemas.microsoft.com/office/drawing/2014/main" id="{76E4A95D-BAFD-43F8-8466-314949F9B8EA}"/>
            </a:ext>
          </a:extLst>
        </xdr:cNvPr>
        <xdr:cNvSpPr/>
      </xdr:nvSpPr>
      <xdr:spPr>
        <a:xfrm>
          <a:off x="3384550" y="136786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19813</xdr:rowOff>
    </xdr:from>
    <xdr:to>
      <xdr:col>24</xdr:col>
      <xdr:colOff>63500</xdr:colOff>
      <xdr:row>83</xdr:row>
      <xdr:rowOff>28956</xdr:rowOff>
    </xdr:to>
    <xdr:cxnSp macro="">
      <xdr:nvCxnSpPr>
        <xdr:cNvPr id="303" name="直線コネクタ 302">
          <a:extLst>
            <a:ext uri="{FF2B5EF4-FFF2-40B4-BE49-F238E27FC236}">
              <a16:creationId xmlns:a16="http://schemas.microsoft.com/office/drawing/2014/main" id="{6A444A4F-7BFE-41CA-99D7-18B5F217ECE8}"/>
            </a:ext>
          </a:extLst>
        </xdr:cNvPr>
        <xdr:cNvCxnSpPr/>
      </xdr:nvCxnSpPr>
      <xdr:spPr>
        <a:xfrm>
          <a:off x="3429000" y="13723113"/>
          <a:ext cx="7493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304" name="楕円 303">
          <a:extLst>
            <a:ext uri="{FF2B5EF4-FFF2-40B4-BE49-F238E27FC236}">
              <a16:creationId xmlns:a16="http://schemas.microsoft.com/office/drawing/2014/main" id="{36E56670-1D8F-46AF-861C-298721520492}"/>
            </a:ext>
          </a:extLst>
        </xdr:cNvPr>
        <xdr:cNvSpPr/>
      </xdr:nvSpPr>
      <xdr:spPr>
        <a:xfrm>
          <a:off x="2571750" y="136443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19813</xdr:rowOff>
    </xdr:to>
    <xdr:cxnSp macro="">
      <xdr:nvCxnSpPr>
        <xdr:cNvPr id="305" name="直線コネクタ 304">
          <a:extLst>
            <a:ext uri="{FF2B5EF4-FFF2-40B4-BE49-F238E27FC236}">
              <a16:creationId xmlns:a16="http://schemas.microsoft.com/office/drawing/2014/main" id="{86468CC5-23D8-4001-82BE-096C5003795A}"/>
            </a:ext>
          </a:extLst>
        </xdr:cNvPr>
        <xdr:cNvCxnSpPr/>
      </xdr:nvCxnSpPr>
      <xdr:spPr>
        <a:xfrm>
          <a:off x="2622550" y="13695172"/>
          <a:ext cx="80645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87885</xdr:rowOff>
    </xdr:from>
    <xdr:to>
      <xdr:col>10</xdr:col>
      <xdr:colOff>165100</xdr:colOff>
      <xdr:row>83</xdr:row>
      <xdr:rowOff>18035</xdr:rowOff>
    </xdr:to>
    <xdr:sp macro="" textlink="">
      <xdr:nvSpPr>
        <xdr:cNvPr id="306" name="楕円 305">
          <a:extLst>
            <a:ext uri="{FF2B5EF4-FFF2-40B4-BE49-F238E27FC236}">
              <a16:creationId xmlns:a16="http://schemas.microsoft.com/office/drawing/2014/main" id="{D59C5D32-C912-46B9-825D-7F2C683AD4DE}"/>
            </a:ext>
          </a:extLst>
        </xdr:cNvPr>
        <xdr:cNvSpPr/>
      </xdr:nvSpPr>
      <xdr:spPr>
        <a:xfrm>
          <a:off x="1778000" y="13626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138685</xdr:rowOff>
    </xdr:from>
    <xdr:to>
      <xdr:col>15</xdr:col>
      <xdr:colOff>50800</xdr:colOff>
      <xdr:row>82</xdr:row>
      <xdr:rowOff>156972</xdr:rowOff>
    </xdr:to>
    <xdr:cxnSp macro="">
      <xdr:nvCxnSpPr>
        <xdr:cNvPr id="307" name="直線コネクタ 306">
          <a:extLst>
            <a:ext uri="{FF2B5EF4-FFF2-40B4-BE49-F238E27FC236}">
              <a16:creationId xmlns:a16="http://schemas.microsoft.com/office/drawing/2014/main" id="{BC94DC61-1767-4AE7-AA54-885316739D5D}"/>
            </a:ext>
          </a:extLst>
        </xdr:cNvPr>
        <xdr:cNvCxnSpPr/>
      </xdr:nvCxnSpPr>
      <xdr:spPr>
        <a:xfrm>
          <a:off x="1828800" y="13676885"/>
          <a:ext cx="7937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58165</xdr:rowOff>
    </xdr:from>
    <xdr:to>
      <xdr:col>6</xdr:col>
      <xdr:colOff>38100</xdr:colOff>
      <xdr:row>82</xdr:row>
      <xdr:rowOff>159765</xdr:rowOff>
    </xdr:to>
    <xdr:sp macro="" textlink="">
      <xdr:nvSpPr>
        <xdr:cNvPr id="308" name="楕円 307">
          <a:extLst>
            <a:ext uri="{FF2B5EF4-FFF2-40B4-BE49-F238E27FC236}">
              <a16:creationId xmlns:a16="http://schemas.microsoft.com/office/drawing/2014/main" id="{192E3D67-A0E2-40F1-8BB2-CDDBC680DE45}"/>
            </a:ext>
          </a:extLst>
        </xdr:cNvPr>
        <xdr:cNvSpPr/>
      </xdr:nvSpPr>
      <xdr:spPr>
        <a:xfrm>
          <a:off x="984250" y="13596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108965</xdr:rowOff>
    </xdr:from>
    <xdr:to>
      <xdr:col>10</xdr:col>
      <xdr:colOff>114300</xdr:colOff>
      <xdr:row>82</xdr:row>
      <xdr:rowOff>138685</xdr:rowOff>
    </xdr:to>
    <xdr:cxnSp macro="">
      <xdr:nvCxnSpPr>
        <xdr:cNvPr id="309" name="直線コネクタ 308">
          <a:extLst>
            <a:ext uri="{FF2B5EF4-FFF2-40B4-BE49-F238E27FC236}">
              <a16:creationId xmlns:a16="http://schemas.microsoft.com/office/drawing/2014/main" id="{B4FB0292-3EA9-44D8-AC87-A8C4CCA490DC}"/>
            </a:ext>
          </a:extLst>
        </xdr:cNvPr>
        <xdr:cNvCxnSpPr/>
      </xdr:nvCxnSpPr>
      <xdr:spPr>
        <a:xfrm>
          <a:off x="1028700" y="13647165"/>
          <a:ext cx="80010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89921032-EF7C-4209-88B9-29455E4374DD}"/>
            </a:ext>
          </a:extLst>
        </xdr:cNvPr>
        <xdr:cNvSpPr txBox="1"/>
      </xdr:nvSpPr>
      <xdr:spPr>
        <a:xfrm>
          <a:off x="3239144" y="1337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C625508D-4C96-4E02-80F4-0E9C04647CA1}"/>
            </a:ext>
          </a:extLst>
        </xdr:cNvPr>
        <xdr:cNvSpPr txBox="1"/>
      </xdr:nvSpPr>
      <xdr:spPr>
        <a:xfrm>
          <a:off x="2439044" y="1336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31C3999B-1A5D-4FA4-B64F-1EF0D5305F35}"/>
            </a:ext>
          </a:extLst>
        </xdr:cNvPr>
        <xdr:cNvSpPr txBox="1"/>
      </xdr:nvSpPr>
      <xdr:spPr>
        <a:xfrm>
          <a:off x="1645294" y="13345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9C3342D6-7D92-4505-98C9-431699D8B61B}"/>
            </a:ext>
          </a:extLst>
        </xdr:cNvPr>
        <xdr:cNvSpPr txBox="1"/>
      </xdr:nvSpPr>
      <xdr:spPr>
        <a:xfrm>
          <a:off x="851544" y="13308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61740</xdr:rowOff>
    </xdr:from>
    <xdr:ext cx="405111" cy="259045"/>
    <xdr:sp macro="" textlink="">
      <xdr:nvSpPr>
        <xdr:cNvPr id="314" name="n_1mainValue【公営住宅】&#10;有形固定資産減価償却率">
          <a:extLst>
            <a:ext uri="{FF2B5EF4-FFF2-40B4-BE49-F238E27FC236}">
              <a16:creationId xmlns:a16="http://schemas.microsoft.com/office/drawing/2014/main" id="{D7C5BED7-CDFA-433C-9731-7F2E65A789BD}"/>
            </a:ext>
          </a:extLst>
        </xdr:cNvPr>
        <xdr:cNvSpPr txBox="1"/>
      </xdr:nvSpPr>
      <xdr:spPr>
        <a:xfrm>
          <a:off x="3239144" y="13765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315" name="n_2mainValue【公営住宅】&#10;有形固定資産減価償却率">
          <a:extLst>
            <a:ext uri="{FF2B5EF4-FFF2-40B4-BE49-F238E27FC236}">
              <a16:creationId xmlns:a16="http://schemas.microsoft.com/office/drawing/2014/main" id="{4D843A48-9184-4CEA-A825-0D213C05CE15}"/>
            </a:ext>
          </a:extLst>
        </xdr:cNvPr>
        <xdr:cNvSpPr txBox="1"/>
      </xdr:nvSpPr>
      <xdr:spPr>
        <a:xfrm>
          <a:off x="2439044" y="1373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9162</xdr:rowOff>
    </xdr:from>
    <xdr:ext cx="405111" cy="259045"/>
    <xdr:sp macro="" textlink="">
      <xdr:nvSpPr>
        <xdr:cNvPr id="316" name="n_3mainValue【公営住宅】&#10;有形固定資産減価償却率">
          <a:extLst>
            <a:ext uri="{FF2B5EF4-FFF2-40B4-BE49-F238E27FC236}">
              <a16:creationId xmlns:a16="http://schemas.microsoft.com/office/drawing/2014/main" id="{0E4F707C-6641-4F0F-BB5B-1CA4A435DCB5}"/>
            </a:ext>
          </a:extLst>
        </xdr:cNvPr>
        <xdr:cNvSpPr txBox="1"/>
      </xdr:nvSpPr>
      <xdr:spPr>
        <a:xfrm>
          <a:off x="1645294" y="1371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150892</xdr:rowOff>
    </xdr:from>
    <xdr:ext cx="405111" cy="259045"/>
    <xdr:sp macro="" textlink="">
      <xdr:nvSpPr>
        <xdr:cNvPr id="317" name="n_4mainValue【公営住宅】&#10;有形固定資産減価償却率">
          <a:extLst>
            <a:ext uri="{FF2B5EF4-FFF2-40B4-BE49-F238E27FC236}">
              <a16:creationId xmlns:a16="http://schemas.microsoft.com/office/drawing/2014/main" id="{2AD6D0D0-046D-48E0-8917-AA30DCC9F77F}"/>
            </a:ext>
          </a:extLst>
        </xdr:cNvPr>
        <xdr:cNvSpPr txBox="1"/>
      </xdr:nvSpPr>
      <xdr:spPr>
        <a:xfrm>
          <a:off x="851544" y="1368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1C90E34-0BEC-4FBF-B29C-720FAF95FD44}"/>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A5C0A5A-4A64-4985-9C83-CBA2F7A4D8E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F13725C7-68F4-4FF0-AB02-F5FE2DDD0CE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CB06C7D9-F35F-455B-AB66-17F9D6FA11C5}"/>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E8BC0E71-FCAE-469F-B1DE-04122189F026}"/>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47310F0A-FAC6-4DC3-AC69-C1C12851D43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2FAF5AA4-A823-480A-ABC6-524C1C7A0311}"/>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179F44C-EFF7-4389-B166-5113AB5AEB88}"/>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F9BE0549-2235-4193-8D15-75F750188948}"/>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5B31265-D29C-4FF6-966E-CE402FAA69E3}"/>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C56F115-1A17-42A9-A80D-7D9BFDCD568A}"/>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FBFAE041-2568-40B0-B297-1E3612772D3F}"/>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CC8A52C-EDA9-438E-8764-409F5B78421A}"/>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86CE71F8-AEB3-4D29-8A36-E640CA16AD8F}"/>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1FB89D45-5C53-4A28-9C27-9B2303BFA438}"/>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F45E53-43B0-4B92-8C98-657080D06B78}"/>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819FA612-BEAE-4E6A-83F8-76FC7398E2B9}"/>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B3C8EC9-B258-4E11-AC01-91ADF4A4BD81}"/>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8EAF9A32-5D9B-4D92-AC29-4835614B8A5E}"/>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042787A-B651-4C19-A346-B0DFD0A9D754}"/>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8798DC7-0A80-476B-8FDB-530422B25A29}"/>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78E1DE4-581F-4269-A201-E4C6B434A40F}"/>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82806FB-07C3-479C-A5E6-4411645621BC}"/>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69669A54-8EBC-4062-BEF4-3C96C83E1461}"/>
            </a:ext>
          </a:extLst>
        </xdr:cNvPr>
        <xdr:cNvCxnSpPr/>
      </xdr:nvCxnSpPr>
      <xdr:spPr>
        <a:xfrm flipV="1">
          <a:off x="9429115" y="1291208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B511775D-24F9-4DBD-BF76-B6B5748FC5B7}"/>
            </a:ext>
          </a:extLst>
        </xdr:cNvPr>
        <xdr:cNvSpPr txBox="1"/>
      </xdr:nvSpPr>
      <xdr:spPr>
        <a:xfrm>
          <a:off x="9467850" y="1431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BAA3F137-75DA-428B-9BD1-B9D0F524E784}"/>
            </a:ext>
          </a:extLst>
        </xdr:cNvPr>
        <xdr:cNvCxnSpPr/>
      </xdr:nvCxnSpPr>
      <xdr:spPr>
        <a:xfrm>
          <a:off x="9359900" y="14307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B3B57970-E21F-49A6-85BA-40897C29AAD8}"/>
            </a:ext>
          </a:extLst>
        </xdr:cNvPr>
        <xdr:cNvSpPr txBox="1"/>
      </xdr:nvSpPr>
      <xdr:spPr>
        <a:xfrm>
          <a:off x="9467850" y="1270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49EFCD3-617D-4309-AA86-F3470A1B886B}"/>
            </a:ext>
          </a:extLst>
        </xdr:cNvPr>
        <xdr:cNvCxnSpPr/>
      </xdr:nvCxnSpPr>
      <xdr:spPr>
        <a:xfrm>
          <a:off x="9359900" y="12912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4760C31B-D5C1-4650-AEA0-ACAC6E4BD61A}"/>
            </a:ext>
          </a:extLst>
        </xdr:cNvPr>
        <xdr:cNvSpPr txBox="1"/>
      </xdr:nvSpPr>
      <xdr:spPr>
        <a:xfrm>
          <a:off x="9467850" y="1385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5AE6AA70-C4DF-4466-80D3-A3CEDFF1F26E}"/>
            </a:ext>
          </a:extLst>
        </xdr:cNvPr>
        <xdr:cNvSpPr/>
      </xdr:nvSpPr>
      <xdr:spPr>
        <a:xfrm>
          <a:off x="9398000" y="138717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AEF2EE3-79F8-471F-8931-FA72DC53C09B}"/>
            </a:ext>
          </a:extLst>
        </xdr:cNvPr>
        <xdr:cNvSpPr/>
      </xdr:nvSpPr>
      <xdr:spPr>
        <a:xfrm>
          <a:off x="8636000" y="1388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BBABD28F-F342-40AA-84D6-6BB236C53098}"/>
            </a:ext>
          </a:extLst>
        </xdr:cNvPr>
        <xdr:cNvSpPr/>
      </xdr:nvSpPr>
      <xdr:spPr>
        <a:xfrm>
          <a:off x="7842250" y="13877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AF5082C9-F918-4CB6-9535-B350941CEBB2}"/>
            </a:ext>
          </a:extLst>
        </xdr:cNvPr>
        <xdr:cNvSpPr/>
      </xdr:nvSpPr>
      <xdr:spPr>
        <a:xfrm>
          <a:off x="702945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3F537122-4966-4167-A13D-77B78D61D72F}"/>
            </a:ext>
          </a:extLst>
        </xdr:cNvPr>
        <xdr:cNvSpPr/>
      </xdr:nvSpPr>
      <xdr:spPr>
        <a:xfrm>
          <a:off x="6235700" y="1388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9C67B27-E70A-4CF9-AA3F-E61F93A918B9}"/>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DD70DB-1C35-4B04-9DB1-07F16DCC3ECE}"/>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218AAE-25A5-4186-96BF-61E6C5A1406F}"/>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50EE08E-FCA1-48CB-96D6-5DF872518178}"/>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6D8B45-50E4-4601-9E29-AFD29EBDAA7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47498</xdr:rowOff>
    </xdr:from>
    <xdr:to>
      <xdr:col>55</xdr:col>
      <xdr:colOff>50800</xdr:colOff>
      <xdr:row>79</xdr:row>
      <xdr:rowOff>149098</xdr:rowOff>
    </xdr:to>
    <xdr:sp macro="" textlink="">
      <xdr:nvSpPr>
        <xdr:cNvPr id="357" name="楕円 356">
          <a:extLst>
            <a:ext uri="{FF2B5EF4-FFF2-40B4-BE49-F238E27FC236}">
              <a16:creationId xmlns:a16="http://schemas.microsoft.com/office/drawing/2014/main" id="{DB998BF6-3FD9-43EE-BF7D-1EC6754C19E9}"/>
            </a:ext>
          </a:extLst>
        </xdr:cNvPr>
        <xdr:cNvSpPr/>
      </xdr:nvSpPr>
      <xdr:spPr>
        <a:xfrm>
          <a:off x="9398000" y="130903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70375</xdr:rowOff>
    </xdr:from>
    <xdr:ext cx="469744" cy="259045"/>
    <xdr:sp macro="" textlink="">
      <xdr:nvSpPr>
        <xdr:cNvPr id="358" name="【公営住宅】&#10;一人当たり面積該当値テキスト">
          <a:extLst>
            <a:ext uri="{FF2B5EF4-FFF2-40B4-BE49-F238E27FC236}">
              <a16:creationId xmlns:a16="http://schemas.microsoft.com/office/drawing/2014/main" id="{1BB061F9-3101-408B-950C-E2A19350DF0A}"/>
            </a:ext>
          </a:extLst>
        </xdr:cNvPr>
        <xdr:cNvSpPr txBox="1"/>
      </xdr:nvSpPr>
      <xdr:spPr>
        <a:xfrm>
          <a:off x="9467850" y="1294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64263</xdr:rowOff>
    </xdr:from>
    <xdr:to>
      <xdr:col>50</xdr:col>
      <xdr:colOff>165100</xdr:colOff>
      <xdr:row>79</xdr:row>
      <xdr:rowOff>165863</xdr:rowOff>
    </xdr:to>
    <xdr:sp macro="" textlink="">
      <xdr:nvSpPr>
        <xdr:cNvPr id="359" name="楕円 358">
          <a:extLst>
            <a:ext uri="{FF2B5EF4-FFF2-40B4-BE49-F238E27FC236}">
              <a16:creationId xmlns:a16="http://schemas.microsoft.com/office/drawing/2014/main" id="{54628BB2-2F9C-40ED-B1A1-7165129588BB}"/>
            </a:ext>
          </a:extLst>
        </xdr:cNvPr>
        <xdr:cNvSpPr/>
      </xdr:nvSpPr>
      <xdr:spPr>
        <a:xfrm>
          <a:off x="8636000" y="1310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98298</xdr:rowOff>
    </xdr:from>
    <xdr:to>
      <xdr:col>55</xdr:col>
      <xdr:colOff>0</xdr:colOff>
      <xdr:row>79</xdr:row>
      <xdr:rowOff>115063</xdr:rowOff>
    </xdr:to>
    <xdr:cxnSp macro="">
      <xdr:nvCxnSpPr>
        <xdr:cNvPr id="360" name="直線コネクタ 359">
          <a:extLst>
            <a:ext uri="{FF2B5EF4-FFF2-40B4-BE49-F238E27FC236}">
              <a16:creationId xmlns:a16="http://schemas.microsoft.com/office/drawing/2014/main" id="{0FF76FEC-4F0E-4F0F-8BA2-303B6BD16161}"/>
            </a:ext>
          </a:extLst>
        </xdr:cNvPr>
        <xdr:cNvCxnSpPr/>
      </xdr:nvCxnSpPr>
      <xdr:spPr>
        <a:xfrm flipV="1">
          <a:off x="8686800" y="13141198"/>
          <a:ext cx="74295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79502</xdr:rowOff>
    </xdr:from>
    <xdr:to>
      <xdr:col>46</xdr:col>
      <xdr:colOff>38100</xdr:colOff>
      <xdr:row>80</xdr:row>
      <xdr:rowOff>9652</xdr:rowOff>
    </xdr:to>
    <xdr:sp macro="" textlink="">
      <xdr:nvSpPr>
        <xdr:cNvPr id="361" name="楕円 360">
          <a:extLst>
            <a:ext uri="{FF2B5EF4-FFF2-40B4-BE49-F238E27FC236}">
              <a16:creationId xmlns:a16="http://schemas.microsoft.com/office/drawing/2014/main" id="{7287234A-BF04-48C8-8995-398B0A026A3E}"/>
            </a:ext>
          </a:extLst>
        </xdr:cNvPr>
        <xdr:cNvSpPr/>
      </xdr:nvSpPr>
      <xdr:spPr>
        <a:xfrm>
          <a:off x="7842250" y="131224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115063</xdr:rowOff>
    </xdr:from>
    <xdr:to>
      <xdr:col>50</xdr:col>
      <xdr:colOff>114300</xdr:colOff>
      <xdr:row>79</xdr:row>
      <xdr:rowOff>130302</xdr:rowOff>
    </xdr:to>
    <xdr:cxnSp macro="">
      <xdr:nvCxnSpPr>
        <xdr:cNvPr id="362" name="直線コネクタ 361">
          <a:extLst>
            <a:ext uri="{FF2B5EF4-FFF2-40B4-BE49-F238E27FC236}">
              <a16:creationId xmlns:a16="http://schemas.microsoft.com/office/drawing/2014/main" id="{C562972E-B4AC-4974-87AF-B531ECBFDB02}"/>
            </a:ext>
          </a:extLst>
        </xdr:cNvPr>
        <xdr:cNvCxnSpPr/>
      </xdr:nvCxnSpPr>
      <xdr:spPr>
        <a:xfrm flipV="1">
          <a:off x="7886700" y="13157963"/>
          <a:ext cx="8001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96265</xdr:rowOff>
    </xdr:from>
    <xdr:to>
      <xdr:col>41</xdr:col>
      <xdr:colOff>101600</xdr:colOff>
      <xdr:row>80</xdr:row>
      <xdr:rowOff>26415</xdr:rowOff>
    </xdr:to>
    <xdr:sp macro="" textlink="">
      <xdr:nvSpPr>
        <xdr:cNvPr id="363" name="楕円 362">
          <a:extLst>
            <a:ext uri="{FF2B5EF4-FFF2-40B4-BE49-F238E27FC236}">
              <a16:creationId xmlns:a16="http://schemas.microsoft.com/office/drawing/2014/main" id="{65C46BCC-36B8-4F9F-8347-D1D72C736C22}"/>
            </a:ext>
          </a:extLst>
        </xdr:cNvPr>
        <xdr:cNvSpPr/>
      </xdr:nvSpPr>
      <xdr:spPr>
        <a:xfrm>
          <a:off x="7029450" y="13139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130302</xdr:rowOff>
    </xdr:from>
    <xdr:to>
      <xdr:col>45</xdr:col>
      <xdr:colOff>177800</xdr:colOff>
      <xdr:row>79</xdr:row>
      <xdr:rowOff>147065</xdr:rowOff>
    </xdr:to>
    <xdr:cxnSp macro="">
      <xdr:nvCxnSpPr>
        <xdr:cNvPr id="364" name="直線コネクタ 363">
          <a:extLst>
            <a:ext uri="{FF2B5EF4-FFF2-40B4-BE49-F238E27FC236}">
              <a16:creationId xmlns:a16="http://schemas.microsoft.com/office/drawing/2014/main" id="{310ECAFB-3A5D-450A-BA04-70ED2C48BE8F}"/>
            </a:ext>
          </a:extLst>
        </xdr:cNvPr>
        <xdr:cNvCxnSpPr/>
      </xdr:nvCxnSpPr>
      <xdr:spPr>
        <a:xfrm flipV="1">
          <a:off x="7080250" y="13173202"/>
          <a:ext cx="80645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106935</xdr:rowOff>
    </xdr:from>
    <xdr:to>
      <xdr:col>36</xdr:col>
      <xdr:colOff>165100</xdr:colOff>
      <xdr:row>80</xdr:row>
      <xdr:rowOff>37085</xdr:rowOff>
    </xdr:to>
    <xdr:sp macro="" textlink="">
      <xdr:nvSpPr>
        <xdr:cNvPr id="365" name="楕円 364">
          <a:extLst>
            <a:ext uri="{FF2B5EF4-FFF2-40B4-BE49-F238E27FC236}">
              <a16:creationId xmlns:a16="http://schemas.microsoft.com/office/drawing/2014/main" id="{55468269-F185-44A7-9ACA-8C9228406DF7}"/>
            </a:ext>
          </a:extLst>
        </xdr:cNvPr>
        <xdr:cNvSpPr/>
      </xdr:nvSpPr>
      <xdr:spPr>
        <a:xfrm>
          <a:off x="6235700" y="13149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147065</xdr:rowOff>
    </xdr:from>
    <xdr:to>
      <xdr:col>41</xdr:col>
      <xdr:colOff>50800</xdr:colOff>
      <xdr:row>79</xdr:row>
      <xdr:rowOff>157735</xdr:rowOff>
    </xdr:to>
    <xdr:cxnSp macro="">
      <xdr:nvCxnSpPr>
        <xdr:cNvPr id="366" name="直線コネクタ 365">
          <a:extLst>
            <a:ext uri="{FF2B5EF4-FFF2-40B4-BE49-F238E27FC236}">
              <a16:creationId xmlns:a16="http://schemas.microsoft.com/office/drawing/2014/main" id="{78ED7BA3-6143-4387-AA44-1D64325E3D24}"/>
            </a:ext>
          </a:extLst>
        </xdr:cNvPr>
        <xdr:cNvCxnSpPr/>
      </xdr:nvCxnSpPr>
      <xdr:spPr>
        <a:xfrm flipV="1">
          <a:off x="6286500" y="13189965"/>
          <a:ext cx="793750" cy="1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A0297F66-4279-4756-B118-BC89F3E75D25}"/>
            </a:ext>
          </a:extLst>
        </xdr:cNvPr>
        <xdr:cNvSpPr txBox="1"/>
      </xdr:nvSpPr>
      <xdr:spPr>
        <a:xfrm>
          <a:off x="8458277" y="1397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4FD67421-E06A-40CA-BD31-C119CE58C8BB}"/>
            </a:ext>
          </a:extLst>
        </xdr:cNvPr>
        <xdr:cNvSpPr txBox="1"/>
      </xdr:nvSpPr>
      <xdr:spPr>
        <a:xfrm>
          <a:off x="7677227" y="1396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4117DF3C-A4EE-446D-8BB4-E5EE2CB111D2}"/>
            </a:ext>
          </a:extLst>
        </xdr:cNvPr>
        <xdr:cNvSpPr txBox="1"/>
      </xdr:nvSpPr>
      <xdr:spPr>
        <a:xfrm>
          <a:off x="6864427" y="1396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4E4E0421-0AD9-4551-8BE5-75E9DA57C183}"/>
            </a:ext>
          </a:extLst>
        </xdr:cNvPr>
        <xdr:cNvSpPr txBox="1"/>
      </xdr:nvSpPr>
      <xdr:spPr>
        <a:xfrm>
          <a:off x="6070677" y="1397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10940</xdr:rowOff>
    </xdr:from>
    <xdr:ext cx="469744" cy="259045"/>
    <xdr:sp macro="" textlink="">
      <xdr:nvSpPr>
        <xdr:cNvPr id="371" name="n_1mainValue【公営住宅】&#10;一人当たり面積">
          <a:extLst>
            <a:ext uri="{FF2B5EF4-FFF2-40B4-BE49-F238E27FC236}">
              <a16:creationId xmlns:a16="http://schemas.microsoft.com/office/drawing/2014/main" id="{E74BB07D-B61F-43C7-A261-1C1A6B558DB4}"/>
            </a:ext>
          </a:extLst>
        </xdr:cNvPr>
        <xdr:cNvSpPr txBox="1"/>
      </xdr:nvSpPr>
      <xdr:spPr>
        <a:xfrm>
          <a:off x="8458277" y="1288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26179</xdr:rowOff>
    </xdr:from>
    <xdr:ext cx="469744" cy="259045"/>
    <xdr:sp macro="" textlink="">
      <xdr:nvSpPr>
        <xdr:cNvPr id="372" name="n_2mainValue【公営住宅】&#10;一人当たり面積">
          <a:extLst>
            <a:ext uri="{FF2B5EF4-FFF2-40B4-BE49-F238E27FC236}">
              <a16:creationId xmlns:a16="http://schemas.microsoft.com/office/drawing/2014/main" id="{4C2F3003-EC17-45D1-B776-D8E8EF88572B}"/>
            </a:ext>
          </a:extLst>
        </xdr:cNvPr>
        <xdr:cNvSpPr txBox="1"/>
      </xdr:nvSpPr>
      <xdr:spPr>
        <a:xfrm>
          <a:off x="7677227" y="1290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42942</xdr:rowOff>
    </xdr:from>
    <xdr:ext cx="469744" cy="259045"/>
    <xdr:sp macro="" textlink="">
      <xdr:nvSpPr>
        <xdr:cNvPr id="373" name="n_3mainValue【公営住宅】&#10;一人当たり面積">
          <a:extLst>
            <a:ext uri="{FF2B5EF4-FFF2-40B4-BE49-F238E27FC236}">
              <a16:creationId xmlns:a16="http://schemas.microsoft.com/office/drawing/2014/main" id="{7ACB15BD-FB37-41D3-9C4F-F9835DD5ADD8}"/>
            </a:ext>
          </a:extLst>
        </xdr:cNvPr>
        <xdr:cNvSpPr txBox="1"/>
      </xdr:nvSpPr>
      <xdr:spPr>
        <a:xfrm>
          <a:off x="6864427" y="1292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53612</xdr:rowOff>
    </xdr:from>
    <xdr:ext cx="469744" cy="259045"/>
    <xdr:sp macro="" textlink="">
      <xdr:nvSpPr>
        <xdr:cNvPr id="374" name="n_4mainValue【公営住宅】&#10;一人当たり面積">
          <a:extLst>
            <a:ext uri="{FF2B5EF4-FFF2-40B4-BE49-F238E27FC236}">
              <a16:creationId xmlns:a16="http://schemas.microsoft.com/office/drawing/2014/main" id="{C2591FB9-C1AD-4443-B4DD-1423495BAF9D}"/>
            </a:ext>
          </a:extLst>
        </xdr:cNvPr>
        <xdr:cNvSpPr txBox="1"/>
      </xdr:nvSpPr>
      <xdr:spPr>
        <a:xfrm>
          <a:off x="6070677" y="1293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E554C91-9FF2-42DF-853C-1575F9409021}"/>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AC6E703-CA5B-47BA-9B13-D7DE3360536E}"/>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D837D5-44CE-4C57-A095-97C982F13358}"/>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F213341-A7F2-4468-9733-B066F186A0DA}"/>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74F7592-D462-4BB6-8B3B-7851DA222224}"/>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25E4E2C-C69B-4EA1-A37A-AD78A4BC4508}"/>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483796A-4E5A-4118-859B-0939ED58CAE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03DBF60-33A4-4056-8ABC-3FBE5F96AFBE}"/>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1177077-CF90-4376-9B9B-71112C236725}"/>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D7AB466-F132-48E2-9ED8-438A1543B6F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551353C-1533-4345-B727-50C5BD6C241F}"/>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4DA65E5-37CD-404D-9404-0076873129D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5F7809C-3591-4C0A-AA45-94392659C00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3B97C058-3A70-4655-A691-8D618051C6BA}"/>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03D5214-554F-4889-B6DE-54C5C1DB3B7C}"/>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0C4DF1B-2114-46FD-B4AB-356CD8D9E7D3}"/>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A971760-2972-4C30-AB79-85313E397D6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2C12E5D-EFFD-4017-BE4D-E652B340A603}"/>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400281D-22E5-42DD-B043-4AC0D96F2242}"/>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E5E574D-DDE6-4CA0-9EAF-138DDE0C15E2}"/>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663FBBE-6863-4E31-BBB3-01694CAA0B51}"/>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F85C61C-AC3B-4C14-B069-C9B9BEAB8F0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3FD21CD-7B1D-4545-B3B5-B46AA61A62A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6704EFF-CEFD-4735-9D2C-63CDB745ACF3}"/>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8FFBF3E-AF54-438C-B6D4-EE99110918B1}"/>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90CBB46-8B26-49D3-B86F-88093ABEBF2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6B1CF62-8E99-4B5C-B963-257D79E30BB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D8B80B8-FFA4-442C-A6AE-A9E821849F71}"/>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DCFFA94-702D-4D5B-8270-4F3D059200D0}"/>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16B7312-51C5-457E-975D-E5632069F020}"/>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FAE27C9-A0D4-4668-939E-3F038A49524F}"/>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73A9816-621E-4B8E-9CE7-CB327DA8F53E}"/>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CA2DC11-5A94-4CA9-A27A-E31F39E0081C}"/>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BBD90F8-89C4-4C3C-AE24-30DF9EDF4F7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E098B1E-48D5-493D-8D96-76F666F54EC7}"/>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0A4A995-D346-4FCF-BBC9-5E75FB74C763}"/>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820FA8DC-F604-4CE0-A46B-9523AB69FBE4}"/>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234A7F0-28CB-4854-B8ED-4D77FCDEA09C}"/>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2AE2292-6A1E-4B09-B675-C0E2A34E83D2}"/>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DA80AB8-516A-467B-BE3D-F41C33EF9A52}"/>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EC2D0856-58F2-42EE-BC72-F9F1D61EE777}"/>
            </a:ext>
          </a:extLst>
        </xdr:cNvPr>
        <xdr:cNvCxnSpPr/>
      </xdr:nvCxnSpPr>
      <xdr:spPr>
        <a:xfrm flipV="1">
          <a:off x="14699614" y="569912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B67E47E1-980B-481D-9F01-648148E6876C}"/>
            </a:ext>
          </a:extLst>
        </xdr:cNvPr>
        <xdr:cNvSpPr txBox="1"/>
      </xdr:nvSpPr>
      <xdr:spPr>
        <a:xfrm>
          <a:off x="14738350" y="691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4B990DAD-43C8-4ECD-9EEA-59E67B51985C}"/>
            </a:ext>
          </a:extLst>
        </xdr:cNvPr>
        <xdr:cNvCxnSpPr/>
      </xdr:nvCxnSpPr>
      <xdr:spPr>
        <a:xfrm>
          <a:off x="14611350" y="6911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D05FB28-825C-46DF-8D91-5C75FD93CADF}"/>
            </a:ext>
          </a:extLst>
        </xdr:cNvPr>
        <xdr:cNvSpPr txBox="1"/>
      </xdr:nvSpPr>
      <xdr:spPr>
        <a:xfrm>
          <a:off x="1473835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7F6BF1D-CC80-4883-8987-733BDA19A7BD}"/>
            </a:ext>
          </a:extLst>
        </xdr:cNvPr>
        <xdr:cNvCxnSpPr/>
      </xdr:nvCxnSpPr>
      <xdr:spPr>
        <a:xfrm>
          <a:off x="14611350" y="56991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FD657880-CC40-4676-9C69-0DAA3CC9D2C7}"/>
            </a:ext>
          </a:extLst>
        </xdr:cNvPr>
        <xdr:cNvSpPr txBox="1"/>
      </xdr:nvSpPr>
      <xdr:spPr>
        <a:xfrm>
          <a:off x="14738350" y="6075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1CCF61E3-FA5B-447E-846E-5F68A4F6263D}"/>
            </a:ext>
          </a:extLst>
        </xdr:cNvPr>
        <xdr:cNvSpPr/>
      </xdr:nvSpPr>
      <xdr:spPr>
        <a:xfrm>
          <a:off x="14649450" y="6217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EE036336-54C4-43B7-AFCF-D83815A6AE5F}"/>
            </a:ext>
          </a:extLst>
        </xdr:cNvPr>
        <xdr:cNvSpPr/>
      </xdr:nvSpPr>
      <xdr:spPr>
        <a:xfrm>
          <a:off x="13887450" y="6233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D158A5AA-2494-4961-8961-E80ECF974B3E}"/>
            </a:ext>
          </a:extLst>
        </xdr:cNvPr>
        <xdr:cNvSpPr/>
      </xdr:nvSpPr>
      <xdr:spPr>
        <a:xfrm>
          <a:off x="13093700" y="6240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3D54EFE-3813-4C7C-8EA0-2767051BBD73}"/>
            </a:ext>
          </a:extLst>
        </xdr:cNvPr>
        <xdr:cNvSpPr/>
      </xdr:nvSpPr>
      <xdr:spPr>
        <a:xfrm>
          <a:off x="122999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4894E381-F39B-4EB1-A4B8-597A927288B4}"/>
            </a:ext>
          </a:extLst>
        </xdr:cNvPr>
        <xdr:cNvSpPr/>
      </xdr:nvSpPr>
      <xdr:spPr>
        <a:xfrm>
          <a:off x="11487150" y="6257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9BBE6C6-48DE-4074-911A-B5809B1B1A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3AE1AF9-9D4A-42F2-9CEE-4D4C6A746F16}"/>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FFA0983-44E4-4265-BE24-DA753C6D0D2F}"/>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482BC97-C6F9-46D3-B32F-1C06B7E652F8}"/>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3896475-1546-4134-B018-9615601064CA}"/>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19685</xdr:rowOff>
    </xdr:from>
    <xdr:to>
      <xdr:col>85</xdr:col>
      <xdr:colOff>177800</xdr:colOff>
      <xdr:row>41</xdr:row>
      <xdr:rowOff>121285</xdr:rowOff>
    </xdr:to>
    <xdr:sp macro="" textlink="">
      <xdr:nvSpPr>
        <xdr:cNvPr id="431" name="楕円 430">
          <a:extLst>
            <a:ext uri="{FF2B5EF4-FFF2-40B4-BE49-F238E27FC236}">
              <a16:creationId xmlns:a16="http://schemas.microsoft.com/office/drawing/2014/main" id="{81BAE88E-58F3-4EC4-BFFA-B3CDD947C963}"/>
            </a:ext>
          </a:extLst>
        </xdr:cNvPr>
        <xdr:cNvSpPr/>
      </xdr:nvSpPr>
      <xdr:spPr>
        <a:xfrm>
          <a:off x="14649450" y="67887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106062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865C5A9-F3AF-4AD4-BEFC-AFD126583156}"/>
            </a:ext>
          </a:extLst>
        </xdr:cNvPr>
        <xdr:cNvSpPr txBox="1"/>
      </xdr:nvSpPr>
      <xdr:spPr>
        <a:xfrm>
          <a:off x="14738350" y="671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168275</xdr:rowOff>
    </xdr:from>
    <xdr:to>
      <xdr:col>81</xdr:col>
      <xdr:colOff>101600</xdr:colOff>
      <xdr:row>41</xdr:row>
      <xdr:rowOff>98425</xdr:rowOff>
    </xdr:to>
    <xdr:sp macro="" textlink="">
      <xdr:nvSpPr>
        <xdr:cNvPr id="433" name="楕円 432">
          <a:extLst>
            <a:ext uri="{FF2B5EF4-FFF2-40B4-BE49-F238E27FC236}">
              <a16:creationId xmlns:a16="http://schemas.microsoft.com/office/drawing/2014/main" id="{7150AD82-BE4C-4C06-B41B-3C08170CE25A}"/>
            </a:ext>
          </a:extLst>
        </xdr:cNvPr>
        <xdr:cNvSpPr/>
      </xdr:nvSpPr>
      <xdr:spPr>
        <a:xfrm>
          <a:off x="13887450" y="67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47625</xdr:rowOff>
    </xdr:from>
    <xdr:to>
      <xdr:col>85</xdr:col>
      <xdr:colOff>127000</xdr:colOff>
      <xdr:row>41</xdr:row>
      <xdr:rowOff>70485</xdr:rowOff>
    </xdr:to>
    <xdr:cxnSp macro="">
      <xdr:nvCxnSpPr>
        <xdr:cNvPr id="434" name="直線コネクタ 433">
          <a:extLst>
            <a:ext uri="{FF2B5EF4-FFF2-40B4-BE49-F238E27FC236}">
              <a16:creationId xmlns:a16="http://schemas.microsoft.com/office/drawing/2014/main" id="{20181C0D-075E-42D3-8601-DD5D76C828E1}"/>
            </a:ext>
          </a:extLst>
        </xdr:cNvPr>
        <xdr:cNvCxnSpPr/>
      </xdr:nvCxnSpPr>
      <xdr:spPr>
        <a:xfrm>
          <a:off x="13938250" y="681672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153035</xdr:rowOff>
    </xdr:from>
    <xdr:to>
      <xdr:col>76</xdr:col>
      <xdr:colOff>165100</xdr:colOff>
      <xdr:row>41</xdr:row>
      <xdr:rowOff>83185</xdr:rowOff>
    </xdr:to>
    <xdr:sp macro="" textlink="">
      <xdr:nvSpPr>
        <xdr:cNvPr id="435" name="楕円 434">
          <a:extLst>
            <a:ext uri="{FF2B5EF4-FFF2-40B4-BE49-F238E27FC236}">
              <a16:creationId xmlns:a16="http://schemas.microsoft.com/office/drawing/2014/main" id="{B244F426-9570-4A13-B29D-638C5968E19B}"/>
            </a:ext>
          </a:extLst>
        </xdr:cNvPr>
        <xdr:cNvSpPr/>
      </xdr:nvSpPr>
      <xdr:spPr>
        <a:xfrm>
          <a:off x="13093700" y="67570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32385</xdr:rowOff>
    </xdr:from>
    <xdr:to>
      <xdr:col>81</xdr:col>
      <xdr:colOff>50800</xdr:colOff>
      <xdr:row>41</xdr:row>
      <xdr:rowOff>47625</xdr:rowOff>
    </xdr:to>
    <xdr:cxnSp macro="">
      <xdr:nvCxnSpPr>
        <xdr:cNvPr id="436" name="直線コネクタ 435">
          <a:extLst>
            <a:ext uri="{FF2B5EF4-FFF2-40B4-BE49-F238E27FC236}">
              <a16:creationId xmlns:a16="http://schemas.microsoft.com/office/drawing/2014/main" id="{11F6A7A3-8AD3-418B-A7D5-A8BA67416D04}"/>
            </a:ext>
          </a:extLst>
        </xdr:cNvPr>
        <xdr:cNvCxnSpPr/>
      </xdr:nvCxnSpPr>
      <xdr:spPr>
        <a:xfrm>
          <a:off x="13144500" y="6801485"/>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141605</xdr:rowOff>
    </xdr:from>
    <xdr:to>
      <xdr:col>72</xdr:col>
      <xdr:colOff>38100</xdr:colOff>
      <xdr:row>41</xdr:row>
      <xdr:rowOff>71755</xdr:rowOff>
    </xdr:to>
    <xdr:sp macro="" textlink="">
      <xdr:nvSpPr>
        <xdr:cNvPr id="437" name="楕円 436">
          <a:extLst>
            <a:ext uri="{FF2B5EF4-FFF2-40B4-BE49-F238E27FC236}">
              <a16:creationId xmlns:a16="http://schemas.microsoft.com/office/drawing/2014/main" id="{9226CF2B-D7A6-4781-A332-1E8C4F7AA249}"/>
            </a:ext>
          </a:extLst>
        </xdr:cNvPr>
        <xdr:cNvSpPr/>
      </xdr:nvSpPr>
      <xdr:spPr>
        <a:xfrm>
          <a:off x="12299950" y="6745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20955</xdr:rowOff>
    </xdr:from>
    <xdr:to>
      <xdr:col>76</xdr:col>
      <xdr:colOff>114300</xdr:colOff>
      <xdr:row>41</xdr:row>
      <xdr:rowOff>32385</xdr:rowOff>
    </xdr:to>
    <xdr:cxnSp macro="">
      <xdr:nvCxnSpPr>
        <xdr:cNvPr id="438" name="直線コネクタ 437">
          <a:extLst>
            <a:ext uri="{FF2B5EF4-FFF2-40B4-BE49-F238E27FC236}">
              <a16:creationId xmlns:a16="http://schemas.microsoft.com/office/drawing/2014/main" id="{439656DA-1696-494B-9A05-C57A50E15884}"/>
            </a:ext>
          </a:extLst>
        </xdr:cNvPr>
        <xdr:cNvCxnSpPr/>
      </xdr:nvCxnSpPr>
      <xdr:spPr>
        <a:xfrm>
          <a:off x="12344400" y="6790055"/>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109220</xdr:rowOff>
    </xdr:from>
    <xdr:to>
      <xdr:col>67</xdr:col>
      <xdr:colOff>101600</xdr:colOff>
      <xdr:row>41</xdr:row>
      <xdr:rowOff>39370</xdr:rowOff>
    </xdr:to>
    <xdr:sp macro="" textlink="">
      <xdr:nvSpPr>
        <xdr:cNvPr id="439" name="楕円 438">
          <a:extLst>
            <a:ext uri="{FF2B5EF4-FFF2-40B4-BE49-F238E27FC236}">
              <a16:creationId xmlns:a16="http://schemas.microsoft.com/office/drawing/2014/main" id="{D7EDEEA6-D6E8-43A3-A515-059E9DA27ABA}"/>
            </a:ext>
          </a:extLst>
        </xdr:cNvPr>
        <xdr:cNvSpPr/>
      </xdr:nvSpPr>
      <xdr:spPr>
        <a:xfrm>
          <a:off x="11487150" y="671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160020</xdr:rowOff>
    </xdr:from>
    <xdr:to>
      <xdr:col>71</xdr:col>
      <xdr:colOff>177800</xdr:colOff>
      <xdr:row>41</xdr:row>
      <xdr:rowOff>20955</xdr:rowOff>
    </xdr:to>
    <xdr:cxnSp macro="">
      <xdr:nvCxnSpPr>
        <xdr:cNvPr id="440" name="直線コネクタ 439">
          <a:extLst>
            <a:ext uri="{FF2B5EF4-FFF2-40B4-BE49-F238E27FC236}">
              <a16:creationId xmlns:a16="http://schemas.microsoft.com/office/drawing/2014/main" id="{F4EE0A57-4360-429E-95AE-7BC4E6B0FF67}"/>
            </a:ext>
          </a:extLst>
        </xdr:cNvPr>
        <xdr:cNvCxnSpPr/>
      </xdr:nvCxnSpPr>
      <xdr:spPr>
        <a:xfrm>
          <a:off x="11537950" y="6764020"/>
          <a:ext cx="8064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77AA1E4-6FA9-48BB-9523-BDBF942CF2C3}"/>
            </a:ext>
          </a:extLst>
        </xdr:cNvPr>
        <xdr:cNvSpPr txBox="1"/>
      </xdr:nvSpPr>
      <xdr:spPr>
        <a:xfrm>
          <a:off x="13742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0BED5B6-5F95-4371-B5FC-D9348074F030}"/>
            </a:ext>
          </a:extLst>
        </xdr:cNvPr>
        <xdr:cNvSpPr txBox="1"/>
      </xdr:nvSpPr>
      <xdr:spPr>
        <a:xfrm>
          <a:off x="1296099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04D915A-400A-422D-A147-6DCD8CCB32B7}"/>
            </a:ext>
          </a:extLst>
        </xdr:cNvPr>
        <xdr:cNvSpPr txBox="1"/>
      </xdr:nvSpPr>
      <xdr:spPr>
        <a:xfrm>
          <a:off x="121672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576DC24-2DDB-4E86-B9D4-34CFC32F163B}"/>
            </a:ext>
          </a:extLst>
        </xdr:cNvPr>
        <xdr:cNvSpPr txBox="1"/>
      </xdr:nvSpPr>
      <xdr:spPr>
        <a:xfrm>
          <a:off x="113544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73AC4635-C4B5-4B00-8868-B00C9CED6A31}"/>
            </a:ext>
          </a:extLst>
        </xdr:cNvPr>
        <xdr:cNvSpPr txBox="1"/>
      </xdr:nvSpPr>
      <xdr:spPr>
        <a:xfrm>
          <a:off x="13742044" y="685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74312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C74E4742-8EC3-417D-94F2-6608AF1C4C7A}"/>
            </a:ext>
          </a:extLst>
        </xdr:cNvPr>
        <xdr:cNvSpPr txBox="1"/>
      </xdr:nvSpPr>
      <xdr:spPr>
        <a:xfrm>
          <a:off x="12960994" y="684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62882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D236551-03F6-4C95-8240-40953FB613D6}"/>
            </a:ext>
          </a:extLst>
        </xdr:cNvPr>
        <xdr:cNvSpPr txBox="1"/>
      </xdr:nvSpPr>
      <xdr:spPr>
        <a:xfrm>
          <a:off x="12167244" y="683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30497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4212EF1-D06A-4F00-8F47-67D1A7883404}"/>
            </a:ext>
          </a:extLst>
        </xdr:cNvPr>
        <xdr:cNvSpPr txBox="1"/>
      </xdr:nvSpPr>
      <xdr:spPr>
        <a:xfrm>
          <a:off x="11354444" y="679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0896900-321D-4878-AECA-8A0F81962381}"/>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FE18D19-AFEA-4C0B-809D-19CCD972228E}"/>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565A26F-C87E-4D68-B883-5BB4098BA2C6}"/>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6DED563-43D7-4563-AD22-D672DB239A78}"/>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9BCE730-7010-4ACA-8BF9-5BA2E1809648}"/>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D6B8D58-C30C-49F2-A0D0-12DC214C23D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105D5D3-4E0D-4377-92B4-104D88F02775}"/>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958B0D5-64C0-49FF-9C26-87D3C32A97EB}"/>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50D3E79-5787-4701-B265-29F8A1056564}"/>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B6ED3B6-A466-464B-A770-D9459B880A8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F5BA704-045E-4F49-B2FC-2FD3CBD2D022}"/>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6A61DB8-5275-47E2-AEBE-969BD6BD731B}"/>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6424E3E-5952-4DC9-A81B-67653442B462}"/>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14877D8-BF23-4DC7-902A-7542525CD49D}"/>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E8991069-4CB5-4215-8462-53868C25819C}"/>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15332CD-DA4C-4AC9-AB36-CEA8B8B2EB9A}"/>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2B36A0E-9A14-4FEF-AF5E-4EF80BAFA29D}"/>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B8D04EA-5EFC-47F5-9069-300C5C61D1A5}"/>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9424B17-D443-4D1B-89AF-CF454C8E5D4D}"/>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6524C0A9-9AEB-4810-BECE-CB141AA421CE}"/>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37900D3-90F1-472E-90F6-EC9FADD1BE39}"/>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211EF7B-0BAA-4036-9682-6429074F6809}"/>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D1EFA027-BB45-4153-8C32-489E520BF564}"/>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72467C1D-239B-4C72-99D7-B6210339DF2E}"/>
            </a:ext>
          </a:extLst>
        </xdr:cNvPr>
        <xdr:cNvCxnSpPr/>
      </xdr:nvCxnSpPr>
      <xdr:spPr>
        <a:xfrm flipV="1">
          <a:off x="19951064" y="541655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6D512DA-4D68-4683-BAD2-679147AA9524}"/>
            </a:ext>
          </a:extLst>
        </xdr:cNvPr>
        <xdr:cNvSpPr txBox="1"/>
      </xdr:nvSpPr>
      <xdr:spPr>
        <a:xfrm>
          <a:off x="1998980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D6C79B5E-4927-4A01-8270-57B4E516F438}"/>
            </a:ext>
          </a:extLst>
        </xdr:cNvPr>
        <xdr:cNvCxnSpPr/>
      </xdr:nvCxnSpPr>
      <xdr:spPr>
        <a:xfrm>
          <a:off x="19881850" y="6938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E66F985-0B0A-4C0C-B0B1-F1DAB63A1625}"/>
            </a:ext>
          </a:extLst>
        </xdr:cNvPr>
        <xdr:cNvSpPr txBox="1"/>
      </xdr:nvSpPr>
      <xdr:spPr>
        <a:xfrm>
          <a:off x="19989800" y="51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97D5F33-2154-41AB-8A99-AE5D9375BC35}"/>
            </a:ext>
          </a:extLst>
        </xdr:cNvPr>
        <xdr:cNvCxnSpPr/>
      </xdr:nvCxnSpPr>
      <xdr:spPr>
        <a:xfrm>
          <a:off x="19881850" y="5416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262E7F8-C68E-41A6-8CCC-378712AF9625}"/>
            </a:ext>
          </a:extLst>
        </xdr:cNvPr>
        <xdr:cNvSpPr txBox="1"/>
      </xdr:nvSpPr>
      <xdr:spPr>
        <a:xfrm>
          <a:off x="19989800" y="626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6E1C0920-9893-48AB-BCA3-56DEC36DDC10}"/>
            </a:ext>
          </a:extLst>
        </xdr:cNvPr>
        <xdr:cNvSpPr/>
      </xdr:nvSpPr>
      <xdr:spPr>
        <a:xfrm>
          <a:off x="19900900" y="6409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90F09A77-788C-42B8-BF4F-DCF2F6D48CF7}"/>
            </a:ext>
          </a:extLst>
        </xdr:cNvPr>
        <xdr:cNvSpPr/>
      </xdr:nvSpPr>
      <xdr:spPr>
        <a:xfrm>
          <a:off x="19157950" y="6409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7059E16A-6F57-4433-B2D3-E28E9F5B0724}"/>
            </a:ext>
          </a:extLst>
        </xdr:cNvPr>
        <xdr:cNvSpPr/>
      </xdr:nvSpPr>
      <xdr:spPr>
        <a:xfrm>
          <a:off x="1834515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5E6759D-001E-44E8-909D-2FD0D71151A2}"/>
            </a:ext>
          </a:extLst>
        </xdr:cNvPr>
        <xdr:cNvSpPr/>
      </xdr:nvSpPr>
      <xdr:spPr>
        <a:xfrm>
          <a:off x="1755140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D2FAD915-ADFE-4313-8714-571D93E6207D}"/>
            </a:ext>
          </a:extLst>
        </xdr:cNvPr>
        <xdr:cNvSpPr/>
      </xdr:nvSpPr>
      <xdr:spPr>
        <a:xfrm>
          <a:off x="16757650" y="6398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A9FCD57-26CF-4BD0-A24E-10FEAE20511E}"/>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F34EB1F-57D1-4FA7-904B-EE6E3261C4E4}"/>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A14C91F-EC60-4CD6-87E2-1A3D4FC53A7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9C216EA-8B24-4E4F-B318-C485FEF547F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7C55607-AC8F-49B6-9ECF-BCC280F7B3D4}"/>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macro="" textlink="">
      <xdr:nvSpPr>
        <xdr:cNvPr id="488" name="楕円 487">
          <a:extLst>
            <a:ext uri="{FF2B5EF4-FFF2-40B4-BE49-F238E27FC236}">
              <a16:creationId xmlns:a16="http://schemas.microsoft.com/office/drawing/2014/main" id="{A743DE70-E52F-4224-9A9B-7455F4095CF5}"/>
            </a:ext>
          </a:extLst>
        </xdr:cNvPr>
        <xdr:cNvSpPr/>
      </xdr:nvSpPr>
      <xdr:spPr>
        <a:xfrm>
          <a:off x="199009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92727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E8041B4-7A1A-4F65-8E24-216676410AC8}"/>
            </a:ext>
          </a:extLst>
        </xdr:cNvPr>
        <xdr:cNvSpPr txBox="1"/>
      </xdr:nvSpPr>
      <xdr:spPr>
        <a:xfrm>
          <a:off x="199898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490" name="楕円 489">
          <a:extLst>
            <a:ext uri="{FF2B5EF4-FFF2-40B4-BE49-F238E27FC236}">
              <a16:creationId xmlns:a16="http://schemas.microsoft.com/office/drawing/2014/main" id="{F0DD84CC-DAFC-49B3-B0CB-69D7A4ABB1F8}"/>
            </a:ext>
          </a:extLst>
        </xdr:cNvPr>
        <xdr:cNvSpPr/>
      </xdr:nvSpPr>
      <xdr:spPr>
        <a:xfrm>
          <a:off x="191579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57150</xdr:rowOff>
    </xdr:to>
    <xdr:cxnSp macro="">
      <xdr:nvCxnSpPr>
        <xdr:cNvPr id="491" name="直線コネクタ 490">
          <a:extLst>
            <a:ext uri="{FF2B5EF4-FFF2-40B4-BE49-F238E27FC236}">
              <a16:creationId xmlns:a16="http://schemas.microsoft.com/office/drawing/2014/main" id="{A6ADE9C6-7990-445A-B4E7-A3F0973FE278}"/>
            </a:ext>
          </a:extLst>
        </xdr:cNvPr>
        <xdr:cNvCxnSpPr/>
      </xdr:nvCxnSpPr>
      <xdr:spPr>
        <a:xfrm>
          <a:off x="19202400" y="68262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10160</xdr:rowOff>
    </xdr:from>
    <xdr:to>
      <xdr:col>107</xdr:col>
      <xdr:colOff>101600</xdr:colOff>
      <xdr:row>41</xdr:row>
      <xdr:rowOff>111760</xdr:rowOff>
    </xdr:to>
    <xdr:sp macro="" textlink="">
      <xdr:nvSpPr>
        <xdr:cNvPr id="492" name="楕円 491">
          <a:extLst>
            <a:ext uri="{FF2B5EF4-FFF2-40B4-BE49-F238E27FC236}">
              <a16:creationId xmlns:a16="http://schemas.microsoft.com/office/drawing/2014/main" id="{DA68B473-9CC6-48C6-9C85-F7A9F161B2EC}"/>
            </a:ext>
          </a:extLst>
        </xdr:cNvPr>
        <xdr:cNvSpPr/>
      </xdr:nvSpPr>
      <xdr:spPr>
        <a:xfrm>
          <a:off x="18345150" y="67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60960</xdr:rowOff>
    </xdr:to>
    <xdr:cxnSp macro="">
      <xdr:nvCxnSpPr>
        <xdr:cNvPr id="493" name="直線コネクタ 492">
          <a:extLst>
            <a:ext uri="{FF2B5EF4-FFF2-40B4-BE49-F238E27FC236}">
              <a16:creationId xmlns:a16="http://schemas.microsoft.com/office/drawing/2014/main" id="{1E3A2405-3361-4488-85C1-2E9284357ACB}"/>
            </a:ext>
          </a:extLst>
        </xdr:cNvPr>
        <xdr:cNvCxnSpPr/>
      </xdr:nvCxnSpPr>
      <xdr:spPr>
        <a:xfrm flipV="1">
          <a:off x="18395950" y="682625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158750</xdr:rowOff>
    </xdr:from>
    <xdr:to>
      <xdr:col>102</xdr:col>
      <xdr:colOff>165100</xdr:colOff>
      <xdr:row>41</xdr:row>
      <xdr:rowOff>88900</xdr:rowOff>
    </xdr:to>
    <xdr:sp macro="" textlink="">
      <xdr:nvSpPr>
        <xdr:cNvPr id="494" name="楕円 493">
          <a:extLst>
            <a:ext uri="{FF2B5EF4-FFF2-40B4-BE49-F238E27FC236}">
              <a16:creationId xmlns:a16="http://schemas.microsoft.com/office/drawing/2014/main" id="{6F25C237-EE35-432D-8FC8-04003F3BF9E6}"/>
            </a:ext>
          </a:extLst>
        </xdr:cNvPr>
        <xdr:cNvSpPr/>
      </xdr:nvSpPr>
      <xdr:spPr>
        <a:xfrm>
          <a:off x="17551400" y="6762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38100</xdr:rowOff>
    </xdr:from>
    <xdr:to>
      <xdr:col>107</xdr:col>
      <xdr:colOff>50800</xdr:colOff>
      <xdr:row>41</xdr:row>
      <xdr:rowOff>60960</xdr:rowOff>
    </xdr:to>
    <xdr:cxnSp macro="">
      <xdr:nvCxnSpPr>
        <xdr:cNvPr id="495" name="直線コネクタ 494">
          <a:extLst>
            <a:ext uri="{FF2B5EF4-FFF2-40B4-BE49-F238E27FC236}">
              <a16:creationId xmlns:a16="http://schemas.microsoft.com/office/drawing/2014/main" id="{61B3CDA5-A0AD-4CF8-9010-B92055B216D2}"/>
            </a:ext>
          </a:extLst>
        </xdr:cNvPr>
        <xdr:cNvCxnSpPr/>
      </xdr:nvCxnSpPr>
      <xdr:spPr>
        <a:xfrm>
          <a:off x="17602200" y="680720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158750</xdr:rowOff>
    </xdr:from>
    <xdr:to>
      <xdr:col>98</xdr:col>
      <xdr:colOff>38100</xdr:colOff>
      <xdr:row>41</xdr:row>
      <xdr:rowOff>88900</xdr:rowOff>
    </xdr:to>
    <xdr:sp macro="" textlink="">
      <xdr:nvSpPr>
        <xdr:cNvPr id="496" name="楕円 495">
          <a:extLst>
            <a:ext uri="{FF2B5EF4-FFF2-40B4-BE49-F238E27FC236}">
              <a16:creationId xmlns:a16="http://schemas.microsoft.com/office/drawing/2014/main" id="{22CB1D04-66EA-4CDF-8234-074A1AD826C8}"/>
            </a:ext>
          </a:extLst>
        </xdr:cNvPr>
        <xdr:cNvSpPr/>
      </xdr:nvSpPr>
      <xdr:spPr>
        <a:xfrm>
          <a:off x="16757650" y="6762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38100</xdr:rowOff>
    </xdr:from>
    <xdr:to>
      <xdr:col>102</xdr:col>
      <xdr:colOff>114300</xdr:colOff>
      <xdr:row>41</xdr:row>
      <xdr:rowOff>38100</xdr:rowOff>
    </xdr:to>
    <xdr:cxnSp macro="">
      <xdr:nvCxnSpPr>
        <xdr:cNvPr id="497" name="直線コネクタ 496">
          <a:extLst>
            <a:ext uri="{FF2B5EF4-FFF2-40B4-BE49-F238E27FC236}">
              <a16:creationId xmlns:a16="http://schemas.microsoft.com/office/drawing/2014/main" id="{0292A61B-B558-45F2-8E0D-C021E4BD1470}"/>
            </a:ext>
          </a:extLst>
        </xdr:cNvPr>
        <xdr:cNvCxnSpPr/>
      </xdr:nvCxnSpPr>
      <xdr:spPr>
        <a:xfrm>
          <a:off x="16802100" y="6807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F477DF9-2EDA-40E9-82E7-85381942107E}"/>
            </a:ext>
          </a:extLst>
        </xdr:cNvPr>
        <xdr:cNvSpPr txBox="1"/>
      </xdr:nvSpPr>
      <xdr:spPr>
        <a:xfrm>
          <a:off x="18980227" y="61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52189E0-0A54-4025-99FE-272A7F125CFC}"/>
            </a:ext>
          </a:extLst>
        </xdr:cNvPr>
        <xdr:cNvSpPr txBox="1"/>
      </xdr:nvSpPr>
      <xdr:spPr>
        <a:xfrm>
          <a:off x="18180127" y="61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04F17A8-9AAA-4162-8F01-D57555EC0C61}"/>
            </a:ext>
          </a:extLst>
        </xdr:cNvPr>
        <xdr:cNvSpPr txBox="1"/>
      </xdr:nvSpPr>
      <xdr:spPr>
        <a:xfrm>
          <a:off x="17386377" y="61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5AF668F-1F34-4343-A00B-B6D322B07347}"/>
            </a:ext>
          </a:extLst>
        </xdr:cNvPr>
        <xdr:cNvSpPr txBox="1"/>
      </xdr:nvSpPr>
      <xdr:spPr>
        <a:xfrm>
          <a:off x="16592627" y="61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3A8D4F4-5AE1-442B-A381-F4CB556789D7}"/>
            </a:ext>
          </a:extLst>
        </xdr:cNvPr>
        <xdr:cNvSpPr txBox="1"/>
      </xdr:nvSpPr>
      <xdr:spPr>
        <a:xfrm>
          <a:off x="189802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102887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C9F2572-1EAD-46D9-9B07-3D7994753071}"/>
            </a:ext>
          </a:extLst>
        </xdr:cNvPr>
        <xdr:cNvSpPr txBox="1"/>
      </xdr:nvSpPr>
      <xdr:spPr>
        <a:xfrm>
          <a:off x="18180127" y="687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80027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84ADC7F-90DC-4537-A759-E0F5FB4ADFE9}"/>
            </a:ext>
          </a:extLst>
        </xdr:cNvPr>
        <xdr:cNvSpPr txBox="1"/>
      </xdr:nvSpPr>
      <xdr:spPr>
        <a:xfrm>
          <a:off x="1738637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80027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B27AE58-EDEF-4214-B4B6-4111304E46EA}"/>
            </a:ext>
          </a:extLst>
        </xdr:cNvPr>
        <xdr:cNvSpPr txBox="1"/>
      </xdr:nvSpPr>
      <xdr:spPr>
        <a:xfrm>
          <a:off x="165926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1190D0-0090-4933-968B-95FFEDCEE14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341ACA9-63CC-4C7B-BB06-908233947117}"/>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7123D94-EB8C-45E3-84EA-8B1A203B66C4}"/>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CD525BF-BF1E-46E7-98F5-065D7C6978F4}"/>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4A8727A-4785-463F-9A7D-5AE5F921B571}"/>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52FF8FF-2726-4B8A-9D94-A427FD1EA82A}"/>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F4B25F6-6D27-4E1A-A1A8-70B7211E112D}"/>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02A5DEA-66E6-4A3B-AB65-857E38236F2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46CB45A-6E0A-401F-8352-9D7097B4AE2D}"/>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380D6E7-525B-4C84-9107-4BB761E97937}"/>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17F98F4-7225-4A93-98C4-B80857017626}"/>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BD74B283-8FC4-48A3-AD48-A9F3D55EEEED}"/>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5652C05F-BD7D-4D32-B54B-2A00E415474D}"/>
            </a:ext>
          </a:extLst>
        </xdr:cNvPr>
        <xdr:cNvSpPr txBox="1"/>
      </xdr:nvSpPr>
      <xdr:spPr>
        <a:xfrm>
          <a:off x="10842791" y="1050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72F6697-F318-474E-88A0-BAC6D76884C7}"/>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52A4AE2C-0967-4CF8-AFF2-EBF362A20728}"/>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BF618794-CF43-41E2-84E6-39E4A4398A0F}"/>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F868DE0A-ACD4-40A4-B67C-01109B20BC74}"/>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C867AC3A-A925-47FB-839D-6033AA704A6C}"/>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AAE72CD-305D-47D4-8EA0-718C67463EBA}"/>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90E7B00-A3EA-4CEF-A0E9-559003262BEF}"/>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19FB7BF0-0C7E-48A6-8C61-144148677A22}"/>
            </a:ext>
          </a:extLst>
        </xdr:cNvPr>
        <xdr:cNvSpPr txBox="1"/>
      </xdr:nvSpPr>
      <xdr:spPr>
        <a:xfrm>
          <a:off x="10906911" y="9039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7D8ECD4-6095-45B9-9F97-2C942884002D}"/>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162275B-B0A1-48B3-897F-AA8E6AA2B63C}"/>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E5498BA-ADA2-4362-B025-CE455686C76A}"/>
            </a:ext>
          </a:extLst>
        </xdr:cNvPr>
        <xdr:cNvCxnSpPr/>
      </xdr:nvCxnSpPr>
      <xdr:spPr>
        <a:xfrm flipV="1">
          <a:off x="14699614" y="929894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F628270-7D82-4603-B8FF-D6E05D054A28}"/>
            </a:ext>
          </a:extLst>
        </xdr:cNvPr>
        <xdr:cNvSpPr txBox="1"/>
      </xdr:nvSpPr>
      <xdr:spPr>
        <a:xfrm>
          <a:off x="14738350" y="1071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B80E504-D065-477A-935B-9B207A5DFEB1}"/>
            </a:ext>
          </a:extLst>
        </xdr:cNvPr>
        <xdr:cNvCxnSpPr/>
      </xdr:nvCxnSpPr>
      <xdr:spPr>
        <a:xfrm>
          <a:off x="14611350" y="10709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803D412-8C2A-4FBE-9191-FBB27821A84A}"/>
            </a:ext>
          </a:extLst>
        </xdr:cNvPr>
        <xdr:cNvSpPr txBox="1"/>
      </xdr:nvSpPr>
      <xdr:spPr>
        <a:xfrm>
          <a:off x="14738350" y="90805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9981A3DE-D18C-467B-908A-6AC314F99E1F}"/>
            </a:ext>
          </a:extLst>
        </xdr:cNvPr>
        <xdr:cNvCxnSpPr/>
      </xdr:nvCxnSpPr>
      <xdr:spPr>
        <a:xfrm>
          <a:off x="14611350" y="9298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2659782-CDA4-43EC-9D11-F596F4A93F50}"/>
            </a:ext>
          </a:extLst>
        </xdr:cNvPr>
        <xdr:cNvSpPr txBox="1"/>
      </xdr:nvSpPr>
      <xdr:spPr>
        <a:xfrm>
          <a:off x="14738350" y="1013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3CE8F2DB-1B70-4442-947A-1BD4572FB2B6}"/>
            </a:ext>
          </a:extLst>
        </xdr:cNvPr>
        <xdr:cNvSpPr/>
      </xdr:nvSpPr>
      <xdr:spPr>
        <a:xfrm>
          <a:off x="14649450" y="10273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A700242D-9014-45FB-A665-91329062E64A}"/>
            </a:ext>
          </a:extLst>
        </xdr:cNvPr>
        <xdr:cNvSpPr/>
      </xdr:nvSpPr>
      <xdr:spPr>
        <a:xfrm>
          <a:off x="13887450" y="10349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B66EC800-1EB8-4CFE-BB3E-86E1765F7DC3}"/>
            </a:ext>
          </a:extLst>
        </xdr:cNvPr>
        <xdr:cNvSpPr/>
      </xdr:nvSpPr>
      <xdr:spPr>
        <a:xfrm>
          <a:off x="13093700" y="10341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3BCBDC0D-BDA4-48BE-8D5F-9E974722EB96}"/>
            </a:ext>
          </a:extLst>
        </xdr:cNvPr>
        <xdr:cNvSpPr/>
      </xdr:nvSpPr>
      <xdr:spPr>
        <a:xfrm>
          <a:off x="12299950" y="103244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B50D88AD-6605-4A8D-9C89-78A0D2A8FD77}"/>
            </a:ext>
          </a:extLst>
        </xdr:cNvPr>
        <xdr:cNvSpPr/>
      </xdr:nvSpPr>
      <xdr:spPr>
        <a:xfrm>
          <a:off x="11487150" y="1033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556DF59-E267-4048-A8AC-69B8BE16C52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91A4044-9587-4936-AF75-FB226B45B47D}"/>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CF3E601-F18C-4633-AC46-3E14B62C7B86}"/>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403201-9EBA-4377-92BF-E6B2E28DBC29}"/>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47A9A6D-733A-4004-BA5E-D974A72C359C}"/>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170180</xdr:rowOff>
    </xdr:from>
    <xdr:to>
      <xdr:col>85</xdr:col>
      <xdr:colOff>177800</xdr:colOff>
      <xdr:row>64</xdr:row>
      <xdr:rowOff>100330</xdr:rowOff>
    </xdr:to>
    <xdr:sp macro="" textlink="">
      <xdr:nvSpPr>
        <xdr:cNvPr id="545" name="楕円 544">
          <a:extLst>
            <a:ext uri="{FF2B5EF4-FFF2-40B4-BE49-F238E27FC236}">
              <a16:creationId xmlns:a16="http://schemas.microsoft.com/office/drawing/2014/main" id="{8DEACDEF-59B1-4B1A-9F3D-5B3D3EBF0BD3}"/>
            </a:ext>
          </a:extLst>
        </xdr:cNvPr>
        <xdr:cNvSpPr/>
      </xdr:nvSpPr>
      <xdr:spPr>
        <a:xfrm>
          <a:off x="14649450" y="105651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85107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D82F76E-EA8B-4434-8EDD-336E638B2620}"/>
            </a:ext>
          </a:extLst>
        </xdr:cNvPr>
        <xdr:cNvSpPr txBox="1"/>
      </xdr:nvSpPr>
      <xdr:spPr>
        <a:xfrm>
          <a:off x="14738350" y="1048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132080</xdr:rowOff>
    </xdr:from>
    <xdr:to>
      <xdr:col>81</xdr:col>
      <xdr:colOff>101600</xdr:colOff>
      <xdr:row>64</xdr:row>
      <xdr:rowOff>62230</xdr:rowOff>
    </xdr:to>
    <xdr:sp macro="" textlink="">
      <xdr:nvSpPr>
        <xdr:cNvPr id="547" name="楕円 546">
          <a:extLst>
            <a:ext uri="{FF2B5EF4-FFF2-40B4-BE49-F238E27FC236}">
              <a16:creationId xmlns:a16="http://schemas.microsoft.com/office/drawing/2014/main" id="{735742A4-BB79-4158-8916-E3B9DA75BBEF}"/>
            </a:ext>
          </a:extLst>
        </xdr:cNvPr>
        <xdr:cNvSpPr/>
      </xdr:nvSpPr>
      <xdr:spPr>
        <a:xfrm>
          <a:off x="13887450" y="10533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11430</xdr:rowOff>
    </xdr:from>
    <xdr:to>
      <xdr:col>85</xdr:col>
      <xdr:colOff>127000</xdr:colOff>
      <xdr:row>64</xdr:row>
      <xdr:rowOff>49530</xdr:rowOff>
    </xdr:to>
    <xdr:cxnSp macro="">
      <xdr:nvCxnSpPr>
        <xdr:cNvPr id="548" name="直線コネクタ 547">
          <a:extLst>
            <a:ext uri="{FF2B5EF4-FFF2-40B4-BE49-F238E27FC236}">
              <a16:creationId xmlns:a16="http://schemas.microsoft.com/office/drawing/2014/main" id="{920C1409-7D82-4A5A-BEF3-32AC2680693E}"/>
            </a:ext>
          </a:extLst>
        </xdr:cNvPr>
        <xdr:cNvCxnSpPr/>
      </xdr:nvCxnSpPr>
      <xdr:spPr>
        <a:xfrm>
          <a:off x="13938250" y="1057783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90170</xdr:rowOff>
    </xdr:from>
    <xdr:to>
      <xdr:col>76</xdr:col>
      <xdr:colOff>165100</xdr:colOff>
      <xdr:row>64</xdr:row>
      <xdr:rowOff>20320</xdr:rowOff>
    </xdr:to>
    <xdr:sp macro="" textlink="">
      <xdr:nvSpPr>
        <xdr:cNvPr id="549" name="楕円 548">
          <a:extLst>
            <a:ext uri="{FF2B5EF4-FFF2-40B4-BE49-F238E27FC236}">
              <a16:creationId xmlns:a16="http://schemas.microsoft.com/office/drawing/2014/main" id="{EDEC1DF8-004E-4B15-A5AE-EEDFF7182DA4}"/>
            </a:ext>
          </a:extLst>
        </xdr:cNvPr>
        <xdr:cNvSpPr/>
      </xdr:nvSpPr>
      <xdr:spPr>
        <a:xfrm>
          <a:off x="13093700" y="1049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140970</xdr:rowOff>
    </xdr:from>
    <xdr:to>
      <xdr:col>81</xdr:col>
      <xdr:colOff>50800</xdr:colOff>
      <xdr:row>64</xdr:row>
      <xdr:rowOff>11430</xdr:rowOff>
    </xdr:to>
    <xdr:cxnSp macro="">
      <xdr:nvCxnSpPr>
        <xdr:cNvPr id="550" name="直線コネクタ 549">
          <a:extLst>
            <a:ext uri="{FF2B5EF4-FFF2-40B4-BE49-F238E27FC236}">
              <a16:creationId xmlns:a16="http://schemas.microsoft.com/office/drawing/2014/main" id="{D565450F-FF5E-46CD-99A7-06AB1E9D7CCD}"/>
            </a:ext>
          </a:extLst>
        </xdr:cNvPr>
        <xdr:cNvCxnSpPr/>
      </xdr:nvCxnSpPr>
      <xdr:spPr>
        <a:xfrm>
          <a:off x="13144500" y="10542270"/>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53975</xdr:rowOff>
    </xdr:from>
    <xdr:to>
      <xdr:col>72</xdr:col>
      <xdr:colOff>38100</xdr:colOff>
      <xdr:row>63</xdr:row>
      <xdr:rowOff>155575</xdr:rowOff>
    </xdr:to>
    <xdr:sp macro="" textlink="">
      <xdr:nvSpPr>
        <xdr:cNvPr id="551" name="楕円 550">
          <a:extLst>
            <a:ext uri="{FF2B5EF4-FFF2-40B4-BE49-F238E27FC236}">
              <a16:creationId xmlns:a16="http://schemas.microsoft.com/office/drawing/2014/main" id="{1882290E-C676-4AF1-B69E-BDB540CE8553}"/>
            </a:ext>
          </a:extLst>
        </xdr:cNvPr>
        <xdr:cNvSpPr/>
      </xdr:nvSpPr>
      <xdr:spPr>
        <a:xfrm>
          <a:off x="12299950" y="10455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104775</xdr:rowOff>
    </xdr:from>
    <xdr:to>
      <xdr:col>76</xdr:col>
      <xdr:colOff>114300</xdr:colOff>
      <xdr:row>63</xdr:row>
      <xdr:rowOff>140970</xdr:rowOff>
    </xdr:to>
    <xdr:cxnSp macro="">
      <xdr:nvCxnSpPr>
        <xdr:cNvPr id="552" name="直線コネクタ 551">
          <a:extLst>
            <a:ext uri="{FF2B5EF4-FFF2-40B4-BE49-F238E27FC236}">
              <a16:creationId xmlns:a16="http://schemas.microsoft.com/office/drawing/2014/main" id="{E51334D1-73FC-49C2-92D7-AA0ADB1CC548}"/>
            </a:ext>
          </a:extLst>
        </xdr:cNvPr>
        <xdr:cNvCxnSpPr/>
      </xdr:nvCxnSpPr>
      <xdr:spPr>
        <a:xfrm>
          <a:off x="12344400" y="1050607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130175</xdr:rowOff>
    </xdr:from>
    <xdr:to>
      <xdr:col>67</xdr:col>
      <xdr:colOff>101600</xdr:colOff>
      <xdr:row>64</xdr:row>
      <xdr:rowOff>60325</xdr:rowOff>
    </xdr:to>
    <xdr:sp macro="" textlink="">
      <xdr:nvSpPr>
        <xdr:cNvPr id="553" name="楕円 552">
          <a:extLst>
            <a:ext uri="{FF2B5EF4-FFF2-40B4-BE49-F238E27FC236}">
              <a16:creationId xmlns:a16="http://schemas.microsoft.com/office/drawing/2014/main" id="{9518FB51-BD94-4B2F-A9E3-24E54B1DA489}"/>
            </a:ext>
          </a:extLst>
        </xdr:cNvPr>
        <xdr:cNvSpPr/>
      </xdr:nvSpPr>
      <xdr:spPr>
        <a:xfrm>
          <a:off x="11487150" y="10531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104775</xdr:rowOff>
    </xdr:from>
    <xdr:to>
      <xdr:col>71</xdr:col>
      <xdr:colOff>177800</xdr:colOff>
      <xdr:row>64</xdr:row>
      <xdr:rowOff>9525</xdr:rowOff>
    </xdr:to>
    <xdr:cxnSp macro="">
      <xdr:nvCxnSpPr>
        <xdr:cNvPr id="554" name="直線コネクタ 553">
          <a:extLst>
            <a:ext uri="{FF2B5EF4-FFF2-40B4-BE49-F238E27FC236}">
              <a16:creationId xmlns:a16="http://schemas.microsoft.com/office/drawing/2014/main" id="{22136EB0-8C10-4ADA-AEFC-B6B3B18141ED}"/>
            </a:ext>
          </a:extLst>
        </xdr:cNvPr>
        <xdr:cNvCxnSpPr/>
      </xdr:nvCxnSpPr>
      <xdr:spPr>
        <a:xfrm flipV="1">
          <a:off x="11537950" y="10506075"/>
          <a:ext cx="8064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64D6715F-A50D-43BA-B565-561DD830A8EC}"/>
            </a:ext>
          </a:extLst>
        </xdr:cNvPr>
        <xdr:cNvSpPr txBox="1"/>
      </xdr:nvSpPr>
      <xdr:spPr>
        <a:xfrm>
          <a:off x="137420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AC329B2F-5915-47D1-9B8D-8B78EDA9CFDA}"/>
            </a:ext>
          </a:extLst>
        </xdr:cNvPr>
        <xdr:cNvSpPr txBox="1"/>
      </xdr:nvSpPr>
      <xdr:spPr>
        <a:xfrm>
          <a:off x="1296099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F44C7F53-FD45-43E2-BCED-C15536A049D5}"/>
            </a:ext>
          </a:extLst>
        </xdr:cNvPr>
        <xdr:cNvSpPr txBox="1"/>
      </xdr:nvSpPr>
      <xdr:spPr>
        <a:xfrm>
          <a:off x="1216724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55285B03-B2B7-4CF4-98C5-72769AD67564}"/>
            </a:ext>
          </a:extLst>
        </xdr:cNvPr>
        <xdr:cNvSpPr txBox="1"/>
      </xdr:nvSpPr>
      <xdr:spPr>
        <a:xfrm>
          <a:off x="11354444" y="1011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53357</xdr:rowOff>
    </xdr:from>
    <xdr:ext cx="405111" cy="259045"/>
    <xdr:sp macro="" textlink="">
      <xdr:nvSpPr>
        <xdr:cNvPr id="559" name="n_1mainValue【学校施設】&#10;有形固定資産減価償却率">
          <a:extLst>
            <a:ext uri="{FF2B5EF4-FFF2-40B4-BE49-F238E27FC236}">
              <a16:creationId xmlns:a16="http://schemas.microsoft.com/office/drawing/2014/main" id="{0CF18F86-06F1-431F-8C47-848060D4E214}"/>
            </a:ext>
          </a:extLst>
        </xdr:cNvPr>
        <xdr:cNvSpPr txBox="1"/>
      </xdr:nvSpPr>
      <xdr:spPr>
        <a:xfrm>
          <a:off x="13742044" y="1061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11447</xdr:rowOff>
    </xdr:from>
    <xdr:ext cx="405111" cy="259045"/>
    <xdr:sp macro="" textlink="">
      <xdr:nvSpPr>
        <xdr:cNvPr id="560" name="n_2mainValue【学校施設】&#10;有形固定資産減価償却率">
          <a:extLst>
            <a:ext uri="{FF2B5EF4-FFF2-40B4-BE49-F238E27FC236}">
              <a16:creationId xmlns:a16="http://schemas.microsoft.com/office/drawing/2014/main" id="{396663E3-E634-40C8-B7FA-EF5E903E58A2}"/>
            </a:ext>
          </a:extLst>
        </xdr:cNvPr>
        <xdr:cNvSpPr txBox="1"/>
      </xdr:nvSpPr>
      <xdr:spPr>
        <a:xfrm>
          <a:off x="12960994" y="1057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146702</xdr:rowOff>
    </xdr:from>
    <xdr:ext cx="405111" cy="259045"/>
    <xdr:sp macro="" textlink="">
      <xdr:nvSpPr>
        <xdr:cNvPr id="561" name="n_3mainValue【学校施設】&#10;有形固定資産減価償却率">
          <a:extLst>
            <a:ext uri="{FF2B5EF4-FFF2-40B4-BE49-F238E27FC236}">
              <a16:creationId xmlns:a16="http://schemas.microsoft.com/office/drawing/2014/main" id="{609CEF5A-702B-44E5-BC8D-CE0AA7D50FF5}"/>
            </a:ext>
          </a:extLst>
        </xdr:cNvPr>
        <xdr:cNvSpPr txBox="1"/>
      </xdr:nvSpPr>
      <xdr:spPr>
        <a:xfrm>
          <a:off x="121672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51452</xdr:rowOff>
    </xdr:from>
    <xdr:ext cx="405111" cy="259045"/>
    <xdr:sp macro="" textlink="">
      <xdr:nvSpPr>
        <xdr:cNvPr id="562" name="n_4mainValue【学校施設】&#10;有形固定資産減価償却率">
          <a:extLst>
            <a:ext uri="{FF2B5EF4-FFF2-40B4-BE49-F238E27FC236}">
              <a16:creationId xmlns:a16="http://schemas.microsoft.com/office/drawing/2014/main" id="{59C47C16-D374-4295-807C-52F83C7FBAE5}"/>
            </a:ext>
          </a:extLst>
        </xdr:cNvPr>
        <xdr:cNvSpPr txBox="1"/>
      </xdr:nvSpPr>
      <xdr:spPr>
        <a:xfrm>
          <a:off x="11354444" y="1061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6372E5C-1170-4952-8402-B3E118763497}"/>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7459572-8149-4C26-A965-77801F4225F5}"/>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E3E799F-F292-49CC-8CFD-FABBEB0EA85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9E68FE8-DAA5-49AE-91D6-4E78E538F023}"/>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A4944E4B-9C78-472C-B839-5702FBDB181D}"/>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6E61CEA-B625-4041-9C7C-B9D49B5956E5}"/>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2AEC279C-3E1A-4401-A45B-B8D9FD6B0468}"/>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4DACC303-8A73-448D-ADB9-3A00AAA6A15D}"/>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900894B-8927-4603-8582-D640647C1E33}"/>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DB158BA-1ED2-496C-82A4-22B111A7AC89}"/>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C846D15-4768-4F27-8E7C-3C82D1EA9E11}"/>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238CD220-820F-43F1-AABA-630257CD3D30}"/>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1A931F46-F7EA-443B-AAC8-622A234DE36A}"/>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48FE738D-333C-4245-AA8F-587873779CB6}"/>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ECA2289-DF6A-40FD-900F-4F2B310A783B}"/>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599D766-B862-4F22-883E-2019EF9F9F94}"/>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565B9402-71F1-45A2-B850-3F420D2E8217}"/>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B7BA788-F469-437D-B02F-C0FD66AAF7AD}"/>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77531BE8-796E-4107-9978-AE8D1B5BCD46}"/>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29CF6E61-9AD1-45B5-818F-0A7D4DF68E2F}"/>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BA247CA7-4672-4BA3-9D71-4D3476F8C895}"/>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26F07BA0-1F37-4A0C-92F9-75AB0FB8473F}"/>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714DF4F-82FD-40E3-87D4-6C6BBE0A1CDE}"/>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1A4EB09B-62D9-4D00-A6FE-D543316EB51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BF0B262C-5501-4CB7-A781-D90F63BC88C8}"/>
            </a:ext>
          </a:extLst>
        </xdr:cNvPr>
        <xdr:cNvCxnSpPr/>
      </xdr:nvCxnSpPr>
      <xdr:spPr>
        <a:xfrm flipV="1">
          <a:off x="19951064" y="914146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FFC3418A-7E80-4619-A4F0-B56D438360D9}"/>
            </a:ext>
          </a:extLst>
        </xdr:cNvPr>
        <xdr:cNvSpPr txBox="1"/>
      </xdr:nvSpPr>
      <xdr:spPr>
        <a:xfrm>
          <a:off x="19989800" y="1057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3973F415-E32A-4F0C-A713-04F44EB3C4BD}"/>
            </a:ext>
          </a:extLst>
        </xdr:cNvPr>
        <xdr:cNvCxnSpPr/>
      </xdr:nvCxnSpPr>
      <xdr:spPr>
        <a:xfrm>
          <a:off x="19881850" y="105709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DF0E192E-4627-4125-93D1-8FE2A0142FD8}"/>
            </a:ext>
          </a:extLst>
        </xdr:cNvPr>
        <xdr:cNvSpPr txBox="1"/>
      </xdr:nvSpPr>
      <xdr:spPr>
        <a:xfrm>
          <a:off x="19989800" y="892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D1CA66CE-A195-482C-90CF-A708828D3FC9}"/>
            </a:ext>
          </a:extLst>
        </xdr:cNvPr>
        <xdr:cNvCxnSpPr/>
      </xdr:nvCxnSpPr>
      <xdr:spPr>
        <a:xfrm>
          <a:off x="19881850" y="9141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DBE70B21-AAFC-491E-9A71-C98E0FBB6944}"/>
            </a:ext>
          </a:extLst>
        </xdr:cNvPr>
        <xdr:cNvSpPr txBox="1"/>
      </xdr:nvSpPr>
      <xdr:spPr>
        <a:xfrm>
          <a:off x="19989800" y="9938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3028B056-CBB1-44E9-A71F-CDC8340DA181}"/>
            </a:ext>
          </a:extLst>
        </xdr:cNvPr>
        <xdr:cNvSpPr/>
      </xdr:nvSpPr>
      <xdr:spPr>
        <a:xfrm>
          <a:off x="19900900" y="1008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7F435FDF-D1EC-4038-89E1-EE27589FBF8A}"/>
            </a:ext>
          </a:extLst>
        </xdr:cNvPr>
        <xdr:cNvSpPr/>
      </xdr:nvSpPr>
      <xdr:spPr>
        <a:xfrm>
          <a:off x="19157950" y="100797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D02BAFD7-C41F-4673-BC93-2CC44FDAA70E}"/>
            </a:ext>
          </a:extLst>
        </xdr:cNvPr>
        <xdr:cNvSpPr/>
      </xdr:nvSpPr>
      <xdr:spPr>
        <a:xfrm>
          <a:off x="18345150" y="1008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CD1A0F2B-3DE0-4E33-AF0C-DD003878D5AD}"/>
            </a:ext>
          </a:extLst>
        </xdr:cNvPr>
        <xdr:cNvSpPr/>
      </xdr:nvSpPr>
      <xdr:spPr>
        <a:xfrm>
          <a:off x="17551400" y="1008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1DED4EA0-A77A-411E-9637-48A737A2FF98}"/>
            </a:ext>
          </a:extLst>
        </xdr:cNvPr>
        <xdr:cNvSpPr/>
      </xdr:nvSpPr>
      <xdr:spPr>
        <a:xfrm>
          <a:off x="16757650" y="10111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ED11618-9D40-479B-8C3C-CFD297DDE64C}"/>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ECE01B4-D020-4CBA-AE45-9BA0236AC78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51A801E-5381-4270-BF60-E25B2788C69D}"/>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1D9B8FB-1161-479F-9C02-4E181F86412C}"/>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2019D98-10B8-4575-829A-A4334C0D3C8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65786</xdr:rowOff>
    </xdr:from>
    <xdr:to>
      <xdr:col>116</xdr:col>
      <xdr:colOff>114300</xdr:colOff>
      <xdr:row>61</xdr:row>
      <xdr:rowOff>167386</xdr:rowOff>
    </xdr:to>
    <xdr:sp macro="" textlink="">
      <xdr:nvSpPr>
        <xdr:cNvPr id="603" name="楕円 602">
          <a:extLst>
            <a:ext uri="{FF2B5EF4-FFF2-40B4-BE49-F238E27FC236}">
              <a16:creationId xmlns:a16="http://schemas.microsoft.com/office/drawing/2014/main" id="{77ABA0C7-85FE-4682-AED0-D2B1C1492013}"/>
            </a:ext>
          </a:extLst>
        </xdr:cNvPr>
        <xdr:cNvSpPr/>
      </xdr:nvSpPr>
      <xdr:spPr>
        <a:xfrm>
          <a:off x="19900900" y="101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44213</xdr:rowOff>
    </xdr:from>
    <xdr:ext cx="469744" cy="259045"/>
    <xdr:sp macro="" textlink="">
      <xdr:nvSpPr>
        <xdr:cNvPr id="604" name="【学校施設】&#10;一人当たり面積該当値テキスト">
          <a:extLst>
            <a:ext uri="{FF2B5EF4-FFF2-40B4-BE49-F238E27FC236}">
              <a16:creationId xmlns:a16="http://schemas.microsoft.com/office/drawing/2014/main" id="{CB61B954-A7C4-4A71-A7AB-734BF7336D6E}"/>
            </a:ext>
          </a:extLst>
        </xdr:cNvPr>
        <xdr:cNvSpPr txBox="1"/>
      </xdr:nvSpPr>
      <xdr:spPr>
        <a:xfrm>
          <a:off x="19989800" y="1011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63500</xdr:rowOff>
    </xdr:from>
    <xdr:to>
      <xdr:col>112</xdr:col>
      <xdr:colOff>38100</xdr:colOff>
      <xdr:row>61</xdr:row>
      <xdr:rowOff>165100</xdr:rowOff>
    </xdr:to>
    <xdr:sp macro="" textlink="">
      <xdr:nvSpPr>
        <xdr:cNvPr id="605" name="楕円 604">
          <a:extLst>
            <a:ext uri="{FF2B5EF4-FFF2-40B4-BE49-F238E27FC236}">
              <a16:creationId xmlns:a16="http://schemas.microsoft.com/office/drawing/2014/main" id="{4EFABF09-4215-4F5A-A7E4-46D1FF1B9467}"/>
            </a:ext>
          </a:extLst>
        </xdr:cNvPr>
        <xdr:cNvSpPr/>
      </xdr:nvSpPr>
      <xdr:spPr>
        <a:xfrm>
          <a:off x="19157950" y="10134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116586</xdr:rowOff>
    </xdr:to>
    <xdr:cxnSp macro="">
      <xdr:nvCxnSpPr>
        <xdr:cNvPr id="606" name="直線コネクタ 605">
          <a:extLst>
            <a:ext uri="{FF2B5EF4-FFF2-40B4-BE49-F238E27FC236}">
              <a16:creationId xmlns:a16="http://schemas.microsoft.com/office/drawing/2014/main" id="{104E029D-6367-4EEC-A899-A91E982975DF}"/>
            </a:ext>
          </a:extLst>
        </xdr:cNvPr>
        <xdr:cNvCxnSpPr/>
      </xdr:nvCxnSpPr>
      <xdr:spPr>
        <a:xfrm>
          <a:off x="19202400" y="10185400"/>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74168</xdr:rowOff>
    </xdr:from>
    <xdr:to>
      <xdr:col>107</xdr:col>
      <xdr:colOff>101600</xdr:colOff>
      <xdr:row>62</xdr:row>
      <xdr:rowOff>4318</xdr:rowOff>
    </xdr:to>
    <xdr:sp macro="" textlink="">
      <xdr:nvSpPr>
        <xdr:cNvPr id="607" name="楕円 606">
          <a:extLst>
            <a:ext uri="{FF2B5EF4-FFF2-40B4-BE49-F238E27FC236}">
              <a16:creationId xmlns:a16="http://schemas.microsoft.com/office/drawing/2014/main" id="{CCD9B09A-2681-473B-B9F6-4259C39A6DFC}"/>
            </a:ext>
          </a:extLst>
        </xdr:cNvPr>
        <xdr:cNvSpPr/>
      </xdr:nvSpPr>
      <xdr:spPr>
        <a:xfrm>
          <a:off x="18345150" y="101452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114300</xdr:rowOff>
    </xdr:from>
    <xdr:to>
      <xdr:col>111</xdr:col>
      <xdr:colOff>177800</xdr:colOff>
      <xdr:row>61</xdr:row>
      <xdr:rowOff>124968</xdr:rowOff>
    </xdr:to>
    <xdr:cxnSp macro="">
      <xdr:nvCxnSpPr>
        <xdr:cNvPr id="608" name="直線コネクタ 607">
          <a:extLst>
            <a:ext uri="{FF2B5EF4-FFF2-40B4-BE49-F238E27FC236}">
              <a16:creationId xmlns:a16="http://schemas.microsoft.com/office/drawing/2014/main" id="{7A7FB89B-17AA-4996-8633-FA19F9F90757}"/>
            </a:ext>
          </a:extLst>
        </xdr:cNvPr>
        <xdr:cNvCxnSpPr/>
      </xdr:nvCxnSpPr>
      <xdr:spPr>
        <a:xfrm flipV="1">
          <a:off x="18395950" y="10185400"/>
          <a:ext cx="80645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65786</xdr:rowOff>
    </xdr:from>
    <xdr:to>
      <xdr:col>102</xdr:col>
      <xdr:colOff>165100</xdr:colOff>
      <xdr:row>61</xdr:row>
      <xdr:rowOff>167386</xdr:rowOff>
    </xdr:to>
    <xdr:sp macro="" textlink="">
      <xdr:nvSpPr>
        <xdr:cNvPr id="609" name="楕円 608">
          <a:extLst>
            <a:ext uri="{FF2B5EF4-FFF2-40B4-BE49-F238E27FC236}">
              <a16:creationId xmlns:a16="http://schemas.microsoft.com/office/drawing/2014/main" id="{65126D7E-1D87-4EA9-B443-5136D4A47BA3}"/>
            </a:ext>
          </a:extLst>
        </xdr:cNvPr>
        <xdr:cNvSpPr/>
      </xdr:nvSpPr>
      <xdr:spPr>
        <a:xfrm>
          <a:off x="17551400" y="101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116586</xdr:rowOff>
    </xdr:from>
    <xdr:to>
      <xdr:col>107</xdr:col>
      <xdr:colOff>50800</xdr:colOff>
      <xdr:row>61</xdr:row>
      <xdr:rowOff>124968</xdr:rowOff>
    </xdr:to>
    <xdr:cxnSp macro="">
      <xdr:nvCxnSpPr>
        <xdr:cNvPr id="610" name="直線コネクタ 609">
          <a:extLst>
            <a:ext uri="{FF2B5EF4-FFF2-40B4-BE49-F238E27FC236}">
              <a16:creationId xmlns:a16="http://schemas.microsoft.com/office/drawing/2014/main" id="{321D1EE0-6731-47EB-B13E-BEF9E244BA43}"/>
            </a:ext>
          </a:extLst>
        </xdr:cNvPr>
        <xdr:cNvCxnSpPr/>
      </xdr:nvCxnSpPr>
      <xdr:spPr>
        <a:xfrm>
          <a:off x="17602200" y="10187686"/>
          <a:ext cx="79375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81026</xdr:rowOff>
    </xdr:from>
    <xdr:to>
      <xdr:col>98</xdr:col>
      <xdr:colOff>38100</xdr:colOff>
      <xdr:row>62</xdr:row>
      <xdr:rowOff>11176</xdr:rowOff>
    </xdr:to>
    <xdr:sp macro="" textlink="">
      <xdr:nvSpPr>
        <xdr:cNvPr id="611" name="楕円 610">
          <a:extLst>
            <a:ext uri="{FF2B5EF4-FFF2-40B4-BE49-F238E27FC236}">
              <a16:creationId xmlns:a16="http://schemas.microsoft.com/office/drawing/2014/main" id="{DA3615AB-FB6F-4743-BF88-8F92AED28728}"/>
            </a:ext>
          </a:extLst>
        </xdr:cNvPr>
        <xdr:cNvSpPr/>
      </xdr:nvSpPr>
      <xdr:spPr>
        <a:xfrm>
          <a:off x="16757650" y="101521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116586</xdr:rowOff>
    </xdr:from>
    <xdr:to>
      <xdr:col>102</xdr:col>
      <xdr:colOff>114300</xdr:colOff>
      <xdr:row>61</xdr:row>
      <xdr:rowOff>131826</xdr:rowOff>
    </xdr:to>
    <xdr:cxnSp macro="">
      <xdr:nvCxnSpPr>
        <xdr:cNvPr id="612" name="直線コネクタ 611">
          <a:extLst>
            <a:ext uri="{FF2B5EF4-FFF2-40B4-BE49-F238E27FC236}">
              <a16:creationId xmlns:a16="http://schemas.microsoft.com/office/drawing/2014/main" id="{95B3152E-316C-4C91-ADD7-19FC5582A6C2}"/>
            </a:ext>
          </a:extLst>
        </xdr:cNvPr>
        <xdr:cNvCxnSpPr/>
      </xdr:nvCxnSpPr>
      <xdr:spPr>
        <a:xfrm flipV="1">
          <a:off x="16802100" y="10187686"/>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2B7E1101-C1B4-4AD6-AC01-BA701EA70803}"/>
            </a:ext>
          </a:extLst>
        </xdr:cNvPr>
        <xdr:cNvSpPr txBox="1"/>
      </xdr:nvSpPr>
      <xdr:spPr>
        <a:xfrm>
          <a:off x="18980227" y="986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6419D57C-6C1A-4157-85D3-B77C87023F06}"/>
            </a:ext>
          </a:extLst>
        </xdr:cNvPr>
        <xdr:cNvSpPr txBox="1"/>
      </xdr:nvSpPr>
      <xdr:spPr>
        <a:xfrm>
          <a:off x="18180127" y="987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695C5211-66D1-4D71-8FEE-E7476A8D37EB}"/>
            </a:ext>
          </a:extLst>
        </xdr:cNvPr>
        <xdr:cNvSpPr txBox="1"/>
      </xdr:nvSpPr>
      <xdr:spPr>
        <a:xfrm>
          <a:off x="17386377" y="987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391C88EC-6406-4CE0-A63E-0F0E459CDE3D}"/>
            </a:ext>
          </a:extLst>
        </xdr:cNvPr>
        <xdr:cNvSpPr txBox="1"/>
      </xdr:nvSpPr>
      <xdr:spPr>
        <a:xfrm>
          <a:off x="16592627" y="989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156227</xdr:rowOff>
    </xdr:from>
    <xdr:ext cx="469744" cy="259045"/>
    <xdr:sp macro="" textlink="">
      <xdr:nvSpPr>
        <xdr:cNvPr id="617" name="n_1mainValue【学校施設】&#10;一人当たり面積">
          <a:extLst>
            <a:ext uri="{FF2B5EF4-FFF2-40B4-BE49-F238E27FC236}">
              <a16:creationId xmlns:a16="http://schemas.microsoft.com/office/drawing/2014/main" id="{8F2CD955-D920-4965-BBBB-D94575AA3992}"/>
            </a:ext>
          </a:extLst>
        </xdr:cNvPr>
        <xdr:cNvSpPr txBox="1"/>
      </xdr:nvSpPr>
      <xdr:spPr>
        <a:xfrm>
          <a:off x="189802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166895</xdr:rowOff>
    </xdr:from>
    <xdr:ext cx="469744" cy="259045"/>
    <xdr:sp macro="" textlink="">
      <xdr:nvSpPr>
        <xdr:cNvPr id="618" name="n_2mainValue【学校施設】&#10;一人当たり面積">
          <a:extLst>
            <a:ext uri="{FF2B5EF4-FFF2-40B4-BE49-F238E27FC236}">
              <a16:creationId xmlns:a16="http://schemas.microsoft.com/office/drawing/2014/main" id="{5C4C8E97-F2BE-4D4E-915A-A77F7F4987A9}"/>
            </a:ext>
          </a:extLst>
        </xdr:cNvPr>
        <xdr:cNvSpPr txBox="1"/>
      </xdr:nvSpPr>
      <xdr:spPr>
        <a:xfrm>
          <a:off x="18180127" y="102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158513</xdr:rowOff>
    </xdr:from>
    <xdr:ext cx="469744" cy="259045"/>
    <xdr:sp macro="" textlink="">
      <xdr:nvSpPr>
        <xdr:cNvPr id="619" name="n_3mainValue【学校施設】&#10;一人当たり面積">
          <a:extLst>
            <a:ext uri="{FF2B5EF4-FFF2-40B4-BE49-F238E27FC236}">
              <a16:creationId xmlns:a16="http://schemas.microsoft.com/office/drawing/2014/main" id="{A7BBE6E5-A71E-4AB5-A914-AC89793D6331}"/>
            </a:ext>
          </a:extLst>
        </xdr:cNvPr>
        <xdr:cNvSpPr txBox="1"/>
      </xdr:nvSpPr>
      <xdr:spPr>
        <a:xfrm>
          <a:off x="17386377" y="1022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2303</xdr:rowOff>
    </xdr:from>
    <xdr:ext cx="469744" cy="259045"/>
    <xdr:sp macro="" textlink="">
      <xdr:nvSpPr>
        <xdr:cNvPr id="620" name="n_4mainValue【学校施設】&#10;一人当たり面積">
          <a:extLst>
            <a:ext uri="{FF2B5EF4-FFF2-40B4-BE49-F238E27FC236}">
              <a16:creationId xmlns:a16="http://schemas.microsoft.com/office/drawing/2014/main" id="{164B3A74-7E99-44C8-97BE-3C6938DEB3FE}"/>
            </a:ext>
          </a:extLst>
        </xdr:cNvPr>
        <xdr:cNvSpPr txBox="1"/>
      </xdr:nvSpPr>
      <xdr:spPr>
        <a:xfrm>
          <a:off x="165926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1168F96-1152-49F3-9477-FD367793C888}"/>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E2D4FB67-B325-449B-BCE2-BF58775B6727}"/>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DFE764F-32F5-482B-A887-31B33D6F18FB}"/>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FA22E84F-AF97-47A7-94B0-4EF413FA6A9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E0BD1AF-9071-4A15-862B-794C99ED026E}"/>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01DDB5F-7F4D-4ADA-AA15-E1DA1BAC49A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452D0663-7C2E-43DE-A5AE-BB34C9E7DBB2}"/>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76C1281-C5F9-4972-88AC-FB8B1795A321}"/>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6F8E034-B308-474C-911D-0DFE1024A97A}"/>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FE8519DC-CBD4-44CB-B5CA-FD907285DCA3}"/>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C0745E35-F5E4-4404-9AF1-2DC8DD675BE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D764279-A4DC-4E89-B737-329ADE4621D9}"/>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735500B3-D132-4341-BDBB-9D6FECD9A16A}"/>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103600B-FB5F-4DAD-82C4-C211D057977F}"/>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8F9CEF84-4E14-4146-B894-69E5FA2D100F}"/>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2DEFD7CD-8E1D-40D6-B0AD-6472A550E6F6}"/>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49D2946-4986-46F0-B3C0-5CB5BF89D836}"/>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E21EFA6D-FBDD-4A57-B371-78CF2756A0CE}"/>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25EFC4F5-E36F-422D-9C61-15E34C6E158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04FB707-9469-47E6-96A5-EBD31EC6DFD6}"/>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1F02483F-11D6-443E-8905-A5132794494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B715CE07-26EA-4C8A-998D-EA0552CA2D14}"/>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94F9E6CE-2631-4783-9898-604A4E0D42E1}"/>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A5372110-1B86-4EFF-B1B0-E5390C0A3524}"/>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A92D1954-B6FD-494C-9945-A92346A33C7B}"/>
            </a:ext>
          </a:extLst>
        </xdr:cNvPr>
        <xdr:cNvCxnSpPr/>
      </xdr:nvCxnSpPr>
      <xdr:spPr>
        <a:xfrm flipV="1">
          <a:off x="14699614" y="1302258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51E6DE3-8AB4-4347-8AAE-151E636CF6A9}"/>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8EB494E3-96D4-4B71-BB6B-6305B3B168AF}"/>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D77E1176-BA2A-40C1-91AB-38D89D2D8E24}"/>
            </a:ext>
          </a:extLst>
        </xdr:cNvPr>
        <xdr:cNvSpPr txBox="1"/>
      </xdr:nvSpPr>
      <xdr:spPr>
        <a:xfrm>
          <a:off x="14738350" y="1280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1B87DCA0-3DD7-4009-B1BB-81321B276D02}"/>
            </a:ext>
          </a:extLst>
        </xdr:cNvPr>
        <xdr:cNvCxnSpPr/>
      </xdr:nvCxnSpPr>
      <xdr:spPr>
        <a:xfrm>
          <a:off x="14611350" y="1302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B04171FA-AE55-4D96-9D12-FF6472BAD2C7}"/>
            </a:ext>
          </a:extLst>
        </xdr:cNvPr>
        <xdr:cNvSpPr txBox="1"/>
      </xdr:nvSpPr>
      <xdr:spPr>
        <a:xfrm>
          <a:off x="14738350" y="13596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59DEB451-3515-4F16-8572-A5D04D3A44E9}"/>
            </a:ext>
          </a:extLst>
        </xdr:cNvPr>
        <xdr:cNvSpPr/>
      </xdr:nvSpPr>
      <xdr:spPr>
        <a:xfrm>
          <a:off x="14649450" y="13738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E73EF5B-571D-4A1C-B9CA-38B35D305F35}"/>
            </a:ext>
          </a:extLst>
        </xdr:cNvPr>
        <xdr:cNvSpPr/>
      </xdr:nvSpPr>
      <xdr:spPr>
        <a:xfrm>
          <a:off x="1388745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6AADFCE3-6176-4633-84D6-F9EC1D7067A3}"/>
            </a:ext>
          </a:extLst>
        </xdr:cNvPr>
        <xdr:cNvSpPr/>
      </xdr:nvSpPr>
      <xdr:spPr>
        <a:xfrm>
          <a:off x="13093700" y="1372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12AAFD18-0903-4307-AF5F-B7B2965C5731}"/>
            </a:ext>
          </a:extLst>
        </xdr:cNvPr>
        <xdr:cNvSpPr/>
      </xdr:nvSpPr>
      <xdr:spPr>
        <a:xfrm>
          <a:off x="12299950" y="137058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0C2C9F67-162B-4DB9-810F-D21B1FF93A75}"/>
            </a:ext>
          </a:extLst>
        </xdr:cNvPr>
        <xdr:cNvSpPr/>
      </xdr:nvSpPr>
      <xdr:spPr>
        <a:xfrm>
          <a:off x="11487150" y="136531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B8725D2-4309-4F96-AF35-6C3A79F212D3}"/>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5EC38B3-96E3-4DD7-8BD1-0E255B0842A6}"/>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56113C2-BDD8-4BFF-9423-F285423C2288}"/>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42F0D1-79E4-408E-A61A-F851A67C1B28}"/>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F21177-34F8-42D8-95F5-7505E31F52DE}"/>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107314</xdr:rowOff>
    </xdr:from>
    <xdr:to>
      <xdr:col>85</xdr:col>
      <xdr:colOff>177800</xdr:colOff>
      <xdr:row>85</xdr:row>
      <xdr:rowOff>37464</xdr:rowOff>
    </xdr:to>
    <xdr:sp macro="" textlink="">
      <xdr:nvSpPr>
        <xdr:cNvPr id="661" name="楕円 660">
          <a:extLst>
            <a:ext uri="{FF2B5EF4-FFF2-40B4-BE49-F238E27FC236}">
              <a16:creationId xmlns:a16="http://schemas.microsoft.com/office/drawing/2014/main" id="{93E3ABC6-E831-4CF1-A368-D326351845BD}"/>
            </a:ext>
          </a:extLst>
        </xdr:cNvPr>
        <xdr:cNvSpPr/>
      </xdr:nvSpPr>
      <xdr:spPr>
        <a:xfrm>
          <a:off x="14649450" y="13975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85741</xdr:rowOff>
    </xdr:from>
    <xdr:ext cx="405111" cy="259045"/>
    <xdr:sp macro="" textlink="">
      <xdr:nvSpPr>
        <xdr:cNvPr id="662" name="【児童館】&#10;有形固定資産減価償却率該当値テキスト">
          <a:extLst>
            <a:ext uri="{FF2B5EF4-FFF2-40B4-BE49-F238E27FC236}">
              <a16:creationId xmlns:a16="http://schemas.microsoft.com/office/drawing/2014/main" id="{6609C036-71BF-4FA0-BC62-58DA0F389F42}"/>
            </a:ext>
          </a:extLst>
        </xdr:cNvPr>
        <xdr:cNvSpPr txBox="1"/>
      </xdr:nvSpPr>
      <xdr:spPr>
        <a:xfrm>
          <a:off x="14738350"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40639</xdr:rowOff>
    </xdr:from>
    <xdr:to>
      <xdr:col>81</xdr:col>
      <xdr:colOff>101600</xdr:colOff>
      <xdr:row>84</xdr:row>
      <xdr:rowOff>142239</xdr:rowOff>
    </xdr:to>
    <xdr:sp macro="" textlink="">
      <xdr:nvSpPr>
        <xdr:cNvPr id="663" name="楕円 662">
          <a:extLst>
            <a:ext uri="{FF2B5EF4-FFF2-40B4-BE49-F238E27FC236}">
              <a16:creationId xmlns:a16="http://schemas.microsoft.com/office/drawing/2014/main" id="{BE6C408C-282C-49FD-AF38-9DDC9008C93F}"/>
            </a:ext>
          </a:extLst>
        </xdr:cNvPr>
        <xdr:cNvSpPr/>
      </xdr:nvSpPr>
      <xdr:spPr>
        <a:xfrm>
          <a:off x="1388745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91439</xdr:rowOff>
    </xdr:from>
    <xdr:to>
      <xdr:col>85</xdr:col>
      <xdr:colOff>127000</xdr:colOff>
      <xdr:row>84</xdr:row>
      <xdr:rowOff>158114</xdr:rowOff>
    </xdr:to>
    <xdr:cxnSp macro="">
      <xdr:nvCxnSpPr>
        <xdr:cNvPr id="664" name="直線コネクタ 663">
          <a:extLst>
            <a:ext uri="{FF2B5EF4-FFF2-40B4-BE49-F238E27FC236}">
              <a16:creationId xmlns:a16="http://schemas.microsoft.com/office/drawing/2014/main" id="{F7E6BB21-D785-416E-97A6-C2B24F16A02A}"/>
            </a:ext>
          </a:extLst>
        </xdr:cNvPr>
        <xdr:cNvCxnSpPr/>
      </xdr:nvCxnSpPr>
      <xdr:spPr>
        <a:xfrm>
          <a:off x="13938250" y="13959839"/>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145414</xdr:rowOff>
    </xdr:from>
    <xdr:to>
      <xdr:col>76</xdr:col>
      <xdr:colOff>165100</xdr:colOff>
      <xdr:row>84</xdr:row>
      <xdr:rowOff>75564</xdr:rowOff>
    </xdr:to>
    <xdr:sp macro="" textlink="">
      <xdr:nvSpPr>
        <xdr:cNvPr id="665" name="楕円 664">
          <a:extLst>
            <a:ext uri="{FF2B5EF4-FFF2-40B4-BE49-F238E27FC236}">
              <a16:creationId xmlns:a16="http://schemas.microsoft.com/office/drawing/2014/main" id="{F557EC51-1382-4C46-BFCE-6276A3197CCA}"/>
            </a:ext>
          </a:extLst>
        </xdr:cNvPr>
        <xdr:cNvSpPr/>
      </xdr:nvSpPr>
      <xdr:spPr>
        <a:xfrm>
          <a:off x="13093700" y="13848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24764</xdr:rowOff>
    </xdr:from>
    <xdr:to>
      <xdr:col>81</xdr:col>
      <xdr:colOff>50800</xdr:colOff>
      <xdr:row>84</xdr:row>
      <xdr:rowOff>91439</xdr:rowOff>
    </xdr:to>
    <xdr:cxnSp macro="">
      <xdr:nvCxnSpPr>
        <xdr:cNvPr id="666" name="直線コネクタ 665">
          <a:extLst>
            <a:ext uri="{FF2B5EF4-FFF2-40B4-BE49-F238E27FC236}">
              <a16:creationId xmlns:a16="http://schemas.microsoft.com/office/drawing/2014/main" id="{7B38D2C8-FB91-4244-864E-86736799B264}"/>
            </a:ext>
          </a:extLst>
        </xdr:cNvPr>
        <xdr:cNvCxnSpPr/>
      </xdr:nvCxnSpPr>
      <xdr:spPr>
        <a:xfrm>
          <a:off x="13144500" y="13893164"/>
          <a:ext cx="7937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76836</xdr:rowOff>
    </xdr:from>
    <xdr:to>
      <xdr:col>72</xdr:col>
      <xdr:colOff>38100</xdr:colOff>
      <xdr:row>84</xdr:row>
      <xdr:rowOff>6986</xdr:rowOff>
    </xdr:to>
    <xdr:sp macro="" textlink="">
      <xdr:nvSpPr>
        <xdr:cNvPr id="667" name="楕円 666">
          <a:extLst>
            <a:ext uri="{FF2B5EF4-FFF2-40B4-BE49-F238E27FC236}">
              <a16:creationId xmlns:a16="http://schemas.microsoft.com/office/drawing/2014/main" id="{929103DA-B12A-499C-93BF-32AF2AFEBFCD}"/>
            </a:ext>
          </a:extLst>
        </xdr:cNvPr>
        <xdr:cNvSpPr/>
      </xdr:nvSpPr>
      <xdr:spPr>
        <a:xfrm>
          <a:off x="12299950" y="137801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127636</xdr:rowOff>
    </xdr:from>
    <xdr:to>
      <xdr:col>76</xdr:col>
      <xdr:colOff>114300</xdr:colOff>
      <xdr:row>84</xdr:row>
      <xdr:rowOff>24764</xdr:rowOff>
    </xdr:to>
    <xdr:cxnSp macro="">
      <xdr:nvCxnSpPr>
        <xdr:cNvPr id="668" name="直線コネクタ 667">
          <a:extLst>
            <a:ext uri="{FF2B5EF4-FFF2-40B4-BE49-F238E27FC236}">
              <a16:creationId xmlns:a16="http://schemas.microsoft.com/office/drawing/2014/main" id="{4A6F768E-0DE5-41DB-BF5E-58556FEB5DC6}"/>
            </a:ext>
          </a:extLst>
        </xdr:cNvPr>
        <xdr:cNvCxnSpPr/>
      </xdr:nvCxnSpPr>
      <xdr:spPr>
        <a:xfrm>
          <a:off x="12344400" y="13830936"/>
          <a:ext cx="800100"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xdr:rowOff>
    </xdr:from>
    <xdr:to>
      <xdr:col>67</xdr:col>
      <xdr:colOff>101600</xdr:colOff>
      <xdr:row>83</xdr:row>
      <xdr:rowOff>109855</xdr:rowOff>
    </xdr:to>
    <xdr:sp macro="" textlink="">
      <xdr:nvSpPr>
        <xdr:cNvPr id="669" name="楕円 668">
          <a:extLst>
            <a:ext uri="{FF2B5EF4-FFF2-40B4-BE49-F238E27FC236}">
              <a16:creationId xmlns:a16="http://schemas.microsoft.com/office/drawing/2014/main" id="{C782B4EB-62B2-4DAA-A6AC-FC49A2F348FA}"/>
            </a:ext>
          </a:extLst>
        </xdr:cNvPr>
        <xdr:cNvSpPr/>
      </xdr:nvSpPr>
      <xdr:spPr>
        <a:xfrm>
          <a:off x="11487150" y="1371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59055</xdr:rowOff>
    </xdr:from>
    <xdr:to>
      <xdr:col>71</xdr:col>
      <xdr:colOff>177800</xdr:colOff>
      <xdr:row>83</xdr:row>
      <xdr:rowOff>127636</xdr:rowOff>
    </xdr:to>
    <xdr:cxnSp macro="">
      <xdr:nvCxnSpPr>
        <xdr:cNvPr id="670" name="直線コネクタ 669">
          <a:extLst>
            <a:ext uri="{FF2B5EF4-FFF2-40B4-BE49-F238E27FC236}">
              <a16:creationId xmlns:a16="http://schemas.microsoft.com/office/drawing/2014/main" id="{01CE7ECD-698C-4490-8F1E-FBFFC86F75E4}"/>
            </a:ext>
          </a:extLst>
        </xdr:cNvPr>
        <xdr:cNvCxnSpPr/>
      </xdr:nvCxnSpPr>
      <xdr:spPr>
        <a:xfrm>
          <a:off x="11537950" y="13762355"/>
          <a:ext cx="80645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3267D210-C578-4A02-B949-4A7A4DC4D567}"/>
            </a:ext>
          </a:extLst>
        </xdr:cNvPr>
        <xdr:cNvSpPr txBox="1"/>
      </xdr:nvSpPr>
      <xdr:spPr>
        <a:xfrm>
          <a:off x="137420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C2B121E9-B4CD-440E-AC4B-3D4DB1A56D20}"/>
            </a:ext>
          </a:extLst>
        </xdr:cNvPr>
        <xdr:cNvSpPr txBox="1"/>
      </xdr:nvSpPr>
      <xdr:spPr>
        <a:xfrm>
          <a:off x="1296099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86407C82-2026-4DC2-B8B4-B2ABE8F37724}"/>
            </a:ext>
          </a:extLst>
        </xdr:cNvPr>
        <xdr:cNvSpPr txBox="1"/>
      </xdr:nvSpPr>
      <xdr:spPr>
        <a:xfrm>
          <a:off x="12167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939FCD6-47C8-46BB-A60E-1875943A6B2E}"/>
            </a:ext>
          </a:extLst>
        </xdr:cNvPr>
        <xdr:cNvSpPr txBox="1"/>
      </xdr:nvSpPr>
      <xdr:spPr>
        <a:xfrm>
          <a:off x="11354444" y="1343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133366</xdr:rowOff>
    </xdr:from>
    <xdr:ext cx="405111" cy="259045"/>
    <xdr:sp macro="" textlink="">
      <xdr:nvSpPr>
        <xdr:cNvPr id="675" name="n_1mainValue【児童館】&#10;有形固定資産減価償却率">
          <a:extLst>
            <a:ext uri="{FF2B5EF4-FFF2-40B4-BE49-F238E27FC236}">
              <a16:creationId xmlns:a16="http://schemas.microsoft.com/office/drawing/2014/main" id="{66428A2E-385A-4CAE-9AA6-EF8D234A4E6A}"/>
            </a:ext>
          </a:extLst>
        </xdr:cNvPr>
        <xdr:cNvSpPr txBox="1"/>
      </xdr:nvSpPr>
      <xdr:spPr>
        <a:xfrm>
          <a:off x="1374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66691</xdr:rowOff>
    </xdr:from>
    <xdr:ext cx="405111" cy="259045"/>
    <xdr:sp macro="" textlink="">
      <xdr:nvSpPr>
        <xdr:cNvPr id="676" name="n_2mainValue【児童館】&#10;有形固定資産減価償却率">
          <a:extLst>
            <a:ext uri="{FF2B5EF4-FFF2-40B4-BE49-F238E27FC236}">
              <a16:creationId xmlns:a16="http://schemas.microsoft.com/office/drawing/2014/main" id="{2FED8E3F-EA14-454E-8E86-CA829F366859}"/>
            </a:ext>
          </a:extLst>
        </xdr:cNvPr>
        <xdr:cNvSpPr txBox="1"/>
      </xdr:nvSpPr>
      <xdr:spPr>
        <a:xfrm>
          <a:off x="12960994"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169563</xdr:rowOff>
    </xdr:from>
    <xdr:ext cx="405111" cy="259045"/>
    <xdr:sp macro="" textlink="">
      <xdr:nvSpPr>
        <xdr:cNvPr id="677" name="n_3mainValue【児童館】&#10;有形固定資産減価償却率">
          <a:extLst>
            <a:ext uri="{FF2B5EF4-FFF2-40B4-BE49-F238E27FC236}">
              <a16:creationId xmlns:a16="http://schemas.microsoft.com/office/drawing/2014/main" id="{974D298D-69CE-429E-A75D-0D293DFD7574}"/>
            </a:ext>
          </a:extLst>
        </xdr:cNvPr>
        <xdr:cNvSpPr txBox="1"/>
      </xdr:nvSpPr>
      <xdr:spPr>
        <a:xfrm>
          <a:off x="12167244" y="1386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100982</xdr:rowOff>
    </xdr:from>
    <xdr:ext cx="405111" cy="259045"/>
    <xdr:sp macro="" textlink="">
      <xdr:nvSpPr>
        <xdr:cNvPr id="678" name="n_4mainValue【児童館】&#10;有形固定資産減価償却率">
          <a:extLst>
            <a:ext uri="{FF2B5EF4-FFF2-40B4-BE49-F238E27FC236}">
              <a16:creationId xmlns:a16="http://schemas.microsoft.com/office/drawing/2014/main" id="{A608F050-7321-4454-8733-1B6DD2BEF066}"/>
            </a:ext>
          </a:extLst>
        </xdr:cNvPr>
        <xdr:cNvSpPr txBox="1"/>
      </xdr:nvSpPr>
      <xdr:spPr>
        <a:xfrm>
          <a:off x="113544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3B479BC-D7B5-4BF3-A9B4-E18027F3BF0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1CB37AD5-8F2F-4268-8BAA-F2CADAB8C6BC}"/>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F96C009D-287E-4294-810C-F647F1ADB34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C6B2D634-16FF-442D-AB5F-8824EFA1775E}"/>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3C7EAF9-3956-4AD3-A74F-0412A9B6C82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9B643FE-DCDC-4AFD-AA38-0680A0AB6DC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6545CE30-AD96-4738-8805-891C82D74526}"/>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82A08EAE-03D5-4453-951D-89A017C0E2E4}"/>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BDDCCF2-D3ED-421E-B670-486170045FF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370D5740-D8A8-4981-BC8D-E9DF78AFF62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DF543750-B010-4800-99E5-94FF301337CF}"/>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1CA35D1-475C-4F8E-AEA9-27FA5F7F43AC}"/>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44260C41-F598-43C3-8CC7-9F03D5CB5583}"/>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58B8371-CD71-479A-9AEE-51B3980D119C}"/>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6ACD4DE-32A9-4CCC-90D4-476ECB501B2A}"/>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36F361CF-1178-4679-AC32-807A619D338F}"/>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A832448A-0C65-487D-9B24-136A097B4901}"/>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1F8E956-09AC-449C-AB38-E86F06415EC0}"/>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3E66B40-7137-422A-97B8-8D977127BBEA}"/>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5419955-EFFE-41F4-8A2D-0DDF11B124B3}"/>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8A179517-C1F2-4077-8B34-19DC6625621B}"/>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D5EE05E-B89D-4AD9-9240-FCBD748ADF97}"/>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250CAE0-2A9D-41A8-B78E-D3307FBA3BCE}"/>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7F24D454-6D57-4470-8E86-A3E4703CB4FA}"/>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B19F9D8-CE26-45BC-9392-B52812FDB84F}"/>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4CD4F402-6037-4335-93F7-CB1DC278D37B}"/>
            </a:ext>
          </a:extLst>
        </xdr:cNvPr>
        <xdr:cNvCxnSpPr/>
      </xdr:nvCxnSpPr>
      <xdr:spPr>
        <a:xfrm flipV="1">
          <a:off x="19951064" y="129159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BC9DE260-A02E-4C41-A8B2-3ECC3AE88C93}"/>
            </a:ext>
          </a:extLst>
        </xdr:cNvPr>
        <xdr:cNvSpPr txBox="1"/>
      </xdr:nvSpPr>
      <xdr:spPr>
        <a:xfrm>
          <a:off x="199898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738C75C6-BEE9-4AF0-8D06-39C3249632D9}"/>
            </a:ext>
          </a:extLst>
        </xdr:cNvPr>
        <xdr:cNvCxnSpPr/>
      </xdr:nvCxnSpPr>
      <xdr:spPr>
        <a:xfrm>
          <a:off x="19881850" y="1435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527FC731-CCC4-4C62-8087-0F5B396CCEC4}"/>
            </a:ext>
          </a:extLst>
        </xdr:cNvPr>
        <xdr:cNvSpPr txBox="1"/>
      </xdr:nvSpPr>
      <xdr:spPr>
        <a:xfrm>
          <a:off x="19989800"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6E22782-F2FB-4304-B729-BFF5753BB741}"/>
            </a:ext>
          </a:extLst>
        </xdr:cNvPr>
        <xdr:cNvCxnSpPr/>
      </xdr:nvCxnSpPr>
      <xdr:spPr>
        <a:xfrm>
          <a:off x="19881850" y="12915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9DFF35EF-899B-4E8F-BE06-C2BE629CD10B}"/>
            </a:ext>
          </a:extLst>
        </xdr:cNvPr>
        <xdr:cNvSpPr txBox="1"/>
      </xdr:nvSpPr>
      <xdr:spPr>
        <a:xfrm>
          <a:off x="19989800" y="13746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A197DC2-0069-436C-80D2-E7EDC4CB1A9B}"/>
            </a:ext>
          </a:extLst>
        </xdr:cNvPr>
        <xdr:cNvSpPr/>
      </xdr:nvSpPr>
      <xdr:spPr>
        <a:xfrm>
          <a:off x="19900900" y="13888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96AF860-5317-42D6-8FA6-11417A48F69D}"/>
            </a:ext>
          </a:extLst>
        </xdr:cNvPr>
        <xdr:cNvSpPr/>
      </xdr:nvSpPr>
      <xdr:spPr>
        <a:xfrm>
          <a:off x="19157950" y="139046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31B1CBC2-66AB-4E1A-8A29-AB2E733FA0C5}"/>
            </a:ext>
          </a:extLst>
        </xdr:cNvPr>
        <xdr:cNvSpPr/>
      </xdr:nvSpPr>
      <xdr:spPr>
        <a:xfrm>
          <a:off x="18345150" y="1390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6169C657-7B1C-4C5A-9F9A-1F3C00DCE323}"/>
            </a:ext>
          </a:extLst>
        </xdr:cNvPr>
        <xdr:cNvSpPr/>
      </xdr:nvSpPr>
      <xdr:spPr>
        <a:xfrm>
          <a:off x="1755140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878EAABF-C164-4F76-AAB7-75CD2B03DA9A}"/>
            </a:ext>
          </a:extLst>
        </xdr:cNvPr>
        <xdr:cNvSpPr/>
      </xdr:nvSpPr>
      <xdr:spPr>
        <a:xfrm>
          <a:off x="16757650" y="139373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2AAB163-2E3E-42A8-994C-82CBE104CB24}"/>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879A7C3-2BB8-454A-A17B-A5D053E13375}"/>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157B753-643B-46BE-9856-80238597D4EF}"/>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71AC3CD-68A7-4169-B3D7-BBBEFA22CA24}"/>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06183FE-9710-4D1F-A331-45C42BF15A6F}"/>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720" name="楕円 719">
          <a:extLst>
            <a:ext uri="{FF2B5EF4-FFF2-40B4-BE49-F238E27FC236}">
              <a16:creationId xmlns:a16="http://schemas.microsoft.com/office/drawing/2014/main" id="{4C16AA20-61AE-4770-9485-53B9848BF994}"/>
            </a:ext>
          </a:extLst>
        </xdr:cNvPr>
        <xdr:cNvSpPr/>
      </xdr:nvSpPr>
      <xdr:spPr>
        <a:xfrm>
          <a:off x="1990090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120848</xdr:rowOff>
    </xdr:from>
    <xdr:ext cx="469744" cy="259045"/>
    <xdr:sp macro="" textlink="">
      <xdr:nvSpPr>
        <xdr:cNvPr id="721" name="【児童館】&#10;一人当たり面積該当値テキスト">
          <a:extLst>
            <a:ext uri="{FF2B5EF4-FFF2-40B4-BE49-F238E27FC236}">
              <a16:creationId xmlns:a16="http://schemas.microsoft.com/office/drawing/2014/main" id="{08DB5044-3182-4D5F-8B05-2F854D4595E6}"/>
            </a:ext>
          </a:extLst>
        </xdr:cNvPr>
        <xdr:cNvSpPr txBox="1"/>
      </xdr:nvSpPr>
      <xdr:spPr>
        <a:xfrm>
          <a:off x="19989800" y="1415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722" name="楕円 721">
          <a:extLst>
            <a:ext uri="{FF2B5EF4-FFF2-40B4-BE49-F238E27FC236}">
              <a16:creationId xmlns:a16="http://schemas.microsoft.com/office/drawing/2014/main" id="{4AD300BB-46C2-48E0-B6DE-E59EBC0BB228}"/>
            </a:ext>
          </a:extLst>
        </xdr:cNvPr>
        <xdr:cNvSpPr/>
      </xdr:nvSpPr>
      <xdr:spPr>
        <a:xfrm>
          <a:off x="19157950" y="141759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21771</xdr:rowOff>
    </xdr:to>
    <xdr:cxnSp macro="">
      <xdr:nvCxnSpPr>
        <xdr:cNvPr id="723" name="直線コネクタ 722">
          <a:extLst>
            <a:ext uri="{FF2B5EF4-FFF2-40B4-BE49-F238E27FC236}">
              <a16:creationId xmlns:a16="http://schemas.microsoft.com/office/drawing/2014/main" id="{33B3B8B7-EEA5-4C03-BD21-06E6C4005A13}"/>
            </a:ext>
          </a:extLst>
        </xdr:cNvPr>
        <xdr:cNvCxnSpPr/>
      </xdr:nvCxnSpPr>
      <xdr:spPr>
        <a:xfrm>
          <a:off x="19202400" y="1422037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142421</xdr:rowOff>
    </xdr:from>
    <xdr:to>
      <xdr:col>107</xdr:col>
      <xdr:colOff>101600</xdr:colOff>
      <xdr:row>86</xdr:row>
      <xdr:rowOff>72571</xdr:rowOff>
    </xdr:to>
    <xdr:sp macro="" textlink="">
      <xdr:nvSpPr>
        <xdr:cNvPr id="724" name="楕円 723">
          <a:extLst>
            <a:ext uri="{FF2B5EF4-FFF2-40B4-BE49-F238E27FC236}">
              <a16:creationId xmlns:a16="http://schemas.microsoft.com/office/drawing/2014/main" id="{E3AEA728-C8BA-4BF7-971F-BBEE0EE582BF}"/>
            </a:ext>
          </a:extLst>
        </xdr:cNvPr>
        <xdr:cNvSpPr/>
      </xdr:nvSpPr>
      <xdr:spPr>
        <a:xfrm>
          <a:off x="1834515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21771</xdr:rowOff>
    </xdr:to>
    <xdr:cxnSp macro="">
      <xdr:nvCxnSpPr>
        <xdr:cNvPr id="725" name="直線コネクタ 724">
          <a:extLst>
            <a:ext uri="{FF2B5EF4-FFF2-40B4-BE49-F238E27FC236}">
              <a16:creationId xmlns:a16="http://schemas.microsoft.com/office/drawing/2014/main" id="{98788D66-4484-459D-8935-C7569BA0B0FF}"/>
            </a:ext>
          </a:extLst>
        </xdr:cNvPr>
        <xdr:cNvCxnSpPr/>
      </xdr:nvCxnSpPr>
      <xdr:spPr>
        <a:xfrm>
          <a:off x="18395950" y="1422037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6" name="楕円 725">
          <a:extLst>
            <a:ext uri="{FF2B5EF4-FFF2-40B4-BE49-F238E27FC236}">
              <a16:creationId xmlns:a16="http://schemas.microsoft.com/office/drawing/2014/main" id="{FB4BFC03-0184-4A56-BFEF-BBC339CF070E}"/>
            </a:ext>
          </a:extLst>
        </xdr:cNvPr>
        <xdr:cNvSpPr/>
      </xdr:nvSpPr>
      <xdr:spPr>
        <a:xfrm>
          <a:off x="1755140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21771</xdr:rowOff>
    </xdr:from>
    <xdr:to>
      <xdr:col>107</xdr:col>
      <xdr:colOff>50800</xdr:colOff>
      <xdr:row>86</xdr:row>
      <xdr:rowOff>21771</xdr:rowOff>
    </xdr:to>
    <xdr:cxnSp macro="">
      <xdr:nvCxnSpPr>
        <xdr:cNvPr id="727" name="直線コネクタ 726">
          <a:extLst>
            <a:ext uri="{FF2B5EF4-FFF2-40B4-BE49-F238E27FC236}">
              <a16:creationId xmlns:a16="http://schemas.microsoft.com/office/drawing/2014/main" id="{BEAE8EB0-1627-47A9-94FA-BEA9B987A515}"/>
            </a:ext>
          </a:extLst>
        </xdr:cNvPr>
        <xdr:cNvCxnSpPr/>
      </xdr:nvCxnSpPr>
      <xdr:spPr>
        <a:xfrm>
          <a:off x="17602200" y="1422037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8" name="楕円 727">
          <a:extLst>
            <a:ext uri="{FF2B5EF4-FFF2-40B4-BE49-F238E27FC236}">
              <a16:creationId xmlns:a16="http://schemas.microsoft.com/office/drawing/2014/main" id="{DD272E7A-BAB1-4B9D-91E3-CFF15B5F49DD}"/>
            </a:ext>
          </a:extLst>
        </xdr:cNvPr>
        <xdr:cNvSpPr/>
      </xdr:nvSpPr>
      <xdr:spPr>
        <a:xfrm>
          <a:off x="16757650" y="141759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21771</xdr:rowOff>
    </xdr:from>
    <xdr:to>
      <xdr:col>102</xdr:col>
      <xdr:colOff>114300</xdr:colOff>
      <xdr:row>86</xdr:row>
      <xdr:rowOff>21771</xdr:rowOff>
    </xdr:to>
    <xdr:cxnSp macro="">
      <xdr:nvCxnSpPr>
        <xdr:cNvPr id="729" name="直線コネクタ 728">
          <a:extLst>
            <a:ext uri="{FF2B5EF4-FFF2-40B4-BE49-F238E27FC236}">
              <a16:creationId xmlns:a16="http://schemas.microsoft.com/office/drawing/2014/main" id="{448A8387-097A-4265-A563-36C0A2D7F5E7}"/>
            </a:ext>
          </a:extLst>
        </xdr:cNvPr>
        <xdr:cNvCxnSpPr/>
      </xdr:nvCxnSpPr>
      <xdr:spPr>
        <a:xfrm>
          <a:off x="16802100" y="142203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F78010D8-7A54-453D-908C-7B1C10EBE9F3}"/>
            </a:ext>
          </a:extLst>
        </xdr:cNvPr>
        <xdr:cNvSpPr txBox="1"/>
      </xdr:nvSpPr>
      <xdr:spPr>
        <a:xfrm>
          <a:off x="18980227" y="1369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DB66A72D-2C6F-4E96-9A0B-DA1039095572}"/>
            </a:ext>
          </a:extLst>
        </xdr:cNvPr>
        <xdr:cNvSpPr txBox="1"/>
      </xdr:nvSpPr>
      <xdr:spPr>
        <a:xfrm>
          <a:off x="18180127" y="1369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0621BA2-19EE-4774-A918-753CC166D769}"/>
            </a:ext>
          </a:extLst>
        </xdr:cNvPr>
        <xdr:cNvSpPr txBox="1"/>
      </xdr:nvSpPr>
      <xdr:spPr>
        <a:xfrm>
          <a:off x="17386377" y="1370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19C27745-E321-4861-9B47-2100384D620A}"/>
            </a:ext>
          </a:extLst>
        </xdr:cNvPr>
        <xdr:cNvSpPr txBox="1"/>
      </xdr:nvSpPr>
      <xdr:spPr>
        <a:xfrm>
          <a:off x="16592627" y="1371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734" name="n_1mainValue【児童館】&#10;一人当たり面積">
          <a:extLst>
            <a:ext uri="{FF2B5EF4-FFF2-40B4-BE49-F238E27FC236}">
              <a16:creationId xmlns:a16="http://schemas.microsoft.com/office/drawing/2014/main" id="{271122B6-2065-4AA0-BF7A-7AAFAC796AD6}"/>
            </a:ext>
          </a:extLst>
        </xdr:cNvPr>
        <xdr:cNvSpPr txBox="1"/>
      </xdr:nvSpPr>
      <xdr:spPr>
        <a:xfrm>
          <a:off x="189802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735" name="n_2mainValue【児童館】&#10;一人当たり面積">
          <a:extLst>
            <a:ext uri="{FF2B5EF4-FFF2-40B4-BE49-F238E27FC236}">
              <a16:creationId xmlns:a16="http://schemas.microsoft.com/office/drawing/2014/main" id="{D883B5EB-5468-4437-BEEC-2E2E00DD537B}"/>
            </a:ext>
          </a:extLst>
        </xdr:cNvPr>
        <xdr:cNvSpPr txBox="1"/>
      </xdr:nvSpPr>
      <xdr:spPr>
        <a:xfrm>
          <a:off x="181801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6" name="n_3mainValue【児童館】&#10;一人当たり面積">
          <a:extLst>
            <a:ext uri="{FF2B5EF4-FFF2-40B4-BE49-F238E27FC236}">
              <a16:creationId xmlns:a16="http://schemas.microsoft.com/office/drawing/2014/main" id="{AA65724E-23E0-405A-B137-4DCD7AC21F3A}"/>
            </a:ext>
          </a:extLst>
        </xdr:cNvPr>
        <xdr:cNvSpPr txBox="1"/>
      </xdr:nvSpPr>
      <xdr:spPr>
        <a:xfrm>
          <a:off x="1738637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7" name="n_4mainValue【児童館】&#10;一人当たり面積">
          <a:extLst>
            <a:ext uri="{FF2B5EF4-FFF2-40B4-BE49-F238E27FC236}">
              <a16:creationId xmlns:a16="http://schemas.microsoft.com/office/drawing/2014/main" id="{BBE499B2-D1C1-4391-8AE2-6D56DE31B975}"/>
            </a:ext>
          </a:extLst>
        </xdr:cNvPr>
        <xdr:cNvSpPr txBox="1"/>
      </xdr:nvSpPr>
      <xdr:spPr>
        <a:xfrm>
          <a:off x="165926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B9DA78F-5662-4658-903A-F73514A68934}"/>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335E5126-06E9-49EE-999D-9C5F067A9CBF}"/>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8CD930D-3741-49D2-8827-D7E9DBA1B9FF}"/>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6F84EFA4-4779-4476-826B-516E9220E77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B44D54D-6BD0-4E35-BC29-FC38194ADF94}"/>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B3C75A56-A028-4133-A151-C4F55428CCD1}"/>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6E3A8B7-7486-4EB2-AFE6-F7E88C23D2D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0775E36-5B51-4D0F-B912-EE871D88F964}"/>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D2E9C1D2-5E8D-4227-A634-2504A668AB6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672E7D8E-C045-4CE0-BDA5-CA95D56EF869}"/>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920EDA9-20DF-4222-93AD-404C385D65A8}"/>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332B742A-A059-499F-9F82-2A649B389D42}"/>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6FC881EB-35B9-40E7-A9C9-FDCAD469C178}"/>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FEA04B4-4948-462C-BA73-595A61CEC8EA}"/>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CA914A1C-FB1D-436E-8C26-D1322F6D957E}"/>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9D35279E-CD6D-4967-AFA3-CF68D572BB7A}"/>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11111277-5D58-408D-A232-3A8A9AADB2DC}"/>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67DCBCD3-FBAD-4DFB-A9F8-A782A401B388}"/>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540EBFF-DAD6-4313-8676-328345D2CAC3}"/>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60E3D6C5-4B59-4A1C-89C5-5214EC429D4C}"/>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ED69B162-20CC-4A39-9F01-DD5904D505B2}"/>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3AE289D6-2E43-4A76-8406-D993BE36AA96}"/>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D4A99F6-9245-47B2-BC27-4908A0566199}"/>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D7D0432A-D4F3-4E41-89E5-5C55E08329CF}"/>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27593F12-D24D-4016-853C-D81D854264EB}"/>
            </a:ext>
          </a:extLst>
        </xdr:cNvPr>
        <xdr:cNvCxnSpPr/>
      </xdr:nvCxnSpPr>
      <xdr:spPr>
        <a:xfrm flipV="1">
          <a:off x="14699614" y="16506825"/>
          <a:ext cx="0" cy="131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7D671188-FDF3-48A9-85D9-5EB4B3DBEC07}"/>
            </a:ext>
          </a:extLst>
        </xdr:cNvPr>
        <xdr:cNvSpPr txBox="1"/>
      </xdr:nvSpPr>
      <xdr:spPr>
        <a:xfrm>
          <a:off x="14738350"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2AFEBAD6-8A1F-4D9A-9254-B18B03996BD3}"/>
            </a:ext>
          </a:extLst>
        </xdr:cNvPr>
        <xdr:cNvCxnSpPr/>
      </xdr:nvCxnSpPr>
      <xdr:spPr>
        <a:xfrm>
          <a:off x="14611350" y="17823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10DA0B81-FDCA-4AAC-9300-2BCD171F8417}"/>
            </a:ext>
          </a:extLst>
        </xdr:cNvPr>
        <xdr:cNvSpPr txBox="1"/>
      </xdr:nvSpPr>
      <xdr:spPr>
        <a:xfrm>
          <a:off x="14738350" y="1628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D7DA682A-0ACE-4CA8-B4DF-FBC8EA6DFA50}"/>
            </a:ext>
          </a:extLst>
        </xdr:cNvPr>
        <xdr:cNvCxnSpPr/>
      </xdr:nvCxnSpPr>
      <xdr:spPr>
        <a:xfrm>
          <a:off x="14611350" y="16506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D10F8A0B-8592-4BDF-A814-A14A3DFC7C50}"/>
            </a:ext>
          </a:extLst>
        </xdr:cNvPr>
        <xdr:cNvSpPr txBox="1"/>
      </xdr:nvSpPr>
      <xdr:spPr>
        <a:xfrm>
          <a:off x="14738350" y="17118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9BD037C3-2610-4660-A904-D16DA3181BDC}"/>
            </a:ext>
          </a:extLst>
        </xdr:cNvPr>
        <xdr:cNvSpPr/>
      </xdr:nvSpPr>
      <xdr:spPr>
        <a:xfrm>
          <a:off x="14649450" y="1726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8DB8FF58-ABB0-487D-86F7-81814B5A1F6A}"/>
            </a:ext>
          </a:extLst>
        </xdr:cNvPr>
        <xdr:cNvSpPr/>
      </xdr:nvSpPr>
      <xdr:spPr>
        <a:xfrm>
          <a:off x="13887450" y="17256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3255382C-0534-4008-99D6-1E8DC4E6DBF5}"/>
            </a:ext>
          </a:extLst>
        </xdr:cNvPr>
        <xdr:cNvSpPr/>
      </xdr:nvSpPr>
      <xdr:spPr>
        <a:xfrm>
          <a:off x="13093700" y="1723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6E55DA0B-F586-4577-B598-B9831EA7A7C3}"/>
            </a:ext>
          </a:extLst>
        </xdr:cNvPr>
        <xdr:cNvSpPr/>
      </xdr:nvSpPr>
      <xdr:spPr>
        <a:xfrm>
          <a:off x="12299950" y="17211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43DF8EB2-3081-456E-929A-3257FC1A8F0C}"/>
            </a:ext>
          </a:extLst>
        </xdr:cNvPr>
        <xdr:cNvSpPr/>
      </xdr:nvSpPr>
      <xdr:spPr>
        <a:xfrm>
          <a:off x="11487150" y="171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D935129-B8CB-4097-AC59-7532923FEE6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4C07170-32A2-4955-A028-D67E32EFE45A}"/>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5884FC2-CD9B-47B5-A0FC-489709E11AE1}"/>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A3C3CAD-B3B0-4E13-AFE3-3B4F22EFDB08}"/>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12BAA57-51C6-49E9-B6A3-6723F3A52273}"/>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778" name="楕円 777">
          <a:extLst>
            <a:ext uri="{FF2B5EF4-FFF2-40B4-BE49-F238E27FC236}">
              <a16:creationId xmlns:a16="http://schemas.microsoft.com/office/drawing/2014/main" id="{51D2C409-96D2-49C3-883A-83C949B69F72}"/>
            </a:ext>
          </a:extLst>
        </xdr:cNvPr>
        <xdr:cNvSpPr/>
      </xdr:nvSpPr>
      <xdr:spPr>
        <a:xfrm>
          <a:off x="14649450" y="173932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36213</xdr:rowOff>
    </xdr:from>
    <xdr:ext cx="405111" cy="259045"/>
    <xdr:sp macro="" textlink="">
      <xdr:nvSpPr>
        <xdr:cNvPr id="779" name="【公民館】&#10;有形固定資産減価償却率該当値テキスト">
          <a:extLst>
            <a:ext uri="{FF2B5EF4-FFF2-40B4-BE49-F238E27FC236}">
              <a16:creationId xmlns:a16="http://schemas.microsoft.com/office/drawing/2014/main" id="{12739842-0A8B-4795-986D-CBDB43F8128F}"/>
            </a:ext>
          </a:extLst>
        </xdr:cNvPr>
        <xdr:cNvSpPr txBox="1"/>
      </xdr:nvSpPr>
      <xdr:spPr>
        <a:xfrm>
          <a:off x="14738350" y="1737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29211</xdr:rowOff>
    </xdr:from>
    <xdr:to>
      <xdr:col>81</xdr:col>
      <xdr:colOff>101600</xdr:colOff>
      <xdr:row>106</xdr:row>
      <xdr:rowOff>130811</xdr:rowOff>
    </xdr:to>
    <xdr:sp macro="" textlink="">
      <xdr:nvSpPr>
        <xdr:cNvPr id="780" name="楕円 779">
          <a:extLst>
            <a:ext uri="{FF2B5EF4-FFF2-40B4-BE49-F238E27FC236}">
              <a16:creationId xmlns:a16="http://schemas.microsoft.com/office/drawing/2014/main" id="{E857665F-12AD-4271-A82B-B5E67ACD7A16}"/>
            </a:ext>
          </a:extLst>
        </xdr:cNvPr>
        <xdr:cNvSpPr/>
      </xdr:nvSpPr>
      <xdr:spPr>
        <a:xfrm>
          <a:off x="13887450" y="175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108586</xdr:rowOff>
    </xdr:from>
    <xdr:to>
      <xdr:col>85</xdr:col>
      <xdr:colOff>127000</xdr:colOff>
      <xdr:row>106</xdr:row>
      <xdr:rowOff>80011</xdr:rowOff>
    </xdr:to>
    <xdr:cxnSp macro="">
      <xdr:nvCxnSpPr>
        <xdr:cNvPr id="781" name="直線コネクタ 780">
          <a:extLst>
            <a:ext uri="{FF2B5EF4-FFF2-40B4-BE49-F238E27FC236}">
              <a16:creationId xmlns:a16="http://schemas.microsoft.com/office/drawing/2014/main" id="{C0BD5301-93F2-466F-A713-078A9A9962C9}"/>
            </a:ext>
          </a:extLst>
        </xdr:cNvPr>
        <xdr:cNvCxnSpPr/>
      </xdr:nvCxnSpPr>
      <xdr:spPr>
        <a:xfrm flipV="1">
          <a:off x="13938250" y="17444086"/>
          <a:ext cx="7620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636</xdr:rowOff>
    </xdr:from>
    <xdr:to>
      <xdr:col>76</xdr:col>
      <xdr:colOff>165100</xdr:colOff>
      <xdr:row>106</xdr:row>
      <xdr:rowOff>102236</xdr:rowOff>
    </xdr:to>
    <xdr:sp macro="" textlink="">
      <xdr:nvSpPr>
        <xdr:cNvPr id="782" name="楕円 781">
          <a:extLst>
            <a:ext uri="{FF2B5EF4-FFF2-40B4-BE49-F238E27FC236}">
              <a16:creationId xmlns:a16="http://schemas.microsoft.com/office/drawing/2014/main" id="{D5DA8264-87B8-497F-AD4B-12A9B9FEF658}"/>
            </a:ext>
          </a:extLst>
        </xdr:cNvPr>
        <xdr:cNvSpPr/>
      </xdr:nvSpPr>
      <xdr:spPr>
        <a:xfrm>
          <a:off x="13093700" y="175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51436</xdr:rowOff>
    </xdr:from>
    <xdr:to>
      <xdr:col>81</xdr:col>
      <xdr:colOff>50800</xdr:colOff>
      <xdr:row>106</xdr:row>
      <xdr:rowOff>80011</xdr:rowOff>
    </xdr:to>
    <xdr:cxnSp macro="">
      <xdr:nvCxnSpPr>
        <xdr:cNvPr id="783" name="直線コネクタ 782">
          <a:extLst>
            <a:ext uri="{FF2B5EF4-FFF2-40B4-BE49-F238E27FC236}">
              <a16:creationId xmlns:a16="http://schemas.microsoft.com/office/drawing/2014/main" id="{61C827EA-9A64-4393-B7B8-033A50A2AC00}"/>
            </a:ext>
          </a:extLst>
        </xdr:cNvPr>
        <xdr:cNvCxnSpPr/>
      </xdr:nvCxnSpPr>
      <xdr:spPr>
        <a:xfrm>
          <a:off x="13144500" y="17552036"/>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124461</xdr:rowOff>
    </xdr:from>
    <xdr:to>
      <xdr:col>72</xdr:col>
      <xdr:colOff>38100</xdr:colOff>
      <xdr:row>106</xdr:row>
      <xdr:rowOff>54611</xdr:rowOff>
    </xdr:to>
    <xdr:sp macro="" textlink="">
      <xdr:nvSpPr>
        <xdr:cNvPr id="784" name="楕円 783">
          <a:extLst>
            <a:ext uri="{FF2B5EF4-FFF2-40B4-BE49-F238E27FC236}">
              <a16:creationId xmlns:a16="http://schemas.microsoft.com/office/drawing/2014/main" id="{9BF130B6-06C9-4B00-8113-12675CFA2DC0}"/>
            </a:ext>
          </a:extLst>
        </xdr:cNvPr>
        <xdr:cNvSpPr/>
      </xdr:nvSpPr>
      <xdr:spPr>
        <a:xfrm>
          <a:off x="12299950" y="17459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3811</xdr:rowOff>
    </xdr:from>
    <xdr:to>
      <xdr:col>76</xdr:col>
      <xdr:colOff>114300</xdr:colOff>
      <xdr:row>106</xdr:row>
      <xdr:rowOff>51436</xdr:rowOff>
    </xdr:to>
    <xdr:cxnSp macro="">
      <xdr:nvCxnSpPr>
        <xdr:cNvPr id="785" name="直線コネクタ 784">
          <a:extLst>
            <a:ext uri="{FF2B5EF4-FFF2-40B4-BE49-F238E27FC236}">
              <a16:creationId xmlns:a16="http://schemas.microsoft.com/office/drawing/2014/main" id="{1AE0429D-F421-433E-8E43-535D92A61EE5}"/>
            </a:ext>
          </a:extLst>
        </xdr:cNvPr>
        <xdr:cNvCxnSpPr/>
      </xdr:nvCxnSpPr>
      <xdr:spPr>
        <a:xfrm>
          <a:off x="12344400" y="17504411"/>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80645</xdr:rowOff>
    </xdr:from>
    <xdr:to>
      <xdr:col>67</xdr:col>
      <xdr:colOff>101600</xdr:colOff>
      <xdr:row>106</xdr:row>
      <xdr:rowOff>10795</xdr:rowOff>
    </xdr:to>
    <xdr:sp macro="" textlink="">
      <xdr:nvSpPr>
        <xdr:cNvPr id="786" name="楕円 785">
          <a:extLst>
            <a:ext uri="{FF2B5EF4-FFF2-40B4-BE49-F238E27FC236}">
              <a16:creationId xmlns:a16="http://schemas.microsoft.com/office/drawing/2014/main" id="{A76BEF16-1467-419D-A73D-530F6EC4DF18}"/>
            </a:ext>
          </a:extLst>
        </xdr:cNvPr>
        <xdr:cNvSpPr/>
      </xdr:nvSpPr>
      <xdr:spPr>
        <a:xfrm>
          <a:off x="11487150" y="17416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131445</xdr:rowOff>
    </xdr:from>
    <xdr:to>
      <xdr:col>71</xdr:col>
      <xdr:colOff>177800</xdr:colOff>
      <xdr:row>106</xdr:row>
      <xdr:rowOff>3811</xdr:rowOff>
    </xdr:to>
    <xdr:cxnSp macro="">
      <xdr:nvCxnSpPr>
        <xdr:cNvPr id="787" name="直線コネクタ 786">
          <a:extLst>
            <a:ext uri="{FF2B5EF4-FFF2-40B4-BE49-F238E27FC236}">
              <a16:creationId xmlns:a16="http://schemas.microsoft.com/office/drawing/2014/main" id="{6996685D-1DBA-4CCB-ACED-4DF66EAD5921}"/>
            </a:ext>
          </a:extLst>
        </xdr:cNvPr>
        <xdr:cNvCxnSpPr/>
      </xdr:nvCxnSpPr>
      <xdr:spPr>
        <a:xfrm>
          <a:off x="11537950" y="17466945"/>
          <a:ext cx="80645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7AC8B245-FC50-495E-B69B-BFC7607849E3}"/>
            </a:ext>
          </a:extLst>
        </xdr:cNvPr>
        <xdr:cNvSpPr txBox="1"/>
      </xdr:nvSpPr>
      <xdr:spPr>
        <a:xfrm>
          <a:off x="13742044"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80A4C11E-D54C-4148-A4FE-24ED146E7168}"/>
            </a:ext>
          </a:extLst>
        </xdr:cNvPr>
        <xdr:cNvSpPr txBox="1"/>
      </xdr:nvSpPr>
      <xdr:spPr>
        <a:xfrm>
          <a:off x="12960994" y="1701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5E9CFECC-B41E-4565-8C4D-677A206BB745}"/>
            </a:ext>
          </a:extLst>
        </xdr:cNvPr>
        <xdr:cNvSpPr txBox="1"/>
      </xdr:nvSpPr>
      <xdr:spPr>
        <a:xfrm>
          <a:off x="12167244" y="1699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573ECB2D-E2A3-45F9-9A9C-B0DFBA77D436}"/>
            </a:ext>
          </a:extLst>
        </xdr:cNvPr>
        <xdr:cNvSpPr txBox="1"/>
      </xdr:nvSpPr>
      <xdr:spPr>
        <a:xfrm>
          <a:off x="11354444" y="1698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121938</xdr:rowOff>
    </xdr:from>
    <xdr:ext cx="405111" cy="259045"/>
    <xdr:sp macro="" textlink="">
      <xdr:nvSpPr>
        <xdr:cNvPr id="792" name="n_1mainValue【公民館】&#10;有形固定資産減価償却率">
          <a:extLst>
            <a:ext uri="{FF2B5EF4-FFF2-40B4-BE49-F238E27FC236}">
              <a16:creationId xmlns:a16="http://schemas.microsoft.com/office/drawing/2014/main" id="{485F8A91-7B66-4D2C-B1F8-F9A1E377E727}"/>
            </a:ext>
          </a:extLst>
        </xdr:cNvPr>
        <xdr:cNvSpPr txBox="1"/>
      </xdr:nvSpPr>
      <xdr:spPr>
        <a:xfrm>
          <a:off x="13742044" y="1762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93363</xdr:rowOff>
    </xdr:from>
    <xdr:ext cx="405111" cy="259045"/>
    <xdr:sp macro="" textlink="">
      <xdr:nvSpPr>
        <xdr:cNvPr id="793" name="n_2mainValue【公民館】&#10;有形固定資産減価償却率">
          <a:extLst>
            <a:ext uri="{FF2B5EF4-FFF2-40B4-BE49-F238E27FC236}">
              <a16:creationId xmlns:a16="http://schemas.microsoft.com/office/drawing/2014/main" id="{6F54ED73-0AA6-4961-A63F-1837233F651C}"/>
            </a:ext>
          </a:extLst>
        </xdr:cNvPr>
        <xdr:cNvSpPr txBox="1"/>
      </xdr:nvSpPr>
      <xdr:spPr>
        <a:xfrm>
          <a:off x="12960994" y="1759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45738</xdr:rowOff>
    </xdr:from>
    <xdr:ext cx="405111" cy="259045"/>
    <xdr:sp macro="" textlink="">
      <xdr:nvSpPr>
        <xdr:cNvPr id="794" name="n_3mainValue【公民館】&#10;有形固定資産減価償却率">
          <a:extLst>
            <a:ext uri="{FF2B5EF4-FFF2-40B4-BE49-F238E27FC236}">
              <a16:creationId xmlns:a16="http://schemas.microsoft.com/office/drawing/2014/main" id="{0310650D-9CF2-4A86-A3B5-7CEE62DB3ED9}"/>
            </a:ext>
          </a:extLst>
        </xdr:cNvPr>
        <xdr:cNvSpPr txBox="1"/>
      </xdr:nvSpPr>
      <xdr:spPr>
        <a:xfrm>
          <a:off x="12167244" y="175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1922</xdr:rowOff>
    </xdr:from>
    <xdr:ext cx="405111" cy="259045"/>
    <xdr:sp macro="" textlink="">
      <xdr:nvSpPr>
        <xdr:cNvPr id="795" name="n_4mainValue【公民館】&#10;有形固定資産減価償却率">
          <a:extLst>
            <a:ext uri="{FF2B5EF4-FFF2-40B4-BE49-F238E27FC236}">
              <a16:creationId xmlns:a16="http://schemas.microsoft.com/office/drawing/2014/main" id="{23EE2B15-22FF-4900-A816-FD2B75C4C501}"/>
            </a:ext>
          </a:extLst>
        </xdr:cNvPr>
        <xdr:cNvSpPr txBox="1"/>
      </xdr:nvSpPr>
      <xdr:spPr>
        <a:xfrm>
          <a:off x="11354444" y="1750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29C05A5A-6257-455D-9301-057CA541502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879813D5-0238-4C0C-91B2-919453F5C434}"/>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B40C8B01-0075-4B0D-95BC-B6E9E87F897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5B10989D-9885-42C6-8EE7-469556A0B0F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E779C62A-BD27-4E44-BD65-22D63266187F}"/>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B2F61677-1424-483F-B0FD-8B0F70BD4A3D}"/>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30F7AEB9-543C-49D5-BFA0-831DB85A4434}"/>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17C5119-A92C-4DD5-97C9-4A516435621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BA60A7D7-B178-4E68-BF69-EF86AF04A57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20D4AAC5-C3D3-4B63-847E-F00AB46CD081}"/>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39A4737-23B6-4CC8-9C96-BEBDD360C66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B8A0F36B-3FD7-4B3D-BDE5-D07655465EA6}"/>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B6A52F9C-E886-4480-B8D4-8E8CE6D8F44A}"/>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2F802FF-C831-4FEC-985A-FD587290DBBC}"/>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55CD48E3-1A4E-4B9D-B779-EC5C703C4227}"/>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F2D779C1-DB1A-420C-8C12-0710C2AB2C62}"/>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98C1C44D-E845-4995-ACBF-3A5B9B346AAA}"/>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1F757D51-8440-4AE0-98AB-11BA77A96140}"/>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5FE0198B-AAB9-41FA-843E-9688A175837C}"/>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0CD5ECC-69CA-45A0-B583-9A74B9B719BF}"/>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2FB4F5AA-436F-4CD8-B228-0B36FF4C2E58}"/>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D7A78FED-0DC8-4011-9D90-5B9942722F25}"/>
            </a:ext>
          </a:extLst>
        </xdr:cNvPr>
        <xdr:cNvCxnSpPr/>
      </xdr:nvCxnSpPr>
      <xdr:spPr>
        <a:xfrm flipV="1">
          <a:off x="19951064" y="16547337"/>
          <a:ext cx="0" cy="134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6BB7D9CA-3AE8-42E2-B764-4284FC8DF421}"/>
            </a:ext>
          </a:extLst>
        </xdr:cNvPr>
        <xdr:cNvSpPr txBox="1"/>
      </xdr:nvSpPr>
      <xdr:spPr>
        <a:xfrm>
          <a:off x="19989800" y="1789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E556CD2C-28E2-4E0C-8D12-B0DB865F0660}"/>
            </a:ext>
          </a:extLst>
        </xdr:cNvPr>
        <xdr:cNvCxnSpPr/>
      </xdr:nvCxnSpPr>
      <xdr:spPr>
        <a:xfrm>
          <a:off x="19881850" y="178932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A7200408-2BBC-4639-AF3E-F78B250EE689}"/>
            </a:ext>
          </a:extLst>
        </xdr:cNvPr>
        <xdr:cNvSpPr txBox="1"/>
      </xdr:nvSpPr>
      <xdr:spPr>
        <a:xfrm>
          <a:off x="19989800" y="1633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F876FC81-3C90-4A4B-92DC-CF571438D576}"/>
            </a:ext>
          </a:extLst>
        </xdr:cNvPr>
        <xdr:cNvCxnSpPr/>
      </xdr:nvCxnSpPr>
      <xdr:spPr>
        <a:xfrm>
          <a:off x="19881850" y="16547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8E6AEEFA-DCA9-41FB-B710-248D3A8AE972}"/>
            </a:ext>
          </a:extLst>
        </xdr:cNvPr>
        <xdr:cNvSpPr txBox="1"/>
      </xdr:nvSpPr>
      <xdr:spPr>
        <a:xfrm>
          <a:off x="19989800" y="17379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45810536-0013-4FDC-8D80-805C6EE54275}"/>
            </a:ext>
          </a:extLst>
        </xdr:cNvPr>
        <xdr:cNvSpPr/>
      </xdr:nvSpPr>
      <xdr:spPr>
        <a:xfrm>
          <a:off x="19900900" y="1752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4CD2CDF-AE0E-4C2F-BF5A-F856C7F2D832}"/>
            </a:ext>
          </a:extLst>
        </xdr:cNvPr>
        <xdr:cNvSpPr/>
      </xdr:nvSpPr>
      <xdr:spPr>
        <a:xfrm>
          <a:off x="19157950" y="17514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B14CAB20-F343-47B5-9961-8C9B66990C26}"/>
            </a:ext>
          </a:extLst>
        </xdr:cNvPr>
        <xdr:cNvSpPr/>
      </xdr:nvSpPr>
      <xdr:spPr>
        <a:xfrm>
          <a:off x="18345150" y="1750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31C2F7E1-0B63-4136-957C-DDFC75CD471E}"/>
            </a:ext>
          </a:extLst>
        </xdr:cNvPr>
        <xdr:cNvSpPr/>
      </xdr:nvSpPr>
      <xdr:spPr>
        <a:xfrm>
          <a:off x="17551400" y="1750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A5B9E6DF-81F2-4034-976B-D2D9A5FCF3DE}"/>
            </a:ext>
          </a:extLst>
        </xdr:cNvPr>
        <xdr:cNvSpPr/>
      </xdr:nvSpPr>
      <xdr:spPr>
        <a:xfrm>
          <a:off x="16757650" y="17546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20F7BAA-C336-4D17-8F31-E8D5B092DE95}"/>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804A89A-E995-4E69-874F-8D6E3BF3940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D6A3CDF-9B6B-41F9-9B04-6026D6505ADD}"/>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1CCB970-947B-4A87-AE6F-FB6CDB2FABBF}"/>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A7AF932-508A-42B1-B9D8-02919EA4754C}"/>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68835</xdr:rowOff>
    </xdr:from>
    <xdr:to>
      <xdr:col>116</xdr:col>
      <xdr:colOff>114300</xdr:colOff>
      <xdr:row>106</xdr:row>
      <xdr:rowOff>170435</xdr:rowOff>
    </xdr:to>
    <xdr:sp macro="" textlink="">
      <xdr:nvSpPr>
        <xdr:cNvPr id="833" name="楕円 832">
          <a:extLst>
            <a:ext uri="{FF2B5EF4-FFF2-40B4-BE49-F238E27FC236}">
              <a16:creationId xmlns:a16="http://schemas.microsoft.com/office/drawing/2014/main" id="{AD854569-63DA-4EC8-98C3-71FABBCA5B50}"/>
            </a:ext>
          </a:extLst>
        </xdr:cNvPr>
        <xdr:cNvSpPr/>
      </xdr:nvSpPr>
      <xdr:spPr>
        <a:xfrm>
          <a:off x="19900900" y="17569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47262</xdr:rowOff>
    </xdr:from>
    <xdr:ext cx="469744" cy="259045"/>
    <xdr:sp macro="" textlink="">
      <xdr:nvSpPr>
        <xdr:cNvPr id="834" name="【公民館】&#10;一人当たり面積該当値テキスト">
          <a:extLst>
            <a:ext uri="{FF2B5EF4-FFF2-40B4-BE49-F238E27FC236}">
              <a16:creationId xmlns:a16="http://schemas.microsoft.com/office/drawing/2014/main" id="{A59E2AF5-14AE-4F0B-9FEF-50ADC1EFFF76}"/>
            </a:ext>
          </a:extLst>
        </xdr:cNvPr>
        <xdr:cNvSpPr txBox="1"/>
      </xdr:nvSpPr>
      <xdr:spPr>
        <a:xfrm>
          <a:off x="19989800" y="1754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835" name="楕円 834">
          <a:extLst>
            <a:ext uri="{FF2B5EF4-FFF2-40B4-BE49-F238E27FC236}">
              <a16:creationId xmlns:a16="http://schemas.microsoft.com/office/drawing/2014/main" id="{D611D18A-CF34-4506-9496-95B2DE7AD237}"/>
            </a:ext>
          </a:extLst>
        </xdr:cNvPr>
        <xdr:cNvSpPr/>
      </xdr:nvSpPr>
      <xdr:spPr>
        <a:xfrm>
          <a:off x="19157950" y="17571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119635</xdr:rowOff>
    </xdr:from>
    <xdr:to>
      <xdr:col>116</xdr:col>
      <xdr:colOff>63500</xdr:colOff>
      <xdr:row>106</xdr:row>
      <xdr:rowOff>121920</xdr:rowOff>
    </xdr:to>
    <xdr:cxnSp macro="">
      <xdr:nvCxnSpPr>
        <xdr:cNvPr id="836" name="直線コネクタ 835">
          <a:extLst>
            <a:ext uri="{FF2B5EF4-FFF2-40B4-BE49-F238E27FC236}">
              <a16:creationId xmlns:a16="http://schemas.microsoft.com/office/drawing/2014/main" id="{810742AB-D2B1-4679-AD7D-05735DC9E1F2}"/>
            </a:ext>
          </a:extLst>
        </xdr:cNvPr>
        <xdr:cNvCxnSpPr/>
      </xdr:nvCxnSpPr>
      <xdr:spPr>
        <a:xfrm flipV="1">
          <a:off x="19202400" y="17620235"/>
          <a:ext cx="7493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52832</xdr:rowOff>
    </xdr:from>
    <xdr:to>
      <xdr:col>107</xdr:col>
      <xdr:colOff>101600</xdr:colOff>
      <xdr:row>106</xdr:row>
      <xdr:rowOff>154432</xdr:rowOff>
    </xdr:to>
    <xdr:sp macro="" textlink="">
      <xdr:nvSpPr>
        <xdr:cNvPr id="837" name="楕円 836">
          <a:extLst>
            <a:ext uri="{FF2B5EF4-FFF2-40B4-BE49-F238E27FC236}">
              <a16:creationId xmlns:a16="http://schemas.microsoft.com/office/drawing/2014/main" id="{DC818E52-1894-477A-8993-B70BEB768DFD}"/>
            </a:ext>
          </a:extLst>
        </xdr:cNvPr>
        <xdr:cNvSpPr/>
      </xdr:nvSpPr>
      <xdr:spPr>
        <a:xfrm>
          <a:off x="18345150" y="1755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103632</xdr:rowOff>
    </xdr:from>
    <xdr:to>
      <xdr:col>111</xdr:col>
      <xdr:colOff>177800</xdr:colOff>
      <xdr:row>106</xdr:row>
      <xdr:rowOff>121920</xdr:rowOff>
    </xdr:to>
    <xdr:cxnSp macro="">
      <xdr:nvCxnSpPr>
        <xdr:cNvPr id="838" name="直線コネクタ 837">
          <a:extLst>
            <a:ext uri="{FF2B5EF4-FFF2-40B4-BE49-F238E27FC236}">
              <a16:creationId xmlns:a16="http://schemas.microsoft.com/office/drawing/2014/main" id="{8CA0426F-62BA-4E82-9DEF-425BAD2E9F52}"/>
            </a:ext>
          </a:extLst>
        </xdr:cNvPr>
        <xdr:cNvCxnSpPr/>
      </xdr:nvCxnSpPr>
      <xdr:spPr>
        <a:xfrm>
          <a:off x="18395950" y="17604232"/>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55118</xdr:rowOff>
    </xdr:from>
    <xdr:to>
      <xdr:col>102</xdr:col>
      <xdr:colOff>165100</xdr:colOff>
      <xdr:row>106</xdr:row>
      <xdr:rowOff>156718</xdr:rowOff>
    </xdr:to>
    <xdr:sp macro="" textlink="">
      <xdr:nvSpPr>
        <xdr:cNvPr id="839" name="楕円 838">
          <a:extLst>
            <a:ext uri="{FF2B5EF4-FFF2-40B4-BE49-F238E27FC236}">
              <a16:creationId xmlns:a16="http://schemas.microsoft.com/office/drawing/2014/main" id="{EBF4282A-C046-4EC9-86F3-68C024124C31}"/>
            </a:ext>
          </a:extLst>
        </xdr:cNvPr>
        <xdr:cNvSpPr/>
      </xdr:nvSpPr>
      <xdr:spPr>
        <a:xfrm>
          <a:off x="17551400" y="1755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103632</xdr:rowOff>
    </xdr:from>
    <xdr:to>
      <xdr:col>107</xdr:col>
      <xdr:colOff>50800</xdr:colOff>
      <xdr:row>106</xdr:row>
      <xdr:rowOff>105918</xdr:rowOff>
    </xdr:to>
    <xdr:cxnSp macro="">
      <xdr:nvCxnSpPr>
        <xdr:cNvPr id="840" name="直線コネクタ 839">
          <a:extLst>
            <a:ext uri="{FF2B5EF4-FFF2-40B4-BE49-F238E27FC236}">
              <a16:creationId xmlns:a16="http://schemas.microsoft.com/office/drawing/2014/main" id="{D9DAD371-B17E-406D-A8C7-74424636C717}"/>
            </a:ext>
          </a:extLst>
        </xdr:cNvPr>
        <xdr:cNvCxnSpPr/>
      </xdr:nvCxnSpPr>
      <xdr:spPr>
        <a:xfrm flipV="1">
          <a:off x="17602200" y="1760423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71120</xdr:rowOff>
    </xdr:from>
    <xdr:to>
      <xdr:col>98</xdr:col>
      <xdr:colOff>38100</xdr:colOff>
      <xdr:row>107</xdr:row>
      <xdr:rowOff>1270</xdr:rowOff>
    </xdr:to>
    <xdr:sp macro="" textlink="">
      <xdr:nvSpPr>
        <xdr:cNvPr id="841" name="楕円 840">
          <a:extLst>
            <a:ext uri="{FF2B5EF4-FFF2-40B4-BE49-F238E27FC236}">
              <a16:creationId xmlns:a16="http://schemas.microsoft.com/office/drawing/2014/main" id="{C90E4DFA-FAB6-4EA0-BBBF-9F181BA501EA}"/>
            </a:ext>
          </a:extLst>
        </xdr:cNvPr>
        <xdr:cNvSpPr/>
      </xdr:nvSpPr>
      <xdr:spPr>
        <a:xfrm>
          <a:off x="16757650" y="17571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105918</xdr:rowOff>
    </xdr:from>
    <xdr:to>
      <xdr:col>102</xdr:col>
      <xdr:colOff>114300</xdr:colOff>
      <xdr:row>106</xdr:row>
      <xdr:rowOff>121920</xdr:rowOff>
    </xdr:to>
    <xdr:cxnSp macro="">
      <xdr:nvCxnSpPr>
        <xdr:cNvPr id="842" name="直線コネクタ 841">
          <a:extLst>
            <a:ext uri="{FF2B5EF4-FFF2-40B4-BE49-F238E27FC236}">
              <a16:creationId xmlns:a16="http://schemas.microsoft.com/office/drawing/2014/main" id="{9086E65A-3341-4168-A00E-DE39DBFA1DDC}"/>
            </a:ext>
          </a:extLst>
        </xdr:cNvPr>
        <xdr:cNvCxnSpPr/>
      </xdr:nvCxnSpPr>
      <xdr:spPr>
        <a:xfrm flipV="1">
          <a:off x="16802100" y="17606518"/>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2E792847-4AAE-43E8-9BD1-837D9027BCFE}"/>
            </a:ext>
          </a:extLst>
        </xdr:cNvPr>
        <xdr:cNvSpPr txBox="1"/>
      </xdr:nvSpPr>
      <xdr:spPr>
        <a:xfrm>
          <a:off x="18980227" y="1730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C0FFE08F-C788-427D-8AD2-DCB1D9CAE41D}"/>
            </a:ext>
          </a:extLst>
        </xdr:cNvPr>
        <xdr:cNvSpPr txBox="1"/>
      </xdr:nvSpPr>
      <xdr:spPr>
        <a:xfrm>
          <a:off x="18180127" y="172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61B7AABE-E1E0-4CAC-B370-2992EA4CF67A}"/>
            </a:ext>
          </a:extLst>
        </xdr:cNvPr>
        <xdr:cNvSpPr txBox="1"/>
      </xdr:nvSpPr>
      <xdr:spPr>
        <a:xfrm>
          <a:off x="17386377" y="172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E3A8AA0D-2D4D-4F60-BAF9-8D35DEC656E2}"/>
            </a:ext>
          </a:extLst>
        </xdr:cNvPr>
        <xdr:cNvSpPr txBox="1"/>
      </xdr:nvSpPr>
      <xdr:spPr>
        <a:xfrm>
          <a:off x="16592627" y="1733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847" name="n_1mainValue【公民館】&#10;一人当たり面積">
          <a:extLst>
            <a:ext uri="{FF2B5EF4-FFF2-40B4-BE49-F238E27FC236}">
              <a16:creationId xmlns:a16="http://schemas.microsoft.com/office/drawing/2014/main" id="{125DF46F-33F6-4C2A-86D1-773421DF736D}"/>
            </a:ext>
          </a:extLst>
        </xdr:cNvPr>
        <xdr:cNvSpPr txBox="1"/>
      </xdr:nvSpPr>
      <xdr:spPr>
        <a:xfrm>
          <a:off x="18980227"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145559</xdr:rowOff>
    </xdr:from>
    <xdr:ext cx="469744" cy="259045"/>
    <xdr:sp macro="" textlink="">
      <xdr:nvSpPr>
        <xdr:cNvPr id="848" name="n_2mainValue【公民館】&#10;一人当たり面積">
          <a:extLst>
            <a:ext uri="{FF2B5EF4-FFF2-40B4-BE49-F238E27FC236}">
              <a16:creationId xmlns:a16="http://schemas.microsoft.com/office/drawing/2014/main" id="{55426CDC-9BE4-4668-87E1-0C857425117A}"/>
            </a:ext>
          </a:extLst>
        </xdr:cNvPr>
        <xdr:cNvSpPr txBox="1"/>
      </xdr:nvSpPr>
      <xdr:spPr>
        <a:xfrm>
          <a:off x="18180127" y="1764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147845</xdr:rowOff>
    </xdr:from>
    <xdr:ext cx="469744" cy="259045"/>
    <xdr:sp macro="" textlink="">
      <xdr:nvSpPr>
        <xdr:cNvPr id="849" name="n_3mainValue【公民館】&#10;一人当たり面積">
          <a:extLst>
            <a:ext uri="{FF2B5EF4-FFF2-40B4-BE49-F238E27FC236}">
              <a16:creationId xmlns:a16="http://schemas.microsoft.com/office/drawing/2014/main" id="{EA589BE0-08F3-40C8-8C7D-2460AAD77075}"/>
            </a:ext>
          </a:extLst>
        </xdr:cNvPr>
        <xdr:cNvSpPr txBox="1"/>
      </xdr:nvSpPr>
      <xdr:spPr>
        <a:xfrm>
          <a:off x="17386377" y="1764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163847</xdr:rowOff>
    </xdr:from>
    <xdr:ext cx="469744" cy="259045"/>
    <xdr:sp macro="" textlink="">
      <xdr:nvSpPr>
        <xdr:cNvPr id="850" name="n_4mainValue【公民館】&#10;一人当たり面積">
          <a:extLst>
            <a:ext uri="{FF2B5EF4-FFF2-40B4-BE49-F238E27FC236}">
              <a16:creationId xmlns:a16="http://schemas.microsoft.com/office/drawing/2014/main" id="{82805144-427A-45E0-8273-8811A2B92F99}"/>
            </a:ext>
          </a:extLst>
        </xdr:cNvPr>
        <xdr:cNvSpPr txBox="1"/>
      </xdr:nvSpPr>
      <xdr:spPr>
        <a:xfrm>
          <a:off x="16592627"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2125CD78-337B-4367-8709-87E0057C266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32EB9EC-798C-456C-8647-1A22C018179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D5DCB2A-92CA-4513-BEB0-9F4FD09E0C8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類似団体と比較して有形固定資産減価償却率が高くなっている主な施設は、認定こども園・幼稚園・保育所、児童館、学校施設である。</a:t>
          </a:r>
          <a:endParaRPr lang="ja-JP" altLang="ja-JP" sz="1400">
            <a:effectLst/>
          </a:endParaRPr>
        </a:p>
        <a:p>
          <a:r>
            <a:rPr kumimoji="1" lang="ja-JP" altLang="ja-JP" sz="1100">
              <a:solidFill>
                <a:schemeClr val="dk1"/>
              </a:solidFill>
              <a:effectLst/>
              <a:latin typeface="+mn-lt"/>
              <a:ea typeface="+mn-ea"/>
              <a:cs typeface="+mn-cs"/>
            </a:rPr>
            <a:t>学校施設については、全体的に老朽化が進行しているため、引き続き廃校施設の利活用や処分を行うとともに、必要な修繕・維持補修や計画的な改修・更新等に取り組む必要がある。</a:t>
          </a:r>
          <a:endParaRPr lang="ja-JP" altLang="ja-JP" sz="1400">
            <a:effectLst/>
          </a:endParaRPr>
        </a:p>
        <a:p>
          <a:r>
            <a:rPr kumimoji="1" lang="ja-JP" altLang="ja-JP" sz="1100">
              <a:solidFill>
                <a:schemeClr val="dk1"/>
              </a:solidFill>
              <a:effectLst/>
              <a:latin typeface="+mn-lt"/>
              <a:ea typeface="+mn-ea"/>
              <a:cs typeface="+mn-cs"/>
            </a:rPr>
            <a:t>その他の有形固定資産減価償却率が高くなっている施設についても、必要な修繕・維持補修や計画的な改修・更新等や、利用実態等を踏まえた統合・廃止の検討に取り組む必要がある。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36D48D-BBAD-4086-BC7C-C0A11CB0C9B3}"/>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59BCF7-4D7C-4806-9073-D262ECE9239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5ACCAF-414F-449F-B4E0-12E0640606D9}"/>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63D70C-80C8-4F30-B66A-A2DA71AF12D1}"/>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7A38E8-04D8-43BE-8845-74B1C17360AC}"/>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361F22-2E3B-421C-B622-C31BEBF2FBFE}"/>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FAFB23-D631-4063-814A-C56DF21F88C5}"/>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FCDE3F-92EA-48EC-A608-27891B0A7475}"/>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E5DA65-01EF-47E8-8676-1C96537B8AE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6FDFCE-1850-4E34-8DAA-A53A60C92977}"/>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876D95-FC24-41F5-BD50-18067CB9822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6D704A-64C7-4593-80D9-2F85EFE79EC4}"/>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E84E50-C211-45C8-9EB8-771021E1246C}"/>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29E761-6BBA-423C-8504-913CB318770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7D3F60-4474-4281-A237-2503BB6AFBF5}"/>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CB557F-A62D-45DC-B917-41880A8AD90B}"/>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5A2794-0B49-4C5D-91AD-10A8C2AD1F57}"/>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A7A91B-64A0-49A7-B18A-5BEE842693DC}"/>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DD2303-9D0C-4D8F-853A-AB5DF1298C29}"/>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56A97F-753A-474E-990B-59D4A49BBD41}"/>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54A4E0-3EEE-4036-B7CE-95C2D11B510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D25BAC-B673-4764-BB29-B2C3944FA5EC}"/>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4944CA-35DF-4F35-90F3-ED2EF9D9FA59}"/>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6FA49B-99E1-4807-AAD7-5008659F394D}"/>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2EDAF-BA2C-42E5-BC09-7289BB0FB5B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BBFCC6-047B-4948-8E1E-B462A904ECA6}"/>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08F135-C5C8-4814-8E6F-8A080374D707}"/>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4B2920-DD57-4FCA-B1B0-C9BAA52566AA}"/>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E95C99-6983-4366-82D3-BFB5DA95D85B}"/>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1143B2-6C01-4FCB-B27D-48BE68FA82B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A07EDA-BFCF-4317-AEB8-42FCDAB9C9E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FD6404-961C-4A3A-B0E0-FBA9574152DF}"/>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79A121-D2F4-407F-999F-308E722C879E}"/>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B84F00-4251-4A54-A6F9-0F1424A0530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F789A2-5A0C-4827-B2B5-26712764DFFF}"/>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C4D7E9-1E8D-40BC-BADB-297CBA22697D}"/>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E34BA99-BA04-4BE5-AAD7-EFC5EC24A05A}"/>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40F171-BF90-44F8-9CF6-60B149025BA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167BA0-FA76-427F-AECF-2AD2640CE88A}"/>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7CD1F4-2E25-43AE-95DC-E35BC8C84CA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3B9D0E-1A8A-443E-B73C-5816427203FF}"/>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8858D0-98E6-4FEA-BAA6-E171E3FD36C5}"/>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B0689FA-3131-4C4B-AB11-888C12B420AC}"/>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021806F-70AD-43C6-BA1B-82CBD3C3BAFF}"/>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49523A7-1622-4FD0-934F-214CF3C35D99}"/>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C8F104C-C63A-4E2C-8E7F-E0DE6100A7C2}"/>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D849B3D-79FE-413B-A34B-923BF83C0C32}"/>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0CA9438-213D-45F4-A14C-77F71FA76EFA}"/>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D5DC37-10B1-452E-9A74-A09E474197A3}"/>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016E660-4B68-4105-BDE3-62A0BD6D9BB2}"/>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D94AF1-B810-484A-92C5-30E067FC3113}"/>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58B998-2601-402A-87A7-9F637C537F7E}"/>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20AC0E5-13B9-41DE-8C14-048CC59C9418}"/>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59E12C-FE2C-4A21-9696-BF59BD5304BF}"/>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736B921-4876-4F8B-A288-18AAD0AC49A4}"/>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FFDF6D6-9AC4-4E38-8FB6-69BB2A734BE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D515D6CE-1330-456A-B051-AAFD409E9815}"/>
            </a:ext>
          </a:extLst>
        </xdr:cNvPr>
        <xdr:cNvCxnSpPr/>
      </xdr:nvCxnSpPr>
      <xdr:spPr>
        <a:xfrm flipV="1">
          <a:off x="4177665" y="556205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A155B67-0AE5-47F3-9F8F-A225AE800BDE}"/>
            </a:ext>
          </a:extLst>
        </xdr:cNvPr>
        <xdr:cNvSpPr txBox="1"/>
      </xdr:nvSpPr>
      <xdr:spPr>
        <a:xfrm>
          <a:off x="4216400"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FEE48736-9B36-4A83-B976-BC4023663924}"/>
            </a:ext>
          </a:extLst>
        </xdr:cNvPr>
        <xdr:cNvCxnSpPr/>
      </xdr:nvCxnSpPr>
      <xdr:spPr>
        <a:xfrm>
          <a:off x="4108450" y="6964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228D389-F5D2-468B-B039-C547B65D3391}"/>
            </a:ext>
          </a:extLst>
        </xdr:cNvPr>
        <xdr:cNvSpPr txBox="1"/>
      </xdr:nvSpPr>
      <xdr:spPr>
        <a:xfrm>
          <a:off x="4216400" y="53436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996BE967-4E12-4095-BFBB-44103699FF66}"/>
            </a:ext>
          </a:extLst>
        </xdr:cNvPr>
        <xdr:cNvCxnSpPr/>
      </xdr:nvCxnSpPr>
      <xdr:spPr>
        <a:xfrm>
          <a:off x="4108450" y="55620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DF102DB2-0C34-4C1C-B8AE-B842FC461A9E}"/>
            </a:ext>
          </a:extLst>
        </xdr:cNvPr>
        <xdr:cNvSpPr txBox="1"/>
      </xdr:nvSpPr>
      <xdr:spPr>
        <a:xfrm>
          <a:off x="421640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6ABD7A35-A893-496B-8298-526A10870710}"/>
            </a:ext>
          </a:extLst>
        </xdr:cNvPr>
        <xdr:cNvSpPr/>
      </xdr:nvSpPr>
      <xdr:spPr>
        <a:xfrm>
          <a:off x="4127500" y="62271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F1BB11C1-F957-40F1-AC01-91C1BD685060}"/>
            </a:ext>
          </a:extLst>
        </xdr:cNvPr>
        <xdr:cNvSpPr/>
      </xdr:nvSpPr>
      <xdr:spPr>
        <a:xfrm>
          <a:off x="3384550" y="6171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54C31BE-C678-4A51-BB11-024B28A6528B}"/>
            </a:ext>
          </a:extLst>
        </xdr:cNvPr>
        <xdr:cNvSpPr/>
      </xdr:nvSpPr>
      <xdr:spPr>
        <a:xfrm>
          <a:off x="2571750" y="617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01E2D79-71F5-4983-8D36-F21A89D0F1F9}"/>
            </a:ext>
          </a:extLst>
        </xdr:cNvPr>
        <xdr:cNvSpPr/>
      </xdr:nvSpPr>
      <xdr:spPr>
        <a:xfrm>
          <a:off x="1778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469A7B1-86FB-4913-A422-C59C84C0266A}"/>
            </a:ext>
          </a:extLst>
        </xdr:cNvPr>
        <xdr:cNvSpPr/>
      </xdr:nvSpPr>
      <xdr:spPr>
        <a:xfrm>
          <a:off x="984250" y="61324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4C49BA-7C0F-4565-A36C-4EFEEECAA0E8}"/>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F9C666-2635-4691-A0AF-B20867639827}"/>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0CEE8F-3CAE-44E2-8832-9CBCD74D3CCA}"/>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C60079-EBF5-4024-BA6D-108980006C13}"/>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A96500-C904-4BE5-9C92-F2EC9530876B}"/>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151130</xdr:rowOff>
    </xdr:from>
    <xdr:to>
      <xdr:col>24</xdr:col>
      <xdr:colOff>114300</xdr:colOff>
      <xdr:row>42</xdr:row>
      <xdr:rowOff>81280</xdr:rowOff>
    </xdr:to>
    <xdr:sp macro="" textlink="">
      <xdr:nvSpPr>
        <xdr:cNvPr id="74" name="楕円 73">
          <a:extLst>
            <a:ext uri="{FF2B5EF4-FFF2-40B4-BE49-F238E27FC236}">
              <a16:creationId xmlns:a16="http://schemas.microsoft.com/office/drawing/2014/main" id="{3887A24A-A5CE-419F-AE7D-A1E4F8E06510}"/>
            </a:ext>
          </a:extLst>
        </xdr:cNvPr>
        <xdr:cNvSpPr/>
      </xdr:nvSpPr>
      <xdr:spPr>
        <a:xfrm>
          <a:off x="4127500" y="6920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66057</xdr:rowOff>
    </xdr:from>
    <xdr:ext cx="405111" cy="259045"/>
    <xdr:sp macro="" textlink="">
      <xdr:nvSpPr>
        <xdr:cNvPr id="75" name="【図書館】&#10;有形固定資産減価償却率該当値テキスト">
          <a:extLst>
            <a:ext uri="{FF2B5EF4-FFF2-40B4-BE49-F238E27FC236}">
              <a16:creationId xmlns:a16="http://schemas.microsoft.com/office/drawing/2014/main" id="{2F3B3125-EBE3-47C2-807C-F8C631759D26}"/>
            </a:ext>
          </a:extLst>
        </xdr:cNvPr>
        <xdr:cNvSpPr txBox="1"/>
      </xdr:nvSpPr>
      <xdr:spPr>
        <a:xfrm>
          <a:off x="4216400"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147865</xdr:rowOff>
    </xdr:from>
    <xdr:to>
      <xdr:col>20</xdr:col>
      <xdr:colOff>38100</xdr:colOff>
      <xdr:row>42</xdr:row>
      <xdr:rowOff>78015</xdr:rowOff>
    </xdr:to>
    <xdr:sp macro="" textlink="">
      <xdr:nvSpPr>
        <xdr:cNvPr id="76" name="楕円 75">
          <a:extLst>
            <a:ext uri="{FF2B5EF4-FFF2-40B4-BE49-F238E27FC236}">
              <a16:creationId xmlns:a16="http://schemas.microsoft.com/office/drawing/2014/main" id="{C3EFD230-631D-4E2C-A720-90FE5D7CF2DB}"/>
            </a:ext>
          </a:extLst>
        </xdr:cNvPr>
        <xdr:cNvSpPr/>
      </xdr:nvSpPr>
      <xdr:spPr>
        <a:xfrm>
          <a:off x="3384550" y="6916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27215</xdr:rowOff>
    </xdr:from>
    <xdr:to>
      <xdr:col>24</xdr:col>
      <xdr:colOff>63500</xdr:colOff>
      <xdr:row>42</xdr:row>
      <xdr:rowOff>30480</xdr:rowOff>
    </xdr:to>
    <xdr:cxnSp macro="">
      <xdr:nvCxnSpPr>
        <xdr:cNvPr id="77" name="直線コネクタ 76">
          <a:extLst>
            <a:ext uri="{FF2B5EF4-FFF2-40B4-BE49-F238E27FC236}">
              <a16:creationId xmlns:a16="http://schemas.microsoft.com/office/drawing/2014/main" id="{0B84DCCE-A42E-41C3-8726-CEA250401A3E}"/>
            </a:ext>
          </a:extLst>
        </xdr:cNvPr>
        <xdr:cNvCxnSpPr/>
      </xdr:nvCxnSpPr>
      <xdr:spPr>
        <a:xfrm>
          <a:off x="3429000" y="6961415"/>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144599</xdr:rowOff>
    </xdr:from>
    <xdr:to>
      <xdr:col>15</xdr:col>
      <xdr:colOff>101600</xdr:colOff>
      <xdr:row>42</xdr:row>
      <xdr:rowOff>74749</xdr:rowOff>
    </xdr:to>
    <xdr:sp macro="" textlink="">
      <xdr:nvSpPr>
        <xdr:cNvPr id="78" name="楕円 77">
          <a:extLst>
            <a:ext uri="{FF2B5EF4-FFF2-40B4-BE49-F238E27FC236}">
              <a16:creationId xmlns:a16="http://schemas.microsoft.com/office/drawing/2014/main" id="{95E5FFB1-1DA3-449A-91C7-BFC72CDC9E26}"/>
            </a:ext>
          </a:extLst>
        </xdr:cNvPr>
        <xdr:cNvSpPr/>
      </xdr:nvSpPr>
      <xdr:spPr>
        <a:xfrm>
          <a:off x="2571750" y="69136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23949</xdr:rowOff>
    </xdr:from>
    <xdr:to>
      <xdr:col>19</xdr:col>
      <xdr:colOff>177800</xdr:colOff>
      <xdr:row>42</xdr:row>
      <xdr:rowOff>27215</xdr:rowOff>
    </xdr:to>
    <xdr:cxnSp macro="">
      <xdr:nvCxnSpPr>
        <xdr:cNvPr id="79" name="直線コネクタ 78">
          <a:extLst>
            <a:ext uri="{FF2B5EF4-FFF2-40B4-BE49-F238E27FC236}">
              <a16:creationId xmlns:a16="http://schemas.microsoft.com/office/drawing/2014/main" id="{4A9A0047-FEFE-479A-AA1E-C3FC6C513AF1}"/>
            </a:ext>
          </a:extLst>
        </xdr:cNvPr>
        <xdr:cNvCxnSpPr/>
      </xdr:nvCxnSpPr>
      <xdr:spPr>
        <a:xfrm>
          <a:off x="2622550" y="6958149"/>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139700</xdr:rowOff>
    </xdr:from>
    <xdr:to>
      <xdr:col>10</xdr:col>
      <xdr:colOff>165100</xdr:colOff>
      <xdr:row>42</xdr:row>
      <xdr:rowOff>69850</xdr:rowOff>
    </xdr:to>
    <xdr:sp macro="" textlink="">
      <xdr:nvSpPr>
        <xdr:cNvPr id="80" name="楕円 79">
          <a:extLst>
            <a:ext uri="{FF2B5EF4-FFF2-40B4-BE49-F238E27FC236}">
              <a16:creationId xmlns:a16="http://schemas.microsoft.com/office/drawing/2014/main" id="{9A55DE2E-F79B-4BA6-B9D9-6D2D67F4D8B9}"/>
            </a:ext>
          </a:extLst>
        </xdr:cNvPr>
        <xdr:cNvSpPr/>
      </xdr:nvSpPr>
      <xdr:spPr>
        <a:xfrm>
          <a:off x="1778000" y="6908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19050</xdr:rowOff>
    </xdr:from>
    <xdr:to>
      <xdr:col>15</xdr:col>
      <xdr:colOff>50800</xdr:colOff>
      <xdr:row>42</xdr:row>
      <xdr:rowOff>23949</xdr:rowOff>
    </xdr:to>
    <xdr:cxnSp macro="">
      <xdr:nvCxnSpPr>
        <xdr:cNvPr id="81" name="直線コネクタ 80">
          <a:extLst>
            <a:ext uri="{FF2B5EF4-FFF2-40B4-BE49-F238E27FC236}">
              <a16:creationId xmlns:a16="http://schemas.microsoft.com/office/drawing/2014/main" id="{88DA668F-792F-415B-B2B3-EB8E3428577D}"/>
            </a:ext>
          </a:extLst>
        </xdr:cNvPr>
        <xdr:cNvCxnSpPr/>
      </xdr:nvCxnSpPr>
      <xdr:spPr>
        <a:xfrm>
          <a:off x="1828800" y="6953250"/>
          <a:ext cx="7937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134801</xdr:rowOff>
    </xdr:from>
    <xdr:to>
      <xdr:col>6</xdr:col>
      <xdr:colOff>38100</xdr:colOff>
      <xdr:row>42</xdr:row>
      <xdr:rowOff>64951</xdr:rowOff>
    </xdr:to>
    <xdr:sp macro="" textlink="">
      <xdr:nvSpPr>
        <xdr:cNvPr id="82" name="楕円 81">
          <a:extLst>
            <a:ext uri="{FF2B5EF4-FFF2-40B4-BE49-F238E27FC236}">
              <a16:creationId xmlns:a16="http://schemas.microsoft.com/office/drawing/2014/main" id="{59776EFA-36FE-47A6-85D5-7FB574007307}"/>
            </a:ext>
          </a:extLst>
        </xdr:cNvPr>
        <xdr:cNvSpPr/>
      </xdr:nvSpPr>
      <xdr:spPr>
        <a:xfrm>
          <a:off x="984250" y="69039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14151</xdr:rowOff>
    </xdr:from>
    <xdr:to>
      <xdr:col>10</xdr:col>
      <xdr:colOff>114300</xdr:colOff>
      <xdr:row>42</xdr:row>
      <xdr:rowOff>19050</xdr:rowOff>
    </xdr:to>
    <xdr:cxnSp macro="">
      <xdr:nvCxnSpPr>
        <xdr:cNvPr id="83" name="直線コネクタ 82">
          <a:extLst>
            <a:ext uri="{FF2B5EF4-FFF2-40B4-BE49-F238E27FC236}">
              <a16:creationId xmlns:a16="http://schemas.microsoft.com/office/drawing/2014/main" id="{911F3E30-3875-4938-B515-210ED164AB76}"/>
            </a:ext>
          </a:extLst>
        </xdr:cNvPr>
        <xdr:cNvCxnSpPr/>
      </xdr:nvCxnSpPr>
      <xdr:spPr>
        <a:xfrm>
          <a:off x="1028700" y="6948351"/>
          <a:ext cx="8001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E3510CE-838B-467B-B87C-D29791793A74}"/>
            </a:ext>
          </a:extLst>
        </xdr:cNvPr>
        <xdr:cNvSpPr txBox="1"/>
      </xdr:nvSpPr>
      <xdr:spPr>
        <a:xfrm>
          <a:off x="3239144" y="595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14A32F2A-9EE5-4473-A3D2-3566BDFF6A9B}"/>
            </a:ext>
          </a:extLst>
        </xdr:cNvPr>
        <xdr:cNvSpPr txBox="1"/>
      </xdr:nvSpPr>
      <xdr:spPr>
        <a:xfrm>
          <a:off x="2439044" y="595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9D70DBB-C5CA-48EB-B679-9B272948610E}"/>
            </a:ext>
          </a:extLst>
        </xdr:cNvPr>
        <xdr:cNvSpPr txBox="1"/>
      </xdr:nvSpPr>
      <xdr:spPr>
        <a:xfrm>
          <a:off x="1645294" y="593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5BA25976-5AFB-4109-B81A-BA26506E3FCE}"/>
            </a:ext>
          </a:extLst>
        </xdr:cNvPr>
        <xdr:cNvSpPr txBox="1"/>
      </xdr:nvSpPr>
      <xdr:spPr>
        <a:xfrm>
          <a:off x="851544" y="592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BEF7CB04-33C0-4FAF-B9DD-7CBB486D310C}"/>
            </a:ext>
          </a:extLst>
        </xdr:cNvPr>
        <xdr:cNvSpPr txBox="1"/>
      </xdr:nvSpPr>
      <xdr:spPr>
        <a:xfrm>
          <a:off x="3239144" y="70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61C62C37-C715-4D7C-9A05-105FD9ADCB93}"/>
            </a:ext>
          </a:extLst>
        </xdr:cNvPr>
        <xdr:cNvSpPr txBox="1"/>
      </xdr:nvSpPr>
      <xdr:spPr>
        <a:xfrm>
          <a:off x="2439044" y="700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60977</xdr:rowOff>
    </xdr:from>
    <xdr:ext cx="405111" cy="259045"/>
    <xdr:sp macro="" textlink="">
      <xdr:nvSpPr>
        <xdr:cNvPr id="90" name="n_3mainValue【図書館】&#10;有形固定資産減価償却率">
          <a:extLst>
            <a:ext uri="{FF2B5EF4-FFF2-40B4-BE49-F238E27FC236}">
              <a16:creationId xmlns:a16="http://schemas.microsoft.com/office/drawing/2014/main" id="{77EDC623-4DA2-48B3-B7CF-495AC94A876A}"/>
            </a:ext>
          </a:extLst>
        </xdr:cNvPr>
        <xdr:cNvSpPr txBox="1"/>
      </xdr:nvSpPr>
      <xdr:spPr>
        <a:xfrm>
          <a:off x="164529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56078</xdr:rowOff>
    </xdr:from>
    <xdr:ext cx="405111" cy="259045"/>
    <xdr:sp macro="" textlink="">
      <xdr:nvSpPr>
        <xdr:cNvPr id="91" name="n_4mainValue【図書館】&#10;有形固定資産減価償却率">
          <a:extLst>
            <a:ext uri="{FF2B5EF4-FFF2-40B4-BE49-F238E27FC236}">
              <a16:creationId xmlns:a16="http://schemas.microsoft.com/office/drawing/2014/main" id="{36B8A108-1FA0-42CE-ACF8-8B8C41D51CFD}"/>
            </a:ext>
          </a:extLst>
        </xdr:cNvPr>
        <xdr:cNvSpPr txBox="1"/>
      </xdr:nvSpPr>
      <xdr:spPr>
        <a:xfrm>
          <a:off x="851544" y="6990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3387B11-F6D0-4720-9CBF-05A787682FB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D228D25-AB12-4569-9872-B60A030BD985}"/>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2184DC-3CB0-48CE-BCD6-4525D04BCA8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8C3B743-05F5-46ED-9ADA-BD476D0ED33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1EF5089-01C6-48A5-B48C-800758726AD8}"/>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B2C08EE-1DDC-4563-9E83-D26E598B0AFB}"/>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A537B3D-F3EC-4EE6-BBF0-8AA3B3BC1B2A}"/>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B483EC0-35A1-4C0F-BBF8-285E61DC61E3}"/>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D496ACC-73A7-4246-9B36-19EF7CDA4BAF}"/>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76EA744-DC0A-4299-B3F1-9773065B77B1}"/>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C503941-C05A-4ACC-B38D-390BC41884D7}"/>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144F695-6D51-40D6-AB79-AB660094F3FB}"/>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65499B7-C6AD-428E-B8F3-C6DBA6C62AC1}"/>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772958C-86C1-488D-BDD4-FDB1A6A04417}"/>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43037A-2182-4D4C-9E48-E4F5B94FE0AB}"/>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0EFE065-7620-43C3-9747-C1FFFACC4D45}"/>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07CEFD2-8E13-4014-9D7B-F560B2719309}"/>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3CF6212-1940-44DA-8760-4D8A0A41A52B}"/>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34EE22A-7457-4096-B9B4-058C695BC986}"/>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CF7CF3-FC90-45B2-958E-4F5EEB5153D6}"/>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88455BD-DD4B-4BA1-9ACE-08FBAC7C553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A9C1865-8578-4D16-806D-0D2F9A528B61}"/>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E6032BE-9A70-4418-9384-B399429A4BBA}"/>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E670CB5-428E-4851-9F9D-C6460D498D72}"/>
            </a:ext>
          </a:extLst>
        </xdr:cNvPr>
        <xdr:cNvCxnSpPr/>
      </xdr:nvCxnSpPr>
      <xdr:spPr>
        <a:xfrm flipV="1">
          <a:off x="9429115" y="555625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34A0484-0165-4DCD-A5F0-DA10DD228117}"/>
            </a:ext>
          </a:extLst>
        </xdr:cNvPr>
        <xdr:cNvSpPr txBox="1"/>
      </xdr:nvSpPr>
      <xdr:spPr>
        <a:xfrm>
          <a:off x="9467850"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EC9603B-314B-4C7A-9D59-05170E6BECFF}"/>
            </a:ext>
          </a:extLst>
        </xdr:cNvPr>
        <xdr:cNvCxnSpPr/>
      </xdr:nvCxnSpPr>
      <xdr:spPr>
        <a:xfrm>
          <a:off x="9359900" y="6864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DF414ABE-7379-445F-B9EE-F7E74341F4A5}"/>
            </a:ext>
          </a:extLst>
        </xdr:cNvPr>
        <xdr:cNvSpPr txBox="1"/>
      </xdr:nvSpPr>
      <xdr:spPr>
        <a:xfrm>
          <a:off x="9467850" y="53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914C10A-2996-4831-9CAD-3FE1C51D8C59}"/>
            </a:ext>
          </a:extLst>
        </xdr:cNvPr>
        <xdr:cNvCxnSpPr/>
      </xdr:nvCxnSpPr>
      <xdr:spPr>
        <a:xfrm>
          <a:off x="9359900" y="5556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E228F87B-40F5-41DC-AFAF-2BEF0B22B1DE}"/>
            </a:ext>
          </a:extLst>
        </xdr:cNvPr>
        <xdr:cNvSpPr txBox="1"/>
      </xdr:nvSpPr>
      <xdr:spPr>
        <a:xfrm>
          <a:off x="9467850" y="6156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8680CEC8-05F8-41B0-B9D0-8C70F742D434}"/>
            </a:ext>
          </a:extLst>
        </xdr:cNvPr>
        <xdr:cNvSpPr/>
      </xdr:nvSpPr>
      <xdr:spPr>
        <a:xfrm>
          <a:off x="9398000" y="629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7D914DC5-6229-4952-8DE0-D56CAA505895}"/>
            </a:ext>
          </a:extLst>
        </xdr:cNvPr>
        <xdr:cNvSpPr/>
      </xdr:nvSpPr>
      <xdr:spPr>
        <a:xfrm>
          <a:off x="8636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8F98B34F-2F66-4A1F-9602-56CF96978BC5}"/>
            </a:ext>
          </a:extLst>
        </xdr:cNvPr>
        <xdr:cNvSpPr/>
      </xdr:nvSpPr>
      <xdr:spPr>
        <a:xfrm>
          <a:off x="78422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0CE0091-28EA-4F81-A4ED-24402DD6F241}"/>
            </a:ext>
          </a:extLst>
        </xdr:cNvPr>
        <xdr:cNvSpPr/>
      </xdr:nvSpPr>
      <xdr:spPr>
        <a:xfrm>
          <a:off x="702945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650B7A0A-D448-4D19-AF59-F319E9D1A3BD}"/>
            </a:ext>
          </a:extLst>
        </xdr:cNvPr>
        <xdr:cNvSpPr/>
      </xdr:nvSpPr>
      <xdr:spPr>
        <a:xfrm>
          <a:off x="62357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8103A9-F958-4629-9DAD-3C9AE35EB95E}"/>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179564-A881-40EB-A362-C0F44DAA0BFB}"/>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8443B4-62B1-4299-8919-76BC6ED06B22}"/>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8D7B8E5-1E8D-45BD-85C8-649667B417DE}"/>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DF4E1D1-5E65-45D4-982B-30473295F0B1}"/>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76200</xdr:rowOff>
    </xdr:from>
    <xdr:to>
      <xdr:col>55</xdr:col>
      <xdr:colOff>50800</xdr:colOff>
      <xdr:row>41</xdr:row>
      <xdr:rowOff>6350</xdr:rowOff>
    </xdr:to>
    <xdr:sp macro="" textlink="">
      <xdr:nvSpPr>
        <xdr:cNvPr id="131" name="楕円 130">
          <a:extLst>
            <a:ext uri="{FF2B5EF4-FFF2-40B4-BE49-F238E27FC236}">
              <a16:creationId xmlns:a16="http://schemas.microsoft.com/office/drawing/2014/main" id="{3DC6113D-F5D6-44C5-A6E6-9ED869E67BAB}"/>
            </a:ext>
          </a:extLst>
        </xdr:cNvPr>
        <xdr:cNvSpPr/>
      </xdr:nvSpPr>
      <xdr:spPr>
        <a:xfrm>
          <a:off x="9398000" y="6680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6951BAE8-68D1-45BA-B4CA-343BF45C642F}"/>
            </a:ext>
          </a:extLst>
        </xdr:cNvPr>
        <xdr:cNvSpPr txBox="1"/>
      </xdr:nvSpPr>
      <xdr:spPr>
        <a:xfrm>
          <a:off x="946785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76200</xdr:rowOff>
    </xdr:from>
    <xdr:to>
      <xdr:col>50</xdr:col>
      <xdr:colOff>165100</xdr:colOff>
      <xdr:row>41</xdr:row>
      <xdr:rowOff>6350</xdr:rowOff>
    </xdr:to>
    <xdr:sp macro="" textlink="">
      <xdr:nvSpPr>
        <xdr:cNvPr id="133" name="楕円 132">
          <a:extLst>
            <a:ext uri="{FF2B5EF4-FFF2-40B4-BE49-F238E27FC236}">
              <a16:creationId xmlns:a16="http://schemas.microsoft.com/office/drawing/2014/main" id="{E552DB06-3755-4048-9B7B-156A75DA75A3}"/>
            </a:ext>
          </a:extLst>
        </xdr:cNvPr>
        <xdr:cNvSpPr/>
      </xdr:nvSpPr>
      <xdr:spPr>
        <a:xfrm>
          <a:off x="863600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127000</xdr:rowOff>
    </xdr:from>
    <xdr:to>
      <xdr:col>55</xdr:col>
      <xdr:colOff>0</xdr:colOff>
      <xdr:row>40</xdr:row>
      <xdr:rowOff>127000</xdr:rowOff>
    </xdr:to>
    <xdr:cxnSp macro="">
      <xdr:nvCxnSpPr>
        <xdr:cNvPr id="134" name="直線コネクタ 133">
          <a:extLst>
            <a:ext uri="{FF2B5EF4-FFF2-40B4-BE49-F238E27FC236}">
              <a16:creationId xmlns:a16="http://schemas.microsoft.com/office/drawing/2014/main" id="{8FC10EF9-0D07-42AE-B1B9-912B82D67211}"/>
            </a:ext>
          </a:extLst>
        </xdr:cNvPr>
        <xdr:cNvCxnSpPr/>
      </xdr:nvCxnSpPr>
      <xdr:spPr>
        <a:xfrm>
          <a:off x="8686800" y="6731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76200</xdr:rowOff>
    </xdr:from>
    <xdr:to>
      <xdr:col>46</xdr:col>
      <xdr:colOff>38100</xdr:colOff>
      <xdr:row>41</xdr:row>
      <xdr:rowOff>6350</xdr:rowOff>
    </xdr:to>
    <xdr:sp macro="" textlink="">
      <xdr:nvSpPr>
        <xdr:cNvPr id="135" name="楕円 134">
          <a:extLst>
            <a:ext uri="{FF2B5EF4-FFF2-40B4-BE49-F238E27FC236}">
              <a16:creationId xmlns:a16="http://schemas.microsoft.com/office/drawing/2014/main" id="{5662F765-AD31-488F-806F-E13ABEB1C879}"/>
            </a:ext>
          </a:extLst>
        </xdr:cNvPr>
        <xdr:cNvSpPr/>
      </xdr:nvSpPr>
      <xdr:spPr>
        <a:xfrm>
          <a:off x="7842250" y="6680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127000</xdr:rowOff>
    </xdr:from>
    <xdr:to>
      <xdr:col>50</xdr:col>
      <xdr:colOff>114300</xdr:colOff>
      <xdr:row>40</xdr:row>
      <xdr:rowOff>127000</xdr:rowOff>
    </xdr:to>
    <xdr:cxnSp macro="">
      <xdr:nvCxnSpPr>
        <xdr:cNvPr id="136" name="直線コネクタ 135">
          <a:extLst>
            <a:ext uri="{FF2B5EF4-FFF2-40B4-BE49-F238E27FC236}">
              <a16:creationId xmlns:a16="http://schemas.microsoft.com/office/drawing/2014/main" id="{F6241F08-C60C-4F39-B554-A51E29DC7B06}"/>
            </a:ext>
          </a:extLst>
        </xdr:cNvPr>
        <xdr:cNvCxnSpPr/>
      </xdr:nvCxnSpPr>
      <xdr:spPr>
        <a:xfrm>
          <a:off x="7886700" y="67310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76200</xdr:rowOff>
    </xdr:from>
    <xdr:to>
      <xdr:col>41</xdr:col>
      <xdr:colOff>101600</xdr:colOff>
      <xdr:row>41</xdr:row>
      <xdr:rowOff>6350</xdr:rowOff>
    </xdr:to>
    <xdr:sp macro="" textlink="">
      <xdr:nvSpPr>
        <xdr:cNvPr id="137" name="楕円 136">
          <a:extLst>
            <a:ext uri="{FF2B5EF4-FFF2-40B4-BE49-F238E27FC236}">
              <a16:creationId xmlns:a16="http://schemas.microsoft.com/office/drawing/2014/main" id="{52C6C4B2-7545-4DBB-87C6-A4919F285418}"/>
            </a:ext>
          </a:extLst>
        </xdr:cNvPr>
        <xdr:cNvSpPr/>
      </xdr:nvSpPr>
      <xdr:spPr>
        <a:xfrm>
          <a:off x="702945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127000</xdr:rowOff>
    </xdr:from>
    <xdr:to>
      <xdr:col>45</xdr:col>
      <xdr:colOff>177800</xdr:colOff>
      <xdr:row>40</xdr:row>
      <xdr:rowOff>127000</xdr:rowOff>
    </xdr:to>
    <xdr:cxnSp macro="">
      <xdr:nvCxnSpPr>
        <xdr:cNvPr id="138" name="直線コネクタ 137">
          <a:extLst>
            <a:ext uri="{FF2B5EF4-FFF2-40B4-BE49-F238E27FC236}">
              <a16:creationId xmlns:a16="http://schemas.microsoft.com/office/drawing/2014/main" id="{AB7C4A7A-E02C-4DB1-97FF-D2FD279EFD23}"/>
            </a:ext>
          </a:extLst>
        </xdr:cNvPr>
        <xdr:cNvCxnSpPr/>
      </xdr:nvCxnSpPr>
      <xdr:spPr>
        <a:xfrm>
          <a:off x="7080250" y="67310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88900</xdr:rowOff>
    </xdr:from>
    <xdr:to>
      <xdr:col>36</xdr:col>
      <xdr:colOff>165100</xdr:colOff>
      <xdr:row>41</xdr:row>
      <xdr:rowOff>19050</xdr:rowOff>
    </xdr:to>
    <xdr:sp macro="" textlink="">
      <xdr:nvSpPr>
        <xdr:cNvPr id="139" name="楕円 138">
          <a:extLst>
            <a:ext uri="{FF2B5EF4-FFF2-40B4-BE49-F238E27FC236}">
              <a16:creationId xmlns:a16="http://schemas.microsoft.com/office/drawing/2014/main" id="{AEAE1726-84CD-410C-BFEA-B4881DED27B0}"/>
            </a:ext>
          </a:extLst>
        </xdr:cNvPr>
        <xdr:cNvSpPr/>
      </xdr:nvSpPr>
      <xdr:spPr>
        <a:xfrm>
          <a:off x="6235700" y="669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127000</xdr:rowOff>
    </xdr:from>
    <xdr:to>
      <xdr:col>41</xdr:col>
      <xdr:colOff>50800</xdr:colOff>
      <xdr:row>40</xdr:row>
      <xdr:rowOff>139700</xdr:rowOff>
    </xdr:to>
    <xdr:cxnSp macro="">
      <xdr:nvCxnSpPr>
        <xdr:cNvPr id="140" name="直線コネクタ 139">
          <a:extLst>
            <a:ext uri="{FF2B5EF4-FFF2-40B4-BE49-F238E27FC236}">
              <a16:creationId xmlns:a16="http://schemas.microsoft.com/office/drawing/2014/main" id="{14A0147F-B2E5-429D-BA18-45D982D8405C}"/>
            </a:ext>
          </a:extLst>
        </xdr:cNvPr>
        <xdr:cNvCxnSpPr/>
      </xdr:nvCxnSpPr>
      <xdr:spPr>
        <a:xfrm flipV="1">
          <a:off x="6286500" y="67310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20F8DD2C-D21E-4260-8578-30BC1561C5A1}"/>
            </a:ext>
          </a:extLst>
        </xdr:cNvPr>
        <xdr:cNvSpPr txBox="1"/>
      </xdr:nvSpPr>
      <xdr:spPr>
        <a:xfrm>
          <a:off x="845827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2859819A-568C-4860-AF78-FB49B4A07BBE}"/>
            </a:ext>
          </a:extLst>
        </xdr:cNvPr>
        <xdr:cNvSpPr txBox="1"/>
      </xdr:nvSpPr>
      <xdr:spPr>
        <a:xfrm>
          <a:off x="767722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E1C5ECC-2A1A-4EF9-8D4B-1F3DDA44B776}"/>
            </a:ext>
          </a:extLst>
        </xdr:cNvPr>
        <xdr:cNvSpPr txBox="1"/>
      </xdr:nvSpPr>
      <xdr:spPr>
        <a:xfrm>
          <a:off x="6864427" y="611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D6AE7D2F-FA45-4E1C-A099-B09DF6D83FB3}"/>
            </a:ext>
          </a:extLst>
        </xdr:cNvPr>
        <xdr:cNvSpPr txBox="1"/>
      </xdr:nvSpPr>
      <xdr:spPr>
        <a:xfrm>
          <a:off x="6070677" y="611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168927</xdr:rowOff>
    </xdr:from>
    <xdr:ext cx="469744" cy="259045"/>
    <xdr:sp macro="" textlink="">
      <xdr:nvSpPr>
        <xdr:cNvPr id="145" name="n_1mainValue【図書館】&#10;一人当たり面積">
          <a:extLst>
            <a:ext uri="{FF2B5EF4-FFF2-40B4-BE49-F238E27FC236}">
              <a16:creationId xmlns:a16="http://schemas.microsoft.com/office/drawing/2014/main" id="{55620DF2-8BDE-4149-BA0F-ABF824615CCE}"/>
            </a:ext>
          </a:extLst>
        </xdr:cNvPr>
        <xdr:cNvSpPr txBox="1"/>
      </xdr:nvSpPr>
      <xdr:spPr>
        <a:xfrm>
          <a:off x="84582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168927</xdr:rowOff>
    </xdr:from>
    <xdr:ext cx="469744" cy="259045"/>
    <xdr:sp macro="" textlink="">
      <xdr:nvSpPr>
        <xdr:cNvPr id="146" name="n_2mainValue【図書館】&#10;一人当たり面積">
          <a:extLst>
            <a:ext uri="{FF2B5EF4-FFF2-40B4-BE49-F238E27FC236}">
              <a16:creationId xmlns:a16="http://schemas.microsoft.com/office/drawing/2014/main" id="{688540C9-1F1E-448D-AE0D-2F530E8607F2}"/>
            </a:ext>
          </a:extLst>
        </xdr:cNvPr>
        <xdr:cNvSpPr txBox="1"/>
      </xdr:nvSpPr>
      <xdr:spPr>
        <a:xfrm>
          <a:off x="76772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168927</xdr:rowOff>
    </xdr:from>
    <xdr:ext cx="469744" cy="259045"/>
    <xdr:sp macro="" textlink="">
      <xdr:nvSpPr>
        <xdr:cNvPr id="147" name="n_3mainValue【図書館】&#10;一人当たり面積">
          <a:extLst>
            <a:ext uri="{FF2B5EF4-FFF2-40B4-BE49-F238E27FC236}">
              <a16:creationId xmlns:a16="http://schemas.microsoft.com/office/drawing/2014/main" id="{FFFCBED2-F88E-4176-80FF-E7A28920C3BB}"/>
            </a:ext>
          </a:extLst>
        </xdr:cNvPr>
        <xdr:cNvSpPr txBox="1"/>
      </xdr:nvSpPr>
      <xdr:spPr>
        <a:xfrm>
          <a:off x="68644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10177</xdr:rowOff>
    </xdr:from>
    <xdr:ext cx="469744" cy="259045"/>
    <xdr:sp macro="" textlink="">
      <xdr:nvSpPr>
        <xdr:cNvPr id="148" name="n_4mainValue【図書館】&#10;一人当たり面積">
          <a:extLst>
            <a:ext uri="{FF2B5EF4-FFF2-40B4-BE49-F238E27FC236}">
              <a16:creationId xmlns:a16="http://schemas.microsoft.com/office/drawing/2014/main" id="{BC467E94-9312-4761-BCB5-B9296E0A2336}"/>
            </a:ext>
          </a:extLst>
        </xdr:cNvPr>
        <xdr:cNvSpPr txBox="1"/>
      </xdr:nvSpPr>
      <xdr:spPr>
        <a:xfrm>
          <a:off x="6070677" y="677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6BF618E-69AC-4812-8E34-0DB5C03A57A3}"/>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FCC3F88-2733-4139-BABC-3CE260C768BB}"/>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3620304-D7DF-4905-BBD4-59220DF196B1}"/>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B2B61C7-7770-4BEE-8033-23B9ED21763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50A2199-225D-4E54-8DAB-8B596B3E474E}"/>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134645D-A478-42FD-82CA-56E3B1A96D73}"/>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C5B7127-4715-48B1-A2B1-C8D51C85EAC4}"/>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70DE267-C82A-4B4C-B988-BE4CD7058CE1}"/>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72A2DDB-20D3-4B4A-A5DD-86692706A6BF}"/>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249C625-993A-4B2C-BBC1-0F325223A7E2}"/>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F618B5-C3BB-4C32-BC24-83234FAC41DC}"/>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0197023-1246-45FA-913F-5EBE41627754}"/>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EF13C6C-D83B-41EB-B6CF-C97E08E6A323}"/>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D1B12BC-AFA1-4BA5-8087-FF4C0A0C1B54}"/>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0441794-4859-4011-B885-E62CA9B0913D}"/>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C263741-E2F5-4997-A564-AA7922928397}"/>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C8B2966-BA90-4BC4-91E5-06DF1BF755FF}"/>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9DD5646-0C09-4C6C-A703-2E8539817D4C}"/>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ABDA2D6-5E9B-4812-9B6F-26D2DD40E472}"/>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51E76BA-7C84-4325-B88B-ABDABB0E256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6B2F457-3165-441B-AEBF-56264515E9CA}"/>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452E660-D569-4618-BD38-2057C81B8727}"/>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2764B38-3636-4EED-BE56-38772D11B565}"/>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8A17BF7-672E-4F32-BC9C-BEAA548CA53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2FF2F50-441A-4C06-81D3-4B780EE9A424}"/>
            </a:ext>
          </a:extLst>
        </xdr:cNvPr>
        <xdr:cNvCxnSpPr/>
      </xdr:nvCxnSpPr>
      <xdr:spPr>
        <a:xfrm flipV="1">
          <a:off x="4177665" y="920051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44B352E5-B485-4027-9330-6149A8603540}"/>
            </a:ext>
          </a:extLst>
        </xdr:cNvPr>
        <xdr:cNvSpPr txBox="1"/>
      </xdr:nvSpPr>
      <xdr:spPr>
        <a:xfrm>
          <a:off x="4216400"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42744A1-9A36-4257-BC58-5C6CFA5EA169}"/>
            </a:ext>
          </a:extLst>
        </xdr:cNvPr>
        <xdr:cNvCxnSpPr/>
      </xdr:nvCxnSpPr>
      <xdr:spPr>
        <a:xfrm>
          <a:off x="4108450" y="10577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904C897-554B-49BD-AFE4-B31CB6DCEA70}"/>
            </a:ext>
          </a:extLst>
        </xdr:cNvPr>
        <xdr:cNvSpPr txBox="1"/>
      </xdr:nvSpPr>
      <xdr:spPr>
        <a:xfrm>
          <a:off x="4216400" y="8982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1243AE7-8131-4BC6-B3C7-980F1D09D430}"/>
            </a:ext>
          </a:extLst>
        </xdr:cNvPr>
        <xdr:cNvCxnSpPr/>
      </xdr:nvCxnSpPr>
      <xdr:spPr>
        <a:xfrm>
          <a:off x="4108450" y="9200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F6293F5-D183-47CB-A15A-D1E66E0A9FAD}"/>
            </a:ext>
          </a:extLst>
        </xdr:cNvPr>
        <xdr:cNvSpPr txBox="1"/>
      </xdr:nvSpPr>
      <xdr:spPr>
        <a:xfrm>
          <a:off x="4216400" y="9844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89915C1-1B62-4BE3-AE54-63DF8DBEFF1C}"/>
            </a:ext>
          </a:extLst>
        </xdr:cNvPr>
        <xdr:cNvSpPr/>
      </xdr:nvSpPr>
      <xdr:spPr>
        <a:xfrm>
          <a:off x="4127500" y="998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6649271A-9C54-4456-98AC-776B8FEB60AD}"/>
            </a:ext>
          </a:extLst>
        </xdr:cNvPr>
        <xdr:cNvSpPr/>
      </xdr:nvSpPr>
      <xdr:spPr>
        <a:xfrm>
          <a:off x="3384550" y="9973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299B0BF2-C2C3-4646-8CBD-9B51E11DA526}"/>
            </a:ext>
          </a:extLst>
        </xdr:cNvPr>
        <xdr:cNvSpPr/>
      </xdr:nvSpPr>
      <xdr:spPr>
        <a:xfrm>
          <a:off x="257175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BBA1567E-442C-494B-BBB5-ADBAFA1ECDA1}"/>
            </a:ext>
          </a:extLst>
        </xdr:cNvPr>
        <xdr:cNvSpPr/>
      </xdr:nvSpPr>
      <xdr:spPr>
        <a:xfrm>
          <a:off x="17780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68CD7AD3-9027-4AD4-81D0-F4AC462DE0B7}"/>
            </a:ext>
          </a:extLst>
        </xdr:cNvPr>
        <xdr:cNvSpPr/>
      </xdr:nvSpPr>
      <xdr:spPr>
        <a:xfrm>
          <a:off x="984250" y="99053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B22A3F-95A4-4EDA-BD7D-4EE4129C1EE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D5BED4-33E8-4E98-9D5C-8963E06F07BC}"/>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66E131E-34FD-4EE6-85AC-4C3D5D2F8503}"/>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720048-1990-4914-9CDB-E6EEDAE32D2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770C3C-411E-474D-8AE5-82EB204A99C6}"/>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31115</xdr:rowOff>
    </xdr:from>
    <xdr:to>
      <xdr:col>24</xdr:col>
      <xdr:colOff>114300</xdr:colOff>
      <xdr:row>62</xdr:row>
      <xdr:rowOff>132715</xdr:rowOff>
    </xdr:to>
    <xdr:sp macro="" textlink="">
      <xdr:nvSpPr>
        <xdr:cNvPr id="189" name="楕円 188">
          <a:extLst>
            <a:ext uri="{FF2B5EF4-FFF2-40B4-BE49-F238E27FC236}">
              <a16:creationId xmlns:a16="http://schemas.microsoft.com/office/drawing/2014/main" id="{7BD5AD93-7086-446F-9A8D-B4C6D3E20D54}"/>
            </a:ext>
          </a:extLst>
        </xdr:cNvPr>
        <xdr:cNvSpPr/>
      </xdr:nvSpPr>
      <xdr:spPr>
        <a:xfrm>
          <a:off x="4127500" y="102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70C4CD0-CF8D-4CC4-8618-E258ED9861A1}"/>
            </a:ext>
          </a:extLst>
        </xdr:cNvPr>
        <xdr:cNvSpPr txBox="1"/>
      </xdr:nvSpPr>
      <xdr:spPr>
        <a:xfrm>
          <a:off x="4216400"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168275</xdr:rowOff>
    </xdr:from>
    <xdr:to>
      <xdr:col>20</xdr:col>
      <xdr:colOff>38100</xdr:colOff>
      <xdr:row>64</xdr:row>
      <xdr:rowOff>98425</xdr:rowOff>
    </xdr:to>
    <xdr:sp macro="" textlink="">
      <xdr:nvSpPr>
        <xdr:cNvPr id="191" name="楕円 190">
          <a:extLst>
            <a:ext uri="{FF2B5EF4-FFF2-40B4-BE49-F238E27FC236}">
              <a16:creationId xmlns:a16="http://schemas.microsoft.com/office/drawing/2014/main" id="{0C0A88F3-CECE-45EF-B984-8B541B676585}"/>
            </a:ext>
          </a:extLst>
        </xdr:cNvPr>
        <xdr:cNvSpPr/>
      </xdr:nvSpPr>
      <xdr:spPr>
        <a:xfrm>
          <a:off x="3384550" y="10563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81915</xdr:rowOff>
    </xdr:from>
    <xdr:to>
      <xdr:col>24</xdr:col>
      <xdr:colOff>63500</xdr:colOff>
      <xdr:row>64</xdr:row>
      <xdr:rowOff>47625</xdr:rowOff>
    </xdr:to>
    <xdr:cxnSp macro="">
      <xdr:nvCxnSpPr>
        <xdr:cNvPr id="192" name="直線コネクタ 191">
          <a:extLst>
            <a:ext uri="{FF2B5EF4-FFF2-40B4-BE49-F238E27FC236}">
              <a16:creationId xmlns:a16="http://schemas.microsoft.com/office/drawing/2014/main" id="{E010B859-DB10-40A7-A516-9751F196CD98}"/>
            </a:ext>
          </a:extLst>
        </xdr:cNvPr>
        <xdr:cNvCxnSpPr/>
      </xdr:nvCxnSpPr>
      <xdr:spPr>
        <a:xfrm flipV="1">
          <a:off x="3429000" y="10318115"/>
          <a:ext cx="749300" cy="29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170180</xdr:rowOff>
    </xdr:from>
    <xdr:to>
      <xdr:col>15</xdr:col>
      <xdr:colOff>101600</xdr:colOff>
      <xdr:row>64</xdr:row>
      <xdr:rowOff>100330</xdr:rowOff>
    </xdr:to>
    <xdr:sp macro="" textlink="">
      <xdr:nvSpPr>
        <xdr:cNvPr id="193" name="楕円 192">
          <a:extLst>
            <a:ext uri="{FF2B5EF4-FFF2-40B4-BE49-F238E27FC236}">
              <a16:creationId xmlns:a16="http://schemas.microsoft.com/office/drawing/2014/main" id="{4122D1CB-7406-4367-A201-E8B59A82FBFB}"/>
            </a:ext>
          </a:extLst>
        </xdr:cNvPr>
        <xdr:cNvSpPr/>
      </xdr:nvSpPr>
      <xdr:spPr>
        <a:xfrm>
          <a:off x="257175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49530</xdr:rowOff>
    </xdr:to>
    <xdr:cxnSp macro="">
      <xdr:nvCxnSpPr>
        <xdr:cNvPr id="194" name="直線コネクタ 193">
          <a:extLst>
            <a:ext uri="{FF2B5EF4-FFF2-40B4-BE49-F238E27FC236}">
              <a16:creationId xmlns:a16="http://schemas.microsoft.com/office/drawing/2014/main" id="{2F5DA46D-E7E5-4831-B78A-9906702ED082}"/>
            </a:ext>
          </a:extLst>
        </xdr:cNvPr>
        <xdr:cNvCxnSpPr/>
      </xdr:nvCxnSpPr>
      <xdr:spPr>
        <a:xfrm flipV="1">
          <a:off x="2622550" y="1061402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162560</xdr:rowOff>
    </xdr:from>
    <xdr:to>
      <xdr:col>10</xdr:col>
      <xdr:colOff>165100</xdr:colOff>
      <xdr:row>64</xdr:row>
      <xdr:rowOff>92710</xdr:rowOff>
    </xdr:to>
    <xdr:sp macro="" textlink="">
      <xdr:nvSpPr>
        <xdr:cNvPr id="195" name="楕円 194">
          <a:extLst>
            <a:ext uri="{FF2B5EF4-FFF2-40B4-BE49-F238E27FC236}">
              <a16:creationId xmlns:a16="http://schemas.microsoft.com/office/drawing/2014/main" id="{516834FE-4D4E-4083-A70B-F84B9A1C5E7E}"/>
            </a:ext>
          </a:extLst>
        </xdr:cNvPr>
        <xdr:cNvSpPr/>
      </xdr:nvSpPr>
      <xdr:spPr>
        <a:xfrm>
          <a:off x="1778000" y="10563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41910</xdr:rowOff>
    </xdr:from>
    <xdr:to>
      <xdr:col>15</xdr:col>
      <xdr:colOff>50800</xdr:colOff>
      <xdr:row>64</xdr:row>
      <xdr:rowOff>49530</xdr:rowOff>
    </xdr:to>
    <xdr:cxnSp macro="">
      <xdr:nvCxnSpPr>
        <xdr:cNvPr id="196" name="直線コネクタ 195">
          <a:extLst>
            <a:ext uri="{FF2B5EF4-FFF2-40B4-BE49-F238E27FC236}">
              <a16:creationId xmlns:a16="http://schemas.microsoft.com/office/drawing/2014/main" id="{A13C5EAA-D462-453C-BF9E-41E7911E95D2}"/>
            </a:ext>
          </a:extLst>
        </xdr:cNvPr>
        <xdr:cNvCxnSpPr/>
      </xdr:nvCxnSpPr>
      <xdr:spPr>
        <a:xfrm>
          <a:off x="1828800" y="1060831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151130</xdr:rowOff>
    </xdr:from>
    <xdr:to>
      <xdr:col>6</xdr:col>
      <xdr:colOff>38100</xdr:colOff>
      <xdr:row>64</xdr:row>
      <xdr:rowOff>81280</xdr:rowOff>
    </xdr:to>
    <xdr:sp macro="" textlink="">
      <xdr:nvSpPr>
        <xdr:cNvPr id="197" name="楕円 196">
          <a:extLst>
            <a:ext uri="{FF2B5EF4-FFF2-40B4-BE49-F238E27FC236}">
              <a16:creationId xmlns:a16="http://schemas.microsoft.com/office/drawing/2014/main" id="{8338110A-151C-458E-90C8-5B17D251D182}"/>
            </a:ext>
          </a:extLst>
        </xdr:cNvPr>
        <xdr:cNvSpPr/>
      </xdr:nvSpPr>
      <xdr:spPr>
        <a:xfrm>
          <a:off x="984250" y="10552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30480</xdr:rowOff>
    </xdr:from>
    <xdr:to>
      <xdr:col>10</xdr:col>
      <xdr:colOff>114300</xdr:colOff>
      <xdr:row>64</xdr:row>
      <xdr:rowOff>41910</xdr:rowOff>
    </xdr:to>
    <xdr:cxnSp macro="">
      <xdr:nvCxnSpPr>
        <xdr:cNvPr id="198" name="直線コネクタ 197">
          <a:extLst>
            <a:ext uri="{FF2B5EF4-FFF2-40B4-BE49-F238E27FC236}">
              <a16:creationId xmlns:a16="http://schemas.microsoft.com/office/drawing/2014/main" id="{A3F99794-43BB-4E1E-9FB4-6A6C5ABB3CD0}"/>
            </a:ext>
          </a:extLst>
        </xdr:cNvPr>
        <xdr:cNvCxnSpPr/>
      </xdr:nvCxnSpPr>
      <xdr:spPr>
        <a:xfrm>
          <a:off x="1028700" y="1059688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461A0B59-C3D3-484F-90C4-5C298CDCFD55}"/>
            </a:ext>
          </a:extLst>
        </xdr:cNvPr>
        <xdr:cNvSpPr txBox="1"/>
      </xdr:nvSpPr>
      <xdr:spPr>
        <a:xfrm>
          <a:off x="32391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D1046CEA-493A-4A7B-9386-A1C0231679FA}"/>
            </a:ext>
          </a:extLst>
        </xdr:cNvPr>
        <xdr:cNvSpPr txBox="1"/>
      </xdr:nvSpPr>
      <xdr:spPr>
        <a:xfrm>
          <a:off x="2439044"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9BEC5C31-DCCB-4BDD-9312-37776A70CA1F}"/>
            </a:ext>
          </a:extLst>
        </xdr:cNvPr>
        <xdr:cNvSpPr txBox="1"/>
      </xdr:nvSpPr>
      <xdr:spPr>
        <a:xfrm>
          <a:off x="1645294" y="970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C878C85F-890C-447E-B7FE-F9C4D0E91073}"/>
            </a:ext>
          </a:extLst>
        </xdr:cNvPr>
        <xdr:cNvSpPr txBox="1"/>
      </xdr:nvSpPr>
      <xdr:spPr>
        <a:xfrm>
          <a:off x="851544" y="968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89552</xdr:rowOff>
    </xdr:from>
    <xdr:ext cx="405111" cy="259045"/>
    <xdr:sp macro="" textlink="">
      <xdr:nvSpPr>
        <xdr:cNvPr id="203" name="n_1mainValue【体育館・プール】&#10;有形固定資産減価償却率">
          <a:extLst>
            <a:ext uri="{FF2B5EF4-FFF2-40B4-BE49-F238E27FC236}">
              <a16:creationId xmlns:a16="http://schemas.microsoft.com/office/drawing/2014/main" id="{30EB8827-75E1-4151-83BD-8BDE951631A5}"/>
            </a:ext>
          </a:extLst>
        </xdr:cNvPr>
        <xdr:cNvSpPr txBox="1"/>
      </xdr:nvSpPr>
      <xdr:spPr>
        <a:xfrm>
          <a:off x="3239144" y="1065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91457</xdr:rowOff>
    </xdr:from>
    <xdr:ext cx="405111" cy="259045"/>
    <xdr:sp macro="" textlink="">
      <xdr:nvSpPr>
        <xdr:cNvPr id="204" name="n_2mainValue【体育館・プール】&#10;有形固定資産減価償却率">
          <a:extLst>
            <a:ext uri="{FF2B5EF4-FFF2-40B4-BE49-F238E27FC236}">
              <a16:creationId xmlns:a16="http://schemas.microsoft.com/office/drawing/2014/main" id="{F7B9176E-8113-4B1D-B4F3-94C56407353D}"/>
            </a:ext>
          </a:extLst>
        </xdr:cNvPr>
        <xdr:cNvSpPr txBox="1"/>
      </xdr:nvSpPr>
      <xdr:spPr>
        <a:xfrm>
          <a:off x="2439044" y="1065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83837</xdr:rowOff>
    </xdr:from>
    <xdr:ext cx="405111" cy="259045"/>
    <xdr:sp macro="" textlink="">
      <xdr:nvSpPr>
        <xdr:cNvPr id="205" name="n_3mainValue【体育館・プール】&#10;有形固定資産減価償却率">
          <a:extLst>
            <a:ext uri="{FF2B5EF4-FFF2-40B4-BE49-F238E27FC236}">
              <a16:creationId xmlns:a16="http://schemas.microsoft.com/office/drawing/2014/main" id="{D57112F2-A08E-4050-AB5C-D7573F02B293}"/>
            </a:ext>
          </a:extLst>
        </xdr:cNvPr>
        <xdr:cNvSpPr txBox="1"/>
      </xdr:nvSpPr>
      <xdr:spPr>
        <a:xfrm>
          <a:off x="1645294" y="1065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72407</xdr:rowOff>
    </xdr:from>
    <xdr:ext cx="405111" cy="259045"/>
    <xdr:sp macro="" textlink="">
      <xdr:nvSpPr>
        <xdr:cNvPr id="206" name="n_4mainValue【体育館・プール】&#10;有形固定資産減価償却率">
          <a:extLst>
            <a:ext uri="{FF2B5EF4-FFF2-40B4-BE49-F238E27FC236}">
              <a16:creationId xmlns:a16="http://schemas.microsoft.com/office/drawing/2014/main" id="{C7F0B93E-271D-413A-8FF5-729946B3BDE1}"/>
            </a:ext>
          </a:extLst>
        </xdr:cNvPr>
        <xdr:cNvSpPr txBox="1"/>
      </xdr:nvSpPr>
      <xdr:spPr>
        <a:xfrm>
          <a:off x="851544" y="1063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91BC23D-250A-4013-865E-D3FE4373D86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ED04662-F70D-4D97-A8C3-4A191901818E}"/>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AEA0041-CF61-4DFF-BD48-1B6C39A69FD5}"/>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4D1D1EC-7E82-4DAB-957E-02EA42474513}"/>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C36D0FC-5CCA-4801-BB63-38F78A3C5663}"/>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D22AD93-B223-4623-9FD8-BCD32E1BB7F3}"/>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263207B-0943-482A-8668-D9590B52215B}"/>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1948A1A-097F-4D75-8917-6D8BF7B350BB}"/>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AB4607E-D6A0-4146-BF2F-D832A9A0C64E}"/>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6454D85-83C5-4957-A34F-EE8EA0DE3286}"/>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734C39D-6709-40AA-B657-E162C39DE4E8}"/>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6142C30-5E43-4E38-AFC6-7AB94BCB0937}"/>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6C9157F-CA96-481E-935F-1AD0CD1DB142}"/>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181EA40-B5EC-4DDC-979E-C1B8A0208564}"/>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2D27D0C-649D-4910-A4C8-D49A2DEE65B8}"/>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BC31A32-CD14-400B-AAA5-3BE2540692C1}"/>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3DE3F41-FC03-4C82-B79A-22FEC92E005E}"/>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EC437C7-F482-4597-8890-B110E1B2B081}"/>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D3805F-4E8F-457F-8899-14BB7E7E17E9}"/>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6DB6E12-98A5-44CC-947A-DC03272C3268}"/>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DA78E5A-0563-4574-967F-D45F2FDAD7F5}"/>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48BBD49-9BD6-4F27-8310-CD4B853352B0}"/>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1608EF2-D70B-470F-828A-2A6DBAB8AEAE}"/>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C6B45FE9-3A27-499B-955B-0FE363AE9324}"/>
            </a:ext>
          </a:extLst>
        </xdr:cNvPr>
        <xdr:cNvCxnSpPr/>
      </xdr:nvCxnSpPr>
      <xdr:spPr>
        <a:xfrm flipV="1">
          <a:off x="9429115" y="916241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EF081109-4BB6-43A2-9CD8-CC92432CC3E6}"/>
            </a:ext>
          </a:extLst>
        </xdr:cNvPr>
        <xdr:cNvSpPr txBox="1"/>
      </xdr:nvSpPr>
      <xdr:spPr>
        <a:xfrm>
          <a:off x="9467850" y="1063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17F1AFA-5135-47D6-9349-F08DC0EAD29B}"/>
            </a:ext>
          </a:extLst>
        </xdr:cNvPr>
        <xdr:cNvCxnSpPr/>
      </xdr:nvCxnSpPr>
      <xdr:spPr>
        <a:xfrm>
          <a:off x="9359900" y="1062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A365F64-A25B-4877-AED0-1694E105370A}"/>
            </a:ext>
          </a:extLst>
        </xdr:cNvPr>
        <xdr:cNvSpPr txBox="1"/>
      </xdr:nvSpPr>
      <xdr:spPr>
        <a:xfrm>
          <a:off x="9467850" y="894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5B714BAC-0A2B-45ED-8DE2-25B64C90F445}"/>
            </a:ext>
          </a:extLst>
        </xdr:cNvPr>
        <xdr:cNvCxnSpPr/>
      </xdr:nvCxnSpPr>
      <xdr:spPr>
        <a:xfrm>
          <a:off x="9359900" y="9162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3B7B349F-C7EA-48F9-A4F5-F5B5198CC6DE}"/>
            </a:ext>
          </a:extLst>
        </xdr:cNvPr>
        <xdr:cNvSpPr txBox="1"/>
      </xdr:nvSpPr>
      <xdr:spPr>
        <a:xfrm>
          <a:off x="9467850" y="10079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F3690075-61CB-4392-AE77-B44EF773F87A}"/>
            </a:ext>
          </a:extLst>
        </xdr:cNvPr>
        <xdr:cNvSpPr/>
      </xdr:nvSpPr>
      <xdr:spPr>
        <a:xfrm>
          <a:off x="9398000" y="102279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FA39938D-9494-4302-9201-0FFF856DE46F}"/>
            </a:ext>
          </a:extLst>
        </xdr:cNvPr>
        <xdr:cNvSpPr/>
      </xdr:nvSpPr>
      <xdr:spPr>
        <a:xfrm>
          <a:off x="863600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5DBAD55-3413-48F4-A562-1C3F58A23E3F}"/>
            </a:ext>
          </a:extLst>
        </xdr:cNvPr>
        <xdr:cNvSpPr/>
      </xdr:nvSpPr>
      <xdr:spPr>
        <a:xfrm>
          <a:off x="7842250" y="1022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F3EB32B-21B4-4738-B5B7-93C331ADF4E0}"/>
            </a:ext>
          </a:extLst>
        </xdr:cNvPr>
        <xdr:cNvSpPr/>
      </xdr:nvSpPr>
      <xdr:spPr>
        <a:xfrm>
          <a:off x="7029450" y="10222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A0E09E3A-F27D-4639-9A85-099230F24F08}"/>
            </a:ext>
          </a:extLst>
        </xdr:cNvPr>
        <xdr:cNvSpPr/>
      </xdr:nvSpPr>
      <xdr:spPr>
        <a:xfrm>
          <a:off x="6235700" y="1025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852D4F-3DDA-4A49-9F02-983A4EE41B86}"/>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42F1DDF-D2C1-4CAD-B555-671B674D7269}"/>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DB92DF-17FD-444B-ABD3-7712FCC7B60D}"/>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82EE6C-A13B-403E-A502-8AD9426D2A8D}"/>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11AEC3C-96BE-41A0-A281-5F0413A08611}"/>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73025</xdr:rowOff>
    </xdr:from>
    <xdr:to>
      <xdr:col>55</xdr:col>
      <xdr:colOff>50800</xdr:colOff>
      <xdr:row>64</xdr:row>
      <xdr:rowOff>3175</xdr:rowOff>
    </xdr:to>
    <xdr:sp macro="" textlink="">
      <xdr:nvSpPr>
        <xdr:cNvPr id="246" name="楕円 245">
          <a:extLst>
            <a:ext uri="{FF2B5EF4-FFF2-40B4-BE49-F238E27FC236}">
              <a16:creationId xmlns:a16="http://schemas.microsoft.com/office/drawing/2014/main" id="{F59D5D71-C955-48C7-B215-20BD129007D4}"/>
            </a:ext>
          </a:extLst>
        </xdr:cNvPr>
        <xdr:cNvSpPr/>
      </xdr:nvSpPr>
      <xdr:spPr>
        <a:xfrm>
          <a:off x="9398000" y="104743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159402</xdr:rowOff>
    </xdr:from>
    <xdr:ext cx="469744" cy="259045"/>
    <xdr:sp macro="" textlink="">
      <xdr:nvSpPr>
        <xdr:cNvPr id="247" name="【体育館・プール】&#10;一人当たり面積該当値テキスト">
          <a:extLst>
            <a:ext uri="{FF2B5EF4-FFF2-40B4-BE49-F238E27FC236}">
              <a16:creationId xmlns:a16="http://schemas.microsoft.com/office/drawing/2014/main" id="{021C93C8-1648-4BD9-8D6C-392B3D9EEDBF}"/>
            </a:ext>
          </a:extLst>
        </xdr:cNvPr>
        <xdr:cNvSpPr txBox="1"/>
      </xdr:nvSpPr>
      <xdr:spPr>
        <a:xfrm>
          <a:off x="9467850"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248" name="楕円 247">
          <a:extLst>
            <a:ext uri="{FF2B5EF4-FFF2-40B4-BE49-F238E27FC236}">
              <a16:creationId xmlns:a16="http://schemas.microsoft.com/office/drawing/2014/main" id="{F0AF986B-462A-422D-8985-3322FD7A146C}"/>
            </a:ext>
          </a:extLst>
        </xdr:cNvPr>
        <xdr:cNvSpPr/>
      </xdr:nvSpPr>
      <xdr:spPr>
        <a:xfrm>
          <a:off x="8636000" y="10476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123825</xdr:rowOff>
    </xdr:from>
    <xdr:to>
      <xdr:col>55</xdr:col>
      <xdr:colOff>0</xdr:colOff>
      <xdr:row>63</xdr:row>
      <xdr:rowOff>125730</xdr:rowOff>
    </xdr:to>
    <xdr:cxnSp macro="">
      <xdr:nvCxnSpPr>
        <xdr:cNvPr id="249" name="直線コネクタ 248">
          <a:extLst>
            <a:ext uri="{FF2B5EF4-FFF2-40B4-BE49-F238E27FC236}">
              <a16:creationId xmlns:a16="http://schemas.microsoft.com/office/drawing/2014/main" id="{38BE6974-8CE9-473C-8E58-E179EDE1C0C6}"/>
            </a:ext>
          </a:extLst>
        </xdr:cNvPr>
        <xdr:cNvCxnSpPr/>
      </xdr:nvCxnSpPr>
      <xdr:spPr>
        <a:xfrm flipV="1">
          <a:off x="8686800" y="1052512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69215</xdr:rowOff>
    </xdr:from>
    <xdr:to>
      <xdr:col>46</xdr:col>
      <xdr:colOff>38100</xdr:colOff>
      <xdr:row>63</xdr:row>
      <xdr:rowOff>170815</xdr:rowOff>
    </xdr:to>
    <xdr:sp macro="" textlink="">
      <xdr:nvSpPr>
        <xdr:cNvPr id="250" name="楕円 249">
          <a:extLst>
            <a:ext uri="{FF2B5EF4-FFF2-40B4-BE49-F238E27FC236}">
              <a16:creationId xmlns:a16="http://schemas.microsoft.com/office/drawing/2014/main" id="{A8D30DB0-E8B3-4359-A7B1-A0A1C0E71AC1}"/>
            </a:ext>
          </a:extLst>
        </xdr:cNvPr>
        <xdr:cNvSpPr/>
      </xdr:nvSpPr>
      <xdr:spPr>
        <a:xfrm>
          <a:off x="7842250" y="104705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120015</xdr:rowOff>
    </xdr:from>
    <xdr:to>
      <xdr:col>50</xdr:col>
      <xdr:colOff>114300</xdr:colOff>
      <xdr:row>63</xdr:row>
      <xdr:rowOff>125730</xdr:rowOff>
    </xdr:to>
    <xdr:cxnSp macro="">
      <xdr:nvCxnSpPr>
        <xdr:cNvPr id="251" name="直線コネクタ 250">
          <a:extLst>
            <a:ext uri="{FF2B5EF4-FFF2-40B4-BE49-F238E27FC236}">
              <a16:creationId xmlns:a16="http://schemas.microsoft.com/office/drawing/2014/main" id="{814E37A3-5665-4534-B7DC-87A1F9B27D28}"/>
            </a:ext>
          </a:extLst>
        </xdr:cNvPr>
        <xdr:cNvCxnSpPr/>
      </xdr:nvCxnSpPr>
      <xdr:spPr>
        <a:xfrm>
          <a:off x="7886700" y="1052131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69215</xdr:rowOff>
    </xdr:from>
    <xdr:to>
      <xdr:col>41</xdr:col>
      <xdr:colOff>101600</xdr:colOff>
      <xdr:row>63</xdr:row>
      <xdr:rowOff>170815</xdr:rowOff>
    </xdr:to>
    <xdr:sp macro="" textlink="">
      <xdr:nvSpPr>
        <xdr:cNvPr id="252" name="楕円 251">
          <a:extLst>
            <a:ext uri="{FF2B5EF4-FFF2-40B4-BE49-F238E27FC236}">
              <a16:creationId xmlns:a16="http://schemas.microsoft.com/office/drawing/2014/main" id="{CFDBD1E8-775D-4351-B33C-623BB85BA393}"/>
            </a:ext>
          </a:extLst>
        </xdr:cNvPr>
        <xdr:cNvSpPr/>
      </xdr:nvSpPr>
      <xdr:spPr>
        <a:xfrm>
          <a:off x="7029450" y="10470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120015</xdr:rowOff>
    </xdr:from>
    <xdr:to>
      <xdr:col>45</xdr:col>
      <xdr:colOff>177800</xdr:colOff>
      <xdr:row>63</xdr:row>
      <xdr:rowOff>120015</xdr:rowOff>
    </xdr:to>
    <xdr:cxnSp macro="">
      <xdr:nvCxnSpPr>
        <xdr:cNvPr id="253" name="直線コネクタ 252">
          <a:extLst>
            <a:ext uri="{FF2B5EF4-FFF2-40B4-BE49-F238E27FC236}">
              <a16:creationId xmlns:a16="http://schemas.microsoft.com/office/drawing/2014/main" id="{E1084C30-6D01-4C6B-A1D1-3A020702E19B}"/>
            </a:ext>
          </a:extLst>
        </xdr:cNvPr>
        <xdr:cNvCxnSpPr/>
      </xdr:nvCxnSpPr>
      <xdr:spPr>
        <a:xfrm>
          <a:off x="7080250" y="105213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71120</xdr:rowOff>
    </xdr:from>
    <xdr:to>
      <xdr:col>36</xdr:col>
      <xdr:colOff>165100</xdr:colOff>
      <xdr:row>64</xdr:row>
      <xdr:rowOff>1270</xdr:rowOff>
    </xdr:to>
    <xdr:sp macro="" textlink="">
      <xdr:nvSpPr>
        <xdr:cNvPr id="254" name="楕円 253">
          <a:extLst>
            <a:ext uri="{FF2B5EF4-FFF2-40B4-BE49-F238E27FC236}">
              <a16:creationId xmlns:a16="http://schemas.microsoft.com/office/drawing/2014/main" id="{7BADD697-AA94-471F-BCEF-EF21D14B8FAB}"/>
            </a:ext>
          </a:extLst>
        </xdr:cNvPr>
        <xdr:cNvSpPr/>
      </xdr:nvSpPr>
      <xdr:spPr>
        <a:xfrm>
          <a:off x="6235700" y="10472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120015</xdr:rowOff>
    </xdr:from>
    <xdr:to>
      <xdr:col>41</xdr:col>
      <xdr:colOff>50800</xdr:colOff>
      <xdr:row>63</xdr:row>
      <xdr:rowOff>121920</xdr:rowOff>
    </xdr:to>
    <xdr:cxnSp macro="">
      <xdr:nvCxnSpPr>
        <xdr:cNvPr id="255" name="直線コネクタ 254">
          <a:extLst>
            <a:ext uri="{FF2B5EF4-FFF2-40B4-BE49-F238E27FC236}">
              <a16:creationId xmlns:a16="http://schemas.microsoft.com/office/drawing/2014/main" id="{1FF48181-DC31-4B65-9F49-D270C5DBA539}"/>
            </a:ext>
          </a:extLst>
        </xdr:cNvPr>
        <xdr:cNvCxnSpPr/>
      </xdr:nvCxnSpPr>
      <xdr:spPr>
        <a:xfrm flipV="1">
          <a:off x="6286500" y="1052131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6960FE08-3045-4E6A-806D-8AC63DD4134B}"/>
            </a:ext>
          </a:extLst>
        </xdr:cNvPr>
        <xdr:cNvSpPr txBox="1"/>
      </xdr:nvSpPr>
      <xdr:spPr>
        <a:xfrm>
          <a:off x="845827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FCFDBBED-562E-4DF2-86DA-1E8F3C3C5DB9}"/>
            </a:ext>
          </a:extLst>
        </xdr:cNvPr>
        <xdr:cNvSpPr txBox="1"/>
      </xdr:nvSpPr>
      <xdr:spPr>
        <a:xfrm>
          <a:off x="76772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C11F1FD1-6187-4517-A143-D5BAEFE897EF}"/>
            </a:ext>
          </a:extLst>
        </xdr:cNvPr>
        <xdr:cNvSpPr txBox="1"/>
      </xdr:nvSpPr>
      <xdr:spPr>
        <a:xfrm>
          <a:off x="6864427"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50D02E5E-768D-4577-A31C-6DB8AD1E7E44}"/>
            </a:ext>
          </a:extLst>
        </xdr:cNvPr>
        <xdr:cNvSpPr txBox="1"/>
      </xdr:nvSpPr>
      <xdr:spPr>
        <a:xfrm>
          <a:off x="6070677"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52B10581-B5B9-4A6C-9677-9553DF3823B0}"/>
            </a:ext>
          </a:extLst>
        </xdr:cNvPr>
        <xdr:cNvSpPr txBox="1"/>
      </xdr:nvSpPr>
      <xdr:spPr>
        <a:xfrm>
          <a:off x="845827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161942</xdr:rowOff>
    </xdr:from>
    <xdr:ext cx="469744" cy="259045"/>
    <xdr:sp macro="" textlink="">
      <xdr:nvSpPr>
        <xdr:cNvPr id="261" name="n_2mainValue【体育館・プール】&#10;一人当たり面積">
          <a:extLst>
            <a:ext uri="{FF2B5EF4-FFF2-40B4-BE49-F238E27FC236}">
              <a16:creationId xmlns:a16="http://schemas.microsoft.com/office/drawing/2014/main" id="{5A017390-D899-458D-975D-A3B21C6EA275}"/>
            </a:ext>
          </a:extLst>
        </xdr:cNvPr>
        <xdr:cNvSpPr txBox="1"/>
      </xdr:nvSpPr>
      <xdr:spPr>
        <a:xfrm>
          <a:off x="767722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161942</xdr:rowOff>
    </xdr:from>
    <xdr:ext cx="469744" cy="259045"/>
    <xdr:sp macro="" textlink="">
      <xdr:nvSpPr>
        <xdr:cNvPr id="262" name="n_3mainValue【体育館・プール】&#10;一人当たり面積">
          <a:extLst>
            <a:ext uri="{FF2B5EF4-FFF2-40B4-BE49-F238E27FC236}">
              <a16:creationId xmlns:a16="http://schemas.microsoft.com/office/drawing/2014/main" id="{A017CEEF-D778-4D6F-8169-898F06820F92}"/>
            </a:ext>
          </a:extLst>
        </xdr:cNvPr>
        <xdr:cNvSpPr txBox="1"/>
      </xdr:nvSpPr>
      <xdr:spPr>
        <a:xfrm>
          <a:off x="686442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163847</xdr:rowOff>
    </xdr:from>
    <xdr:ext cx="469744" cy="259045"/>
    <xdr:sp macro="" textlink="">
      <xdr:nvSpPr>
        <xdr:cNvPr id="263" name="n_4mainValue【体育館・プール】&#10;一人当たり面積">
          <a:extLst>
            <a:ext uri="{FF2B5EF4-FFF2-40B4-BE49-F238E27FC236}">
              <a16:creationId xmlns:a16="http://schemas.microsoft.com/office/drawing/2014/main" id="{8D44ACC8-C9B3-489C-A1C4-60FC51D0E4DB}"/>
            </a:ext>
          </a:extLst>
        </xdr:cNvPr>
        <xdr:cNvSpPr txBox="1"/>
      </xdr:nvSpPr>
      <xdr:spPr>
        <a:xfrm>
          <a:off x="6070677" y="1056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2D2116B-DA72-47A3-8359-2A50D13948F5}"/>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7F3C134-7063-40AB-9BDC-246DF8557CC6}"/>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48A75E-5F6F-4546-BF5E-F3E18DC5C415}"/>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0FE845-B27F-42A2-8D5E-E9E9613B38A5}"/>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636AD75-B9A8-4C43-BD6B-AC8C9A905D1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9F201F-9E32-4FF6-95D3-97244224E649}"/>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476F3EC-E035-4A9C-8693-B1E18B8FD22C}"/>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E651591-CBB6-4068-B3F2-76825EBE4B51}"/>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1369B08-D177-461A-8DAE-9034EB094EFD}"/>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7D8713-3A43-45AE-AE5D-9522AA05216A}"/>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CDA8C4B-6981-4041-87DE-8AC1DB3D98D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18EA03C-3A52-45A8-827B-E6B44FBAC5A6}"/>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44F7E4-306D-4E3F-A0E3-734AD4528A05}"/>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D09FDA7-B0A9-46EE-8EDA-7E32AC354719}"/>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098DF81-786C-4D1C-835B-54C943A5D865}"/>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C2A55E6-E47C-4E6F-9EE9-C9F0961BFFC0}"/>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CE9C222-FD22-4DC2-AA2B-506EC2226056}"/>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833AA30-EEBD-46C7-A6C5-02B336DC504F}"/>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3F3A53C-809D-492F-A4A0-2788DC590FCC}"/>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09ACC4E-FE17-443B-98A4-DC6F3DF51926}"/>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69CE8A5-C7FA-4926-BA40-E152A0B2A362}"/>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58769E9-725F-47ED-B740-ED8B96B33CBA}"/>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05D440C-3570-491E-8F11-F19D18496C4B}"/>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D1285DF-0F27-4CC4-B73F-4A972AFD38A6}"/>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7F1FA081-C848-4BC9-8F78-2A24BE08322C}"/>
            </a:ext>
          </a:extLst>
        </xdr:cNvPr>
        <xdr:cNvCxnSpPr/>
      </xdr:nvCxnSpPr>
      <xdr:spPr>
        <a:xfrm flipV="1">
          <a:off x="4177665" y="1305813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5AFF997F-9273-4A41-A3F1-5224F546557F}"/>
            </a:ext>
          </a:extLst>
        </xdr:cNvPr>
        <xdr:cNvSpPr txBox="1"/>
      </xdr:nvSpPr>
      <xdr:spPr>
        <a:xfrm>
          <a:off x="4216400"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4D15806D-B4AF-445E-8E8A-3A2BA47E0F45}"/>
            </a:ext>
          </a:extLst>
        </xdr:cNvPr>
        <xdr:cNvCxnSpPr/>
      </xdr:nvCxnSpPr>
      <xdr:spPr>
        <a:xfrm>
          <a:off x="4108450" y="14309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9399B38-3141-48F9-8061-8AB8434DB9E5}"/>
            </a:ext>
          </a:extLst>
        </xdr:cNvPr>
        <xdr:cNvSpPr txBox="1"/>
      </xdr:nvSpPr>
      <xdr:spPr>
        <a:xfrm>
          <a:off x="4216400" y="1284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BBE8B428-0FCE-4949-8748-5498797506A1}"/>
            </a:ext>
          </a:extLst>
        </xdr:cNvPr>
        <xdr:cNvCxnSpPr/>
      </xdr:nvCxnSpPr>
      <xdr:spPr>
        <a:xfrm>
          <a:off x="4108450" y="13058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197E0EB-D029-4120-8914-5B7EDD6CDE7C}"/>
            </a:ext>
          </a:extLst>
        </xdr:cNvPr>
        <xdr:cNvSpPr txBox="1"/>
      </xdr:nvSpPr>
      <xdr:spPr>
        <a:xfrm>
          <a:off x="4216400" y="13470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809BFDB8-2605-4C82-98C8-83F601C2B725}"/>
            </a:ext>
          </a:extLst>
        </xdr:cNvPr>
        <xdr:cNvSpPr/>
      </xdr:nvSpPr>
      <xdr:spPr>
        <a:xfrm>
          <a:off x="4127500" y="13613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84996B5-49C1-4C7C-AAAE-0D44CA12CEB3}"/>
            </a:ext>
          </a:extLst>
        </xdr:cNvPr>
        <xdr:cNvSpPr/>
      </xdr:nvSpPr>
      <xdr:spPr>
        <a:xfrm>
          <a:off x="3384550" y="13599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DC3E4880-BF08-4EEF-A902-3DAAF5842DB0}"/>
            </a:ext>
          </a:extLst>
        </xdr:cNvPr>
        <xdr:cNvSpPr/>
      </xdr:nvSpPr>
      <xdr:spPr>
        <a:xfrm>
          <a:off x="2571750" y="1359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E28BAD73-7CBF-46A4-83F6-047DD74E1B36}"/>
            </a:ext>
          </a:extLst>
        </xdr:cNvPr>
        <xdr:cNvSpPr/>
      </xdr:nvSpPr>
      <xdr:spPr>
        <a:xfrm>
          <a:off x="17780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D37DF19E-D19E-425E-AACE-7AE9CBDC25BE}"/>
            </a:ext>
          </a:extLst>
        </xdr:cNvPr>
        <xdr:cNvSpPr/>
      </xdr:nvSpPr>
      <xdr:spPr>
        <a:xfrm>
          <a:off x="984250" y="13550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7F7EC75-6F54-4B3E-9A9E-B854160C154D}"/>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ED7F276-2A75-49C2-9B60-7D4AFA793C95}"/>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70B2DB8-BC19-4B51-BE30-49F10DA292C4}"/>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2D05165-EED3-4E9F-A081-1C8BA57F8098}"/>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9302892-B69A-4848-9139-44029D726D4A}"/>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164464</xdr:rowOff>
    </xdr:from>
    <xdr:to>
      <xdr:col>24</xdr:col>
      <xdr:colOff>114300</xdr:colOff>
      <xdr:row>85</xdr:row>
      <xdr:rowOff>94614</xdr:rowOff>
    </xdr:to>
    <xdr:sp macro="" textlink="">
      <xdr:nvSpPr>
        <xdr:cNvPr id="304" name="楕円 303">
          <a:extLst>
            <a:ext uri="{FF2B5EF4-FFF2-40B4-BE49-F238E27FC236}">
              <a16:creationId xmlns:a16="http://schemas.microsoft.com/office/drawing/2014/main" id="{447B8E34-C791-48A5-A34E-E6BC755526C9}"/>
            </a:ext>
          </a:extLst>
        </xdr:cNvPr>
        <xdr:cNvSpPr/>
      </xdr:nvSpPr>
      <xdr:spPr>
        <a:xfrm>
          <a:off x="4127500" y="14032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142891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BFE5EDE-CA22-4578-B297-F373E262169A}"/>
            </a:ext>
          </a:extLst>
        </xdr:cNvPr>
        <xdr:cNvSpPr txBox="1"/>
      </xdr:nvSpPr>
      <xdr:spPr>
        <a:xfrm>
          <a:off x="4216400" y="1401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6" name="楕円 305">
          <a:extLst>
            <a:ext uri="{FF2B5EF4-FFF2-40B4-BE49-F238E27FC236}">
              <a16:creationId xmlns:a16="http://schemas.microsoft.com/office/drawing/2014/main" id="{D2D437CD-CF0B-4ECC-8E99-BB4224155284}"/>
            </a:ext>
          </a:extLst>
        </xdr:cNvPr>
        <xdr:cNvSpPr/>
      </xdr:nvSpPr>
      <xdr:spPr>
        <a:xfrm>
          <a:off x="3384550" y="13987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43814</xdr:rowOff>
    </xdr:to>
    <xdr:cxnSp macro="">
      <xdr:nvCxnSpPr>
        <xdr:cNvPr id="307" name="直線コネクタ 306">
          <a:extLst>
            <a:ext uri="{FF2B5EF4-FFF2-40B4-BE49-F238E27FC236}">
              <a16:creationId xmlns:a16="http://schemas.microsoft.com/office/drawing/2014/main" id="{A349924C-D94F-481A-9492-B0A24A932839}"/>
            </a:ext>
          </a:extLst>
        </xdr:cNvPr>
        <xdr:cNvCxnSpPr/>
      </xdr:nvCxnSpPr>
      <xdr:spPr>
        <a:xfrm>
          <a:off x="3429000" y="14031595"/>
          <a:ext cx="7493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73025</xdr:rowOff>
    </xdr:from>
    <xdr:to>
      <xdr:col>15</xdr:col>
      <xdr:colOff>101600</xdr:colOff>
      <xdr:row>85</xdr:row>
      <xdr:rowOff>3175</xdr:rowOff>
    </xdr:to>
    <xdr:sp macro="" textlink="">
      <xdr:nvSpPr>
        <xdr:cNvPr id="308" name="楕円 307">
          <a:extLst>
            <a:ext uri="{FF2B5EF4-FFF2-40B4-BE49-F238E27FC236}">
              <a16:creationId xmlns:a16="http://schemas.microsoft.com/office/drawing/2014/main" id="{7B5751A8-5AD8-4D80-BCA5-B56A054E22C8}"/>
            </a:ext>
          </a:extLst>
        </xdr:cNvPr>
        <xdr:cNvSpPr/>
      </xdr:nvSpPr>
      <xdr:spPr>
        <a:xfrm>
          <a:off x="2571750" y="13941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123825</xdr:rowOff>
    </xdr:from>
    <xdr:to>
      <xdr:col>19</xdr:col>
      <xdr:colOff>177800</xdr:colOff>
      <xdr:row>84</xdr:row>
      <xdr:rowOff>169545</xdr:rowOff>
    </xdr:to>
    <xdr:cxnSp macro="">
      <xdr:nvCxnSpPr>
        <xdr:cNvPr id="309" name="直線コネクタ 308">
          <a:extLst>
            <a:ext uri="{FF2B5EF4-FFF2-40B4-BE49-F238E27FC236}">
              <a16:creationId xmlns:a16="http://schemas.microsoft.com/office/drawing/2014/main" id="{6B99F974-C357-4884-A00B-33B175DBB6EB}"/>
            </a:ext>
          </a:extLst>
        </xdr:cNvPr>
        <xdr:cNvCxnSpPr/>
      </xdr:nvCxnSpPr>
      <xdr:spPr>
        <a:xfrm>
          <a:off x="2622550" y="13992225"/>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34925</xdr:rowOff>
    </xdr:from>
    <xdr:to>
      <xdr:col>10</xdr:col>
      <xdr:colOff>165100</xdr:colOff>
      <xdr:row>84</xdr:row>
      <xdr:rowOff>136525</xdr:rowOff>
    </xdr:to>
    <xdr:sp macro="" textlink="">
      <xdr:nvSpPr>
        <xdr:cNvPr id="310" name="楕円 309">
          <a:extLst>
            <a:ext uri="{FF2B5EF4-FFF2-40B4-BE49-F238E27FC236}">
              <a16:creationId xmlns:a16="http://schemas.microsoft.com/office/drawing/2014/main" id="{2F4219A5-46CB-497D-834F-F191EF5001CC}"/>
            </a:ext>
          </a:extLst>
        </xdr:cNvPr>
        <xdr:cNvSpPr/>
      </xdr:nvSpPr>
      <xdr:spPr>
        <a:xfrm>
          <a:off x="17780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85725</xdr:rowOff>
    </xdr:from>
    <xdr:to>
      <xdr:col>15</xdr:col>
      <xdr:colOff>50800</xdr:colOff>
      <xdr:row>84</xdr:row>
      <xdr:rowOff>123825</xdr:rowOff>
    </xdr:to>
    <xdr:cxnSp macro="">
      <xdr:nvCxnSpPr>
        <xdr:cNvPr id="311" name="直線コネクタ 310">
          <a:extLst>
            <a:ext uri="{FF2B5EF4-FFF2-40B4-BE49-F238E27FC236}">
              <a16:creationId xmlns:a16="http://schemas.microsoft.com/office/drawing/2014/main" id="{177D8651-1D14-4E85-8948-382DB7FF370C}"/>
            </a:ext>
          </a:extLst>
        </xdr:cNvPr>
        <xdr:cNvCxnSpPr/>
      </xdr:nvCxnSpPr>
      <xdr:spPr>
        <a:xfrm>
          <a:off x="1828800" y="1395412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153036</xdr:rowOff>
    </xdr:from>
    <xdr:to>
      <xdr:col>6</xdr:col>
      <xdr:colOff>38100</xdr:colOff>
      <xdr:row>84</xdr:row>
      <xdr:rowOff>83186</xdr:rowOff>
    </xdr:to>
    <xdr:sp macro="" textlink="">
      <xdr:nvSpPr>
        <xdr:cNvPr id="312" name="楕円 311">
          <a:extLst>
            <a:ext uri="{FF2B5EF4-FFF2-40B4-BE49-F238E27FC236}">
              <a16:creationId xmlns:a16="http://schemas.microsoft.com/office/drawing/2014/main" id="{CD7C8A0E-B334-4F25-8E12-A1098241F80A}"/>
            </a:ext>
          </a:extLst>
        </xdr:cNvPr>
        <xdr:cNvSpPr/>
      </xdr:nvSpPr>
      <xdr:spPr>
        <a:xfrm>
          <a:off x="984250" y="138563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32386</xdr:rowOff>
    </xdr:from>
    <xdr:to>
      <xdr:col>10</xdr:col>
      <xdr:colOff>114300</xdr:colOff>
      <xdr:row>84</xdr:row>
      <xdr:rowOff>85725</xdr:rowOff>
    </xdr:to>
    <xdr:cxnSp macro="">
      <xdr:nvCxnSpPr>
        <xdr:cNvPr id="313" name="直線コネクタ 312">
          <a:extLst>
            <a:ext uri="{FF2B5EF4-FFF2-40B4-BE49-F238E27FC236}">
              <a16:creationId xmlns:a16="http://schemas.microsoft.com/office/drawing/2014/main" id="{96A03FBB-A6BF-4BC3-9228-33C718A07CB3}"/>
            </a:ext>
          </a:extLst>
        </xdr:cNvPr>
        <xdr:cNvCxnSpPr/>
      </xdr:nvCxnSpPr>
      <xdr:spPr>
        <a:xfrm>
          <a:off x="1028700" y="13900786"/>
          <a:ext cx="8001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6FC71D61-8D9D-4AD2-91F9-14681E73E9DC}"/>
            </a:ext>
          </a:extLst>
        </xdr:cNvPr>
        <xdr:cNvSpPr txBox="1"/>
      </xdr:nvSpPr>
      <xdr:spPr>
        <a:xfrm>
          <a:off x="32391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A487B90B-0027-480E-A924-4BDA80B67934}"/>
            </a:ext>
          </a:extLst>
        </xdr:cNvPr>
        <xdr:cNvSpPr txBox="1"/>
      </xdr:nvSpPr>
      <xdr:spPr>
        <a:xfrm>
          <a:off x="24390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9F5FBAD7-9357-4CFA-A165-865349076D97}"/>
            </a:ext>
          </a:extLst>
        </xdr:cNvPr>
        <xdr:cNvSpPr txBox="1"/>
      </xdr:nvSpPr>
      <xdr:spPr>
        <a:xfrm>
          <a:off x="1645294" y="1336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38155E8C-F676-4FBF-A36B-29426260863E}"/>
            </a:ext>
          </a:extLst>
        </xdr:cNvPr>
        <xdr:cNvSpPr txBox="1"/>
      </xdr:nvSpPr>
      <xdr:spPr>
        <a:xfrm>
          <a:off x="851544" y="133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8" name="n_1mainValue【福祉施設】&#10;有形固定資産減価償却率">
          <a:extLst>
            <a:ext uri="{FF2B5EF4-FFF2-40B4-BE49-F238E27FC236}">
              <a16:creationId xmlns:a16="http://schemas.microsoft.com/office/drawing/2014/main" id="{9DA1476D-6CAC-435B-A703-4E4BB58C8E7A}"/>
            </a:ext>
          </a:extLst>
        </xdr:cNvPr>
        <xdr:cNvSpPr txBox="1"/>
      </xdr:nvSpPr>
      <xdr:spPr>
        <a:xfrm>
          <a:off x="3239144" y="1407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165752</xdr:rowOff>
    </xdr:from>
    <xdr:ext cx="405111" cy="259045"/>
    <xdr:sp macro="" textlink="">
      <xdr:nvSpPr>
        <xdr:cNvPr id="319" name="n_2mainValue【福祉施設】&#10;有形固定資産減価償却率">
          <a:extLst>
            <a:ext uri="{FF2B5EF4-FFF2-40B4-BE49-F238E27FC236}">
              <a16:creationId xmlns:a16="http://schemas.microsoft.com/office/drawing/2014/main" id="{3E0E5A45-AF81-4C67-BC70-2201A666952B}"/>
            </a:ext>
          </a:extLst>
        </xdr:cNvPr>
        <xdr:cNvSpPr txBox="1"/>
      </xdr:nvSpPr>
      <xdr:spPr>
        <a:xfrm>
          <a:off x="2439044" y="1403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127652</xdr:rowOff>
    </xdr:from>
    <xdr:ext cx="405111" cy="259045"/>
    <xdr:sp macro="" textlink="">
      <xdr:nvSpPr>
        <xdr:cNvPr id="320" name="n_3mainValue【福祉施設】&#10;有形固定資産減価償却率">
          <a:extLst>
            <a:ext uri="{FF2B5EF4-FFF2-40B4-BE49-F238E27FC236}">
              <a16:creationId xmlns:a16="http://schemas.microsoft.com/office/drawing/2014/main" id="{60290000-D505-4D0D-8061-4B72A070C13C}"/>
            </a:ext>
          </a:extLst>
        </xdr:cNvPr>
        <xdr:cNvSpPr txBox="1"/>
      </xdr:nvSpPr>
      <xdr:spPr>
        <a:xfrm>
          <a:off x="164529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74313</xdr:rowOff>
    </xdr:from>
    <xdr:ext cx="405111" cy="259045"/>
    <xdr:sp macro="" textlink="">
      <xdr:nvSpPr>
        <xdr:cNvPr id="321" name="n_4mainValue【福祉施設】&#10;有形固定資産減価償却率">
          <a:extLst>
            <a:ext uri="{FF2B5EF4-FFF2-40B4-BE49-F238E27FC236}">
              <a16:creationId xmlns:a16="http://schemas.microsoft.com/office/drawing/2014/main" id="{E9C88D3A-D3CA-429F-90C9-3749801F17E3}"/>
            </a:ext>
          </a:extLst>
        </xdr:cNvPr>
        <xdr:cNvSpPr txBox="1"/>
      </xdr:nvSpPr>
      <xdr:spPr>
        <a:xfrm>
          <a:off x="851544" y="1394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DF9F453-D62B-4739-9462-3C20B24FEC97}"/>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57097DC-5F01-4FC0-AE72-1AAEB5718A8A}"/>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B6A824A-DF42-4513-BC5E-7E866433A5BB}"/>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3ADA218-272F-4182-843C-B99F35AB175F}"/>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63C0DCD-C477-4276-999F-9C2DD033934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ED45E5B-2292-4F15-8A8A-20673E22B5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05227D6-E607-40BA-8CD7-463B5F4C3DFD}"/>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DC67DDB-CFE3-42CA-9247-9FEAC1764011}"/>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2311793-1608-4654-931C-57F133B3F0EC}"/>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E41C712-CA97-4711-921D-6C4388101C9E}"/>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63B593F-8471-4221-A066-0FA8A0FAE667}"/>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07B3745-6979-48BD-A740-8539A91253D6}"/>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61F499F-3406-4D5C-B593-062015B24200}"/>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0222691-F68D-4AF0-B12E-23D5C2026909}"/>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C92F22E-DCC9-4592-9680-76E40F83152E}"/>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DE9AE9B-B75F-4532-8CD6-EC392A083B4A}"/>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EE6D3A9-919D-4B89-BDFE-E1247083386D}"/>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BD8222B-37A0-4CA9-9EDE-24D81F0EE2F7}"/>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FB8F185-FAE8-45AE-9E18-58AC82E26769}"/>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99BEFF5-0928-48C8-A515-35589936304C}"/>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17AE3FA-4CE4-438F-A572-536B0B8F400C}"/>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420C4E5-4A9C-4084-ABC5-3B130ED282FA}"/>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DF977CD-78CC-4839-B2CF-DD50D3A5FC63}"/>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744107-C302-4DE4-867F-29473B73BF9D}"/>
            </a:ext>
          </a:extLst>
        </xdr:cNvPr>
        <xdr:cNvCxnSpPr/>
      </xdr:nvCxnSpPr>
      <xdr:spPr>
        <a:xfrm flipV="1">
          <a:off x="9429115" y="1299972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6D037571-6211-477A-BEA5-E71235E5B559}"/>
            </a:ext>
          </a:extLst>
        </xdr:cNvPr>
        <xdr:cNvSpPr txBox="1"/>
      </xdr:nvSpPr>
      <xdr:spPr>
        <a:xfrm>
          <a:off x="946785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E85A1BB7-EE6E-4F23-ABD6-1E6C59DE2158}"/>
            </a:ext>
          </a:extLst>
        </xdr:cNvPr>
        <xdr:cNvCxnSpPr/>
      </xdr:nvCxnSpPr>
      <xdr:spPr>
        <a:xfrm>
          <a:off x="935990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6649BC8D-1E10-4D11-8F3B-79AE27151858}"/>
            </a:ext>
          </a:extLst>
        </xdr:cNvPr>
        <xdr:cNvSpPr txBox="1"/>
      </xdr:nvSpPr>
      <xdr:spPr>
        <a:xfrm>
          <a:off x="9467850" y="1278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AE2670F7-5B01-440B-A237-15B6F159749C}"/>
            </a:ext>
          </a:extLst>
        </xdr:cNvPr>
        <xdr:cNvCxnSpPr/>
      </xdr:nvCxnSpPr>
      <xdr:spPr>
        <a:xfrm>
          <a:off x="9359900" y="1299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C233C153-974E-4DF5-90AC-237E4C06298F}"/>
            </a:ext>
          </a:extLst>
        </xdr:cNvPr>
        <xdr:cNvSpPr txBox="1"/>
      </xdr:nvSpPr>
      <xdr:spPr>
        <a:xfrm>
          <a:off x="9467850" y="13940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1177DAE5-A765-4ADC-93AF-552F9DAD419D}"/>
            </a:ext>
          </a:extLst>
        </xdr:cNvPr>
        <xdr:cNvSpPr/>
      </xdr:nvSpPr>
      <xdr:spPr>
        <a:xfrm>
          <a:off x="939800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67DA7980-5C95-480E-83B4-1F4E0C2264F0}"/>
            </a:ext>
          </a:extLst>
        </xdr:cNvPr>
        <xdr:cNvSpPr/>
      </xdr:nvSpPr>
      <xdr:spPr>
        <a:xfrm>
          <a:off x="8636000" y="1396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6E4C588-E35B-4856-8BA5-E5D471F35050}"/>
            </a:ext>
          </a:extLst>
        </xdr:cNvPr>
        <xdr:cNvSpPr/>
      </xdr:nvSpPr>
      <xdr:spPr>
        <a:xfrm>
          <a:off x="784225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63A96193-2405-4C9D-8A58-42B54F3C3B13}"/>
            </a:ext>
          </a:extLst>
        </xdr:cNvPr>
        <xdr:cNvSpPr/>
      </xdr:nvSpPr>
      <xdr:spPr>
        <a:xfrm>
          <a:off x="7029450" y="13958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73887C7-BF70-4425-A710-0988640223FF}"/>
            </a:ext>
          </a:extLst>
        </xdr:cNvPr>
        <xdr:cNvSpPr/>
      </xdr:nvSpPr>
      <xdr:spPr>
        <a:xfrm>
          <a:off x="6235700" y="1397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20AC9C-8AAA-4DBC-8477-5013EC2D95A5}"/>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56D4E4-DF84-4934-AD08-94139D509A6B}"/>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A8F53D1-2DCD-4D27-AC21-E2D6F4AB4A58}"/>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8CB9035-F47F-4296-ADFC-7BC79F4595CC}"/>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5543B14-46D0-4CF8-91D7-AE41DE82B1B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52070</xdr:rowOff>
    </xdr:from>
    <xdr:to>
      <xdr:col>55</xdr:col>
      <xdr:colOff>50800</xdr:colOff>
      <xdr:row>81</xdr:row>
      <xdr:rowOff>153670</xdr:rowOff>
    </xdr:to>
    <xdr:sp macro="" textlink="">
      <xdr:nvSpPr>
        <xdr:cNvPr id="361" name="楕円 360">
          <a:extLst>
            <a:ext uri="{FF2B5EF4-FFF2-40B4-BE49-F238E27FC236}">
              <a16:creationId xmlns:a16="http://schemas.microsoft.com/office/drawing/2014/main" id="{B93B4D90-D050-491A-835B-CC2F4DE498F0}"/>
            </a:ext>
          </a:extLst>
        </xdr:cNvPr>
        <xdr:cNvSpPr/>
      </xdr:nvSpPr>
      <xdr:spPr>
        <a:xfrm>
          <a:off x="9398000" y="13425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74947</xdr:rowOff>
    </xdr:from>
    <xdr:ext cx="469744" cy="259045"/>
    <xdr:sp macro="" textlink="">
      <xdr:nvSpPr>
        <xdr:cNvPr id="362" name="【福祉施設】&#10;一人当たり面積該当値テキスト">
          <a:extLst>
            <a:ext uri="{FF2B5EF4-FFF2-40B4-BE49-F238E27FC236}">
              <a16:creationId xmlns:a16="http://schemas.microsoft.com/office/drawing/2014/main" id="{F9C41EC4-AC96-45B0-B676-B41212DDB884}"/>
            </a:ext>
          </a:extLst>
        </xdr:cNvPr>
        <xdr:cNvSpPr txBox="1"/>
      </xdr:nvSpPr>
      <xdr:spPr>
        <a:xfrm>
          <a:off x="9467850" y="132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63500</xdr:rowOff>
    </xdr:from>
    <xdr:to>
      <xdr:col>50</xdr:col>
      <xdr:colOff>165100</xdr:colOff>
      <xdr:row>81</xdr:row>
      <xdr:rowOff>165100</xdr:rowOff>
    </xdr:to>
    <xdr:sp macro="" textlink="">
      <xdr:nvSpPr>
        <xdr:cNvPr id="363" name="楕円 362">
          <a:extLst>
            <a:ext uri="{FF2B5EF4-FFF2-40B4-BE49-F238E27FC236}">
              <a16:creationId xmlns:a16="http://schemas.microsoft.com/office/drawing/2014/main" id="{88AABD26-8DDD-45A1-9B45-44B082329231}"/>
            </a:ext>
          </a:extLst>
        </xdr:cNvPr>
        <xdr:cNvSpPr/>
      </xdr:nvSpPr>
      <xdr:spPr>
        <a:xfrm>
          <a:off x="86360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102870</xdr:rowOff>
    </xdr:from>
    <xdr:to>
      <xdr:col>55</xdr:col>
      <xdr:colOff>0</xdr:colOff>
      <xdr:row>81</xdr:row>
      <xdr:rowOff>114300</xdr:rowOff>
    </xdr:to>
    <xdr:cxnSp macro="">
      <xdr:nvCxnSpPr>
        <xdr:cNvPr id="364" name="直線コネクタ 363">
          <a:extLst>
            <a:ext uri="{FF2B5EF4-FFF2-40B4-BE49-F238E27FC236}">
              <a16:creationId xmlns:a16="http://schemas.microsoft.com/office/drawing/2014/main" id="{F712D849-D36A-40ED-AA2B-F93B4C88016A}"/>
            </a:ext>
          </a:extLst>
        </xdr:cNvPr>
        <xdr:cNvCxnSpPr/>
      </xdr:nvCxnSpPr>
      <xdr:spPr>
        <a:xfrm flipV="1">
          <a:off x="8686800" y="1347597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74930</xdr:rowOff>
    </xdr:from>
    <xdr:to>
      <xdr:col>46</xdr:col>
      <xdr:colOff>38100</xdr:colOff>
      <xdr:row>82</xdr:row>
      <xdr:rowOff>5080</xdr:rowOff>
    </xdr:to>
    <xdr:sp macro="" textlink="">
      <xdr:nvSpPr>
        <xdr:cNvPr id="365" name="楕円 364">
          <a:extLst>
            <a:ext uri="{FF2B5EF4-FFF2-40B4-BE49-F238E27FC236}">
              <a16:creationId xmlns:a16="http://schemas.microsoft.com/office/drawing/2014/main" id="{EB8FF84F-AEC4-4A3D-BE7A-42DD2FC6CC04}"/>
            </a:ext>
          </a:extLst>
        </xdr:cNvPr>
        <xdr:cNvSpPr/>
      </xdr:nvSpPr>
      <xdr:spPr>
        <a:xfrm>
          <a:off x="7842250" y="13448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114300</xdr:rowOff>
    </xdr:from>
    <xdr:to>
      <xdr:col>50</xdr:col>
      <xdr:colOff>114300</xdr:colOff>
      <xdr:row>81</xdr:row>
      <xdr:rowOff>125730</xdr:rowOff>
    </xdr:to>
    <xdr:cxnSp macro="">
      <xdr:nvCxnSpPr>
        <xdr:cNvPr id="366" name="直線コネクタ 365">
          <a:extLst>
            <a:ext uri="{FF2B5EF4-FFF2-40B4-BE49-F238E27FC236}">
              <a16:creationId xmlns:a16="http://schemas.microsoft.com/office/drawing/2014/main" id="{E6B7BF9B-6321-4747-AB09-5963EB65F7C2}"/>
            </a:ext>
          </a:extLst>
        </xdr:cNvPr>
        <xdr:cNvCxnSpPr/>
      </xdr:nvCxnSpPr>
      <xdr:spPr>
        <a:xfrm flipV="1">
          <a:off x="7886700" y="1348740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82550</xdr:rowOff>
    </xdr:from>
    <xdr:to>
      <xdr:col>41</xdr:col>
      <xdr:colOff>101600</xdr:colOff>
      <xdr:row>82</xdr:row>
      <xdr:rowOff>12700</xdr:rowOff>
    </xdr:to>
    <xdr:sp macro="" textlink="">
      <xdr:nvSpPr>
        <xdr:cNvPr id="367" name="楕円 366">
          <a:extLst>
            <a:ext uri="{FF2B5EF4-FFF2-40B4-BE49-F238E27FC236}">
              <a16:creationId xmlns:a16="http://schemas.microsoft.com/office/drawing/2014/main" id="{E209CD4E-B76C-4108-A7FA-FBEC22777B69}"/>
            </a:ext>
          </a:extLst>
        </xdr:cNvPr>
        <xdr:cNvSpPr/>
      </xdr:nvSpPr>
      <xdr:spPr>
        <a:xfrm>
          <a:off x="7029450" y="13455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125730</xdr:rowOff>
    </xdr:from>
    <xdr:to>
      <xdr:col>45</xdr:col>
      <xdr:colOff>177800</xdr:colOff>
      <xdr:row>81</xdr:row>
      <xdr:rowOff>133350</xdr:rowOff>
    </xdr:to>
    <xdr:cxnSp macro="">
      <xdr:nvCxnSpPr>
        <xdr:cNvPr id="368" name="直線コネクタ 367">
          <a:extLst>
            <a:ext uri="{FF2B5EF4-FFF2-40B4-BE49-F238E27FC236}">
              <a16:creationId xmlns:a16="http://schemas.microsoft.com/office/drawing/2014/main" id="{7CF08EDB-76E3-422A-9515-5A17DF4C18F3}"/>
            </a:ext>
          </a:extLst>
        </xdr:cNvPr>
        <xdr:cNvCxnSpPr/>
      </xdr:nvCxnSpPr>
      <xdr:spPr>
        <a:xfrm flipV="1">
          <a:off x="7080250" y="134988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90170</xdr:rowOff>
    </xdr:from>
    <xdr:to>
      <xdr:col>36</xdr:col>
      <xdr:colOff>165100</xdr:colOff>
      <xdr:row>82</xdr:row>
      <xdr:rowOff>20320</xdr:rowOff>
    </xdr:to>
    <xdr:sp macro="" textlink="">
      <xdr:nvSpPr>
        <xdr:cNvPr id="369" name="楕円 368">
          <a:extLst>
            <a:ext uri="{FF2B5EF4-FFF2-40B4-BE49-F238E27FC236}">
              <a16:creationId xmlns:a16="http://schemas.microsoft.com/office/drawing/2014/main" id="{5973D7EA-E754-414F-90A7-1D96B8C96A5E}"/>
            </a:ext>
          </a:extLst>
        </xdr:cNvPr>
        <xdr:cNvSpPr/>
      </xdr:nvSpPr>
      <xdr:spPr>
        <a:xfrm>
          <a:off x="6235700" y="13463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133350</xdr:rowOff>
    </xdr:from>
    <xdr:to>
      <xdr:col>41</xdr:col>
      <xdr:colOff>50800</xdr:colOff>
      <xdr:row>81</xdr:row>
      <xdr:rowOff>140970</xdr:rowOff>
    </xdr:to>
    <xdr:cxnSp macro="">
      <xdr:nvCxnSpPr>
        <xdr:cNvPr id="370" name="直線コネクタ 369">
          <a:extLst>
            <a:ext uri="{FF2B5EF4-FFF2-40B4-BE49-F238E27FC236}">
              <a16:creationId xmlns:a16="http://schemas.microsoft.com/office/drawing/2014/main" id="{AFE5F894-78C4-44D6-AFCB-D997DE628FAA}"/>
            </a:ext>
          </a:extLst>
        </xdr:cNvPr>
        <xdr:cNvCxnSpPr/>
      </xdr:nvCxnSpPr>
      <xdr:spPr>
        <a:xfrm flipV="1">
          <a:off x="6286500" y="1350645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4F350463-DA22-4526-9B70-CD8117E06EB7}"/>
            </a:ext>
          </a:extLst>
        </xdr:cNvPr>
        <xdr:cNvSpPr txBox="1"/>
      </xdr:nvSpPr>
      <xdr:spPr>
        <a:xfrm>
          <a:off x="845827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C5D3BFCD-E5DF-42A7-BB6E-531B529B63E9}"/>
            </a:ext>
          </a:extLst>
        </xdr:cNvPr>
        <xdr:cNvSpPr txBox="1"/>
      </xdr:nvSpPr>
      <xdr:spPr>
        <a:xfrm>
          <a:off x="767722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33BC94A8-36A4-4137-9CEE-6B8EC186D054}"/>
            </a:ext>
          </a:extLst>
        </xdr:cNvPr>
        <xdr:cNvSpPr txBox="1"/>
      </xdr:nvSpPr>
      <xdr:spPr>
        <a:xfrm>
          <a:off x="6864427" y="1404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9F7C18B1-9BE7-4E84-B958-D04D9E803EE0}"/>
            </a:ext>
          </a:extLst>
        </xdr:cNvPr>
        <xdr:cNvSpPr txBox="1"/>
      </xdr:nvSpPr>
      <xdr:spPr>
        <a:xfrm>
          <a:off x="6070677" y="140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10177</xdr:rowOff>
    </xdr:from>
    <xdr:ext cx="469744" cy="259045"/>
    <xdr:sp macro="" textlink="">
      <xdr:nvSpPr>
        <xdr:cNvPr id="375" name="n_1mainValue【福祉施設】&#10;一人当たり面積">
          <a:extLst>
            <a:ext uri="{FF2B5EF4-FFF2-40B4-BE49-F238E27FC236}">
              <a16:creationId xmlns:a16="http://schemas.microsoft.com/office/drawing/2014/main" id="{7A4A9AEA-A23D-4D5D-866F-279EE074292C}"/>
            </a:ext>
          </a:extLst>
        </xdr:cNvPr>
        <xdr:cNvSpPr txBox="1"/>
      </xdr:nvSpPr>
      <xdr:spPr>
        <a:xfrm>
          <a:off x="8458277" y="1321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21607</xdr:rowOff>
    </xdr:from>
    <xdr:ext cx="469744" cy="259045"/>
    <xdr:sp macro="" textlink="">
      <xdr:nvSpPr>
        <xdr:cNvPr id="376" name="n_2mainValue【福祉施設】&#10;一人当たり面積">
          <a:extLst>
            <a:ext uri="{FF2B5EF4-FFF2-40B4-BE49-F238E27FC236}">
              <a16:creationId xmlns:a16="http://schemas.microsoft.com/office/drawing/2014/main" id="{0E744DC2-50C9-4A59-8E11-8B524C03771F}"/>
            </a:ext>
          </a:extLst>
        </xdr:cNvPr>
        <xdr:cNvSpPr txBox="1"/>
      </xdr:nvSpPr>
      <xdr:spPr>
        <a:xfrm>
          <a:off x="7677227" y="1322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29227</xdr:rowOff>
    </xdr:from>
    <xdr:ext cx="469744" cy="259045"/>
    <xdr:sp macro="" textlink="">
      <xdr:nvSpPr>
        <xdr:cNvPr id="377" name="n_3mainValue【福祉施設】&#10;一人当たり面積">
          <a:extLst>
            <a:ext uri="{FF2B5EF4-FFF2-40B4-BE49-F238E27FC236}">
              <a16:creationId xmlns:a16="http://schemas.microsoft.com/office/drawing/2014/main" id="{19F0AC22-9436-41BF-B406-130BE97E8D08}"/>
            </a:ext>
          </a:extLst>
        </xdr:cNvPr>
        <xdr:cNvSpPr txBox="1"/>
      </xdr:nvSpPr>
      <xdr:spPr>
        <a:xfrm>
          <a:off x="6864427" y="132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36847</xdr:rowOff>
    </xdr:from>
    <xdr:ext cx="469744" cy="259045"/>
    <xdr:sp macro="" textlink="">
      <xdr:nvSpPr>
        <xdr:cNvPr id="378" name="n_4mainValue【福祉施設】&#10;一人当たり面積">
          <a:extLst>
            <a:ext uri="{FF2B5EF4-FFF2-40B4-BE49-F238E27FC236}">
              <a16:creationId xmlns:a16="http://schemas.microsoft.com/office/drawing/2014/main" id="{C5DBB545-8F94-482E-918C-F926FB7DA7D2}"/>
            </a:ext>
          </a:extLst>
        </xdr:cNvPr>
        <xdr:cNvSpPr txBox="1"/>
      </xdr:nvSpPr>
      <xdr:spPr>
        <a:xfrm>
          <a:off x="6070677" y="1324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518E167-0FB1-40EB-8AC7-0B5165EABF4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2C95D31-A6F5-4875-ADD5-23AD6E57428C}"/>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A967D8A-76AB-4D1F-830D-A012284CCC05}"/>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EFD0582-DAA5-4047-9A56-44441EA2BB51}"/>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5394F4D-014A-422F-8EC8-17B8950EB97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CE24B0A-062D-493D-80F8-12EBF9E836C8}"/>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8DC3B5E-1D9C-41B1-87DC-0553B98DC14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8F1A99F-B53C-451D-BFC2-8F7FC4063417}"/>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E0B7BED-FCC5-47E3-BB6D-AF6E62B0E727}"/>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77FDE36-67D9-4D27-8DC1-AE324FA7BD2B}"/>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06C61F2-6732-4358-9599-58023EB3CB2C}"/>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ECFED761-8734-4AA4-A5E0-6FF20D43A4A1}"/>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EFE8A0F-E6ED-48D4-9E90-8F831B40DFDC}"/>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775B251-C705-40AE-BCBF-2EDFA5AE7842}"/>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F4BE934-3CFA-4B61-A119-BCBE168B951B}"/>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E533EB10-D6D5-4462-9EFC-67DAA1B3E3A9}"/>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11442429-5673-4A9E-BDD8-71EC29B72294}"/>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44FD7-7AF9-4817-8400-FCFBC643296A}"/>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FD82687-D358-4A92-9131-FA067A07D8F7}"/>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44AE3CB3-E2E9-4B65-9D93-467FB627E12E}"/>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4AA1134-2E9B-4A0D-A0E8-395AD38B6DED}"/>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EF33396-88CA-4292-A370-3E04B2454955}"/>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490D8E5-1873-4481-B298-7B863E9486B3}"/>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10A1A1A-61A9-47F6-9C76-26431B943F51}"/>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EECA2C6-1B4B-4F20-B204-303E550D11E7}"/>
            </a:ext>
          </a:extLst>
        </xdr:cNvPr>
        <xdr:cNvCxnSpPr/>
      </xdr:nvCxnSpPr>
      <xdr:spPr>
        <a:xfrm flipV="1">
          <a:off x="4177665" y="16510636"/>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BFDB072-9A30-49C2-87D1-6AB2EAAB3334}"/>
            </a:ext>
          </a:extLst>
        </xdr:cNvPr>
        <xdr:cNvSpPr txBox="1"/>
      </xdr:nvSpPr>
      <xdr:spPr>
        <a:xfrm>
          <a:off x="4216400"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E84C5FB6-EE51-40CF-BA2A-6B5BEE872CE1}"/>
            </a:ext>
          </a:extLst>
        </xdr:cNvPr>
        <xdr:cNvCxnSpPr/>
      </xdr:nvCxnSpPr>
      <xdr:spPr>
        <a:xfrm>
          <a:off x="4108450" y="17973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8FA1C5E1-097C-4F8C-8455-D5C0120F896C}"/>
            </a:ext>
          </a:extLst>
        </xdr:cNvPr>
        <xdr:cNvSpPr txBox="1"/>
      </xdr:nvSpPr>
      <xdr:spPr>
        <a:xfrm>
          <a:off x="4216400" y="1629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B32296E-946D-4A25-BB4E-DC0500A9E02C}"/>
            </a:ext>
          </a:extLst>
        </xdr:cNvPr>
        <xdr:cNvCxnSpPr/>
      </xdr:nvCxnSpPr>
      <xdr:spPr>
        <a:xfrm>
          <a:off x="4108450" y="16510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857FDD9-3666-4348-8C0C-40D5B05976B3}"/>
            </a:ext>
          </a:extLst>
        </xdr:cNvPr>
        <xdr:cNvSpPr txBox="1"/>
      </xdr:nvSpPr>
      <xdr:spPr>
        <a:xfrm>
          <a:off x="4216400" y="17021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15E57241-07C7-4D71-9775-B2FA6A9BA746}"/>
            </a:ext>
          </a:extLst>
        </xdr:cNvPr>
        <xdr:cNvSpPr/>
      </xdr:nvSpPr>
      <xdr:spPr>
        <a:xfrm>
          <a:off x="4127500" y="17169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2EB1A91E-ED93-4040-A31A-4F7E1407AA3C}"/>
            </a:ext>
          </a:extLst>
        </xdr:cNvPr>
        <xdr:cNvSpPr/>
      </xdr:nvSpPr>
      <xdr:spPr>
        <a:xfrm>
          <a:off x="33845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7E00A31D-D177-40FF-B9BE-0FFAB3A527D1}"/>
            </a:ext>
          </a:extLst>
        </xdr:cNvPr>
        <xdr:cNvSpPr/>
      </xdr:nvSpPr>
      <xdr:spPr>
        <a:xfrm>
          <a:off x="2571750" y="17116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F66730E-B2E0-405F-8612-9D6A9BA88D39}"/>
            </a:ext>
          </a:extLst>
        </xdr:cNvPr>
        <xdr:cNvSpPr/>
      </xdr:nvSpPr>
      <xdr:spPr>
        <a:xfrm>
          <a:off x="177800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FBC13366-BAE7-406C-92A3-69C18BEBEA94}"/>
            </a:ext>
          </a:extLst>
        </xdr:cNvPr>
        <xdr:cNvSpPr/>
      </xdr:nvSpPr>
      <xdr:spPr>
        <a:xfrm>
          <a:off x="984250" y="17057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259ED93-556D-478F-A578-DB4C13F67804}"/>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BEA9C24-8670-4A8C-9CCB-AB0FE385267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7953C4D-52A9-4849-99E2-5FA4EC9056A5}"/>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E1D11C1-2D80-4E86-8F95-33A2285D6A19}"/>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ED9B71C-7516-48A7-835F-8B790D065528}"/>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149225</xdr:rowOff>
    </xdr:from>
    <xdr:to>
      <xdr:col>24</xdr:col>
      <xdr:colOff>114300</xdr:colOff>
      <xdr:row>106</xdr:row>
      <xdr:rowOff>79375</xdr:rowOff>
    </xdr:to>
    <xdr:sp macro="" textlink="">
      <xdr:nvSpPr>
        <xdr:cNvPr id="419" name="楕円 418">
          <a:extLst>
            <a:ext uri="{FF2B5EF4-FFF2-40B4-BE49-F238E27FC236}">
              <a16:creationId xmlns:a16="http://schemas.microsoft.com/office/drawing/2014/main" id="{34FEF677-7DB9-419B-8AB0-E62F0B7037F7}"/>
            </a:ext>
          </a:extLst>
        </xdr:cNvPr>
        <xdr:cNvSpPr/>
      </xdr:nvSpPr>
      <xdr:spPr>
        <a:xfrm>
          <a:off x="4127500" y="17484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127652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50418CB-7130-4D61-B484-6D6F7A9EE7E2}"/>
            </a:ext>
          </a:extLst>
        </xdr:cNvPr>
        <xdr:cNvSpPr txBox="1"/>
      </xdr:nvSpPr>
      <xdr:spPr>
        <a:xfrm>
          <a:off x="4216400"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118745</xdr:rowOff>
    </xdr:from>
    <xdr:to>
      <xdr:col>20</xdr:col>
      <xdr:colOff>38100</xdr:colOff>
      <xdr:row>106</xdr:row>
      <xdr:rowOff>48895</xdr:rowOff>
    </xdr:to>
    <xdr:sp macro="" textlink="">
      <xdr:nvSpPr>
        <xdr:cNvPr id="421" name="楕円 420">
          <a:extLst>
            <a:ext uri="{FF2B5EF4-FFF2-40B4-BE49-F238E27FC236}">
              <a16:creationId xmlns:a16="http://schemas.microsoft.com/office/drawing/2014/main" id="{07262F9B-8E1D-43D5-BC3D-777B84F8EE2A}"/>
            </a:ext>
          </a:extLst>
        </xdr:cNvPr>
        <xdr:cNvSpPr/>
      </xdr:nvSpPr>
      <xdr:spPr>
        <a:xfrm>
          <a:off x="3384550" y="17454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169545</xdr:rowOff>
    </xdr:from>
    <xdr:to>
      <xdr:col>24</xdr:col>
      <xdr:colOff>63500</xdr:colOff>
      <xdr:row>106</xdr:row>
      <xdr:rowOff>28575</xdr:rowOff>
    </xdr:to>
    <xdr:cxnSp macro="">
      <xdr:nvCxnSpPr>
        <xdr:cNvPr id="422" name="直線コネクタ 421">
          <a:extLst>
            <a:ext uri="{FF2B5EF4-FFF2-40B4-BE49-F238E27FC236}">
              <a16:creationId xmlns:a16="http://schemas.microsoft.com/office/drawing/2014/main" id="{9BFCDAE8-3F49-481F-AD74-BEBB08F866BE}"/>
            </a:ext>
          </a:extLst>
        </xdr:cNvPr>
        <xdr:cNvCxnSpPr/>
      </xdr:nvCxnSpPr>
      <xdr:spPr>
        <a:xfrm>
          <a:off x="3429000" y="1749869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84455</xdr:rowOff>
    </xdr:from>
    <xdr:to>
      <xdr:col>15</xdr:col>
      <xdr:colOff>101600</xdr:colOff>
      <xdr:row>106</xdr:row>
      <xdr:rowOff>14605</xdr:rowOff>
    </xdr:to>
    <xdr:sp macro="" textlink="">
      <xdr:nvSpPr>
        <xdr:cNvPr id="423" name="楕円 422">
          <a:extLst>
            <a:ext uri="{FF2B5EF4-FFF2-40B4-BE49-F238E27FC236}">
              <a16:creationId xmlns:a16="http://schemas.microsoft.com/office/drawing/2014/main" id="{94F514EB-170E-4689-AAE9-4AC879A2F188}"/>
            </a:ext>
          </a:extLst>
        </xdr:cNvPr>
        <xdr:cNvSpPr/>
      </xdr:nvSpPr>
      <xdr:spPr>
        <a:xfrm>
          <a:off x="2571750" y="17419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135255</xdr:rowOff>
    </xdr:from>
    <xdr:to>
      <xdr:col>19</xdr:col>
      <xdr:colOff>177800</xdr:colOff>
      <xdr:row>105</xdr:row>
      <xdr:rowOff>169545</xdr:rowOff>
    </xdr:to>
    <xdr:cxnSp macro="">
      <xdr:nvCxnSpPr>
        <xdr:cNvPr id="424" name="直線コネクタ 423">
          <a:extLst>
            <a:ext uri="{FF2B5EF4-FFF2-40B4-BE49-F238E27FC236}">
              <a16:creationId xmlns:a16="http://schemas.microsoft.com/office/drawing/2014/main" id="{78049B91-BEE0-4B21-9E7A-D1BF17D77E8B}"/>
            </a:ext>
          </a:extLst>
        </xdr:cNvPr>
        <xdr:cNvCxnSpPr/>
      </xdr:nvCxnSpPr>
      <xdr:spPr>
        <a:xfrm>
          <a:off x="2622550" y="17470755"/>
          <a:ext cx="8064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46355</xdr:rowOff>
    </xdr:from>
    <xdr:to>
      <xdr:col>10</xdr:col>
      <xdr:colOff>165100</xdr:colOff>
      <xdr:row>105</xdr:row>
      <xdr:rowOff>147955</xdr:rowOff>
    </xdr:to>
    <xdr:sp macro="" textlink="">
      <xdr:nvSpPr>
        <xdr:cNvPr id="425" name="楕円 424">
          <a:extLst>
            <a:ext uri="{FF2B5EF4-FFF2-40B4-BE49-F238E27FC236}">
              <a16:creationId xmlns:a16="http://schemas.microsoft.com/office/drawing/2014/main" id="{5FF3BE3E-DF20-462A-9205-5935399E62FA}"/>
            </a:ext>
          </a:extLst>
        </xdr:cNvPr>
        <xdr:cNvSpPr/>
      </xdr:nvSpPr>
      <xdr:spPr>
        <a:xfrm>
          <a:off x="1778000" y="173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97155</xdr:rowOff>
    </xdr:from>
    <xdr:to>
      <xdr:col>15</xdr:col>
      <xdr:colOff>50800</xdr:colOff>
      <xdr:row>105</xdr:row>
      <xdr:rowOff>135255</xdr:rowOff>
    </xdr:to>
    <xdr:cxnSp macro="">
      <xdr:nvCxnSpPr>
        <xdr:cNvPr id="426" name="直線コネクタ 425">
          <a:extLst>
            <a:ext uri="{FF2B5EF4-FFF2-40B4-BE49-F238E27FC236}">
              <a16:creationId xmlns:a16="http://schemas.microsoft.com/office/drawing/2014/main" id="{4B6D371B-752F-4A40-9314-907772A9F8E6}"/>
            </a:ext>
          </a:extLst>
        </xdr:cNvPr>
        <xdr:cNvCxnSpPr/>
      </xdr:nvCxnSpPr>
      <xdr:spPr>
        <a:xfrm>
          <a:off x="1828800" y="1743265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2539</xdr:rowOff>
    </xdr:from>
    <xdr:to>
      <xdr:col>6</xdr:col>
      <xdr:colOff>38100</xdr:colOff>
      <xdr:row>105</xdr:row>
      <xdr:rowOff>104139</xdr:rowOff>
    </xdr:to>
    <xdr:sp macro="" textlink="">
      <xdr:nvSpPr>
        <xdr:cNvPr id="427" name="楕円 426">
          <a:extLst>
            <a:ext uri="{FF2B5EF4-FFF2-40B4-BE49-F238E27FC236}">
              <a16:creationId xmlns:a16="http://schemas.microsoft.com/office/drawing/2014/main" id="{DF7D78C7-E54D-407A-9019-39FC4A02BC70}"/>
            </a:ext>
          </a:extLst>
        </xdr:cNvPr>
        <xdr:cNvSpPr/>
      </xdr:nvSpPr>
      <xdr:spPr>
        <a:xfrm>
          <a:off x="984250" y="17338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53339</xdr:rowOff>
    </xdr:from>
    <xdr:to>
      <xdr:col>10</xdr:col>
      <xdr:colOff>114300</xdr:colOff>
      <xdr:row>105</xdr:row>
      <xdr:rowOff>97155</xdr:rowOff>
    </xdr:to>
    <xdr:cxnSp macro="">
      <xdr:nvCxnSpPr>
        <xdr:cNvPr id="428" name="直線コネクタ 427">
          <a:extLst>
            <a:ext uri="{FF2B5EF4-FFF2-40B4-BE49-F238E27FC236}">
              <a16:creationId xmlns:a16="http://schemas.microsoft.com/office/drawing/2014/main" id="{BE38C8A9-0F6C-4F38-BE87-8D305C0C543C}"/>
            </a:ext>
          </a:extLst>
        </xdr:cNvPr>
        <xdr:cNvCxnSpPr/>
      </xdr:nvCxnSpPr>
      <xdr:spPr>
        <a:xfrm>
          <a:off x="1028700" y="17388839"/>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2B6F585A-2210-4AA2-AE71-B3471D0405E5}"/>
            </a:ext>
          </a:extLst>
        </xdr:cNvPr>
        <xdr:cNvSpPr txBox="1"/>
      </xdr:nvSpPr>
      <xdr:spPr>
        <a:xfrm>
          <a:off x="32391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285A2520-2B59-42FD-8AF8-3588FB0F6166}"/>
            </a:ext>
          </a:extLst>
        </xdr:cNvPr>
        <xdr:cNvSpPr txBox="1"/>
      </xdr:nvSpPr>
      <xdr:spPr>
        <a:xfrm>
          <a:off x="24390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E2007E65-7996-42A0-B18C-B2B80030BE4C}"/>
            </a:ext>
          </a:extLst>
        </xdr:cNvPr>
        <xdr:cNvSpPr txBox="1"/>
      </xdr:nvSpPr>
      <xdr:spPr>
        <a:xfrm>
          <a:off x="1645294" y="1687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8084BA9E-C108-4BA8-9EA4-B4587E0C2508}"/>
            </a:ext>
          </a:extLst>
        </xdr:cNvPr>
        <xdr:cNvSpPr txBox="1"/>
      </xdr:nvSpPr>
      <xdr:spPr>
        <a:xfrm>
          <a:off x="851544"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40022</xdr:rowOff>
    </xdr:from>
    <xdr:ext cx="405111" cy="259045"/>
    <xdr:sp macro="" textlink="">
      <xdr:nvSpPr>
        <xdr:cNvPr id="433" name="n_1mainValue【市民会館】&#10;有形固定資産減価償却率">
          <a:extLst>
            <a:ext uri="{FF2B5EF4-FFF2-40B4-BE49-F238E27FC236}">
              <a16:creationId xmlns:a16="http://schemas.microsoft.com/office/drawing/2014/main" id="{A9D9E7E0-450F-4D2B-BC11-169655FC854F}"/>
            </a:ext>
          </a:extLst>
        </xdr:cNvPr>
        <xdr:cNvSpPr txBox="1"/>
      </xdr:nvSpPr>
      <xdr:spPr>
        <a:xfrm>
          <a:off x="3239144" y="1754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5732</xdr:rowOff>
    </xdr:from>
    <xdr:ext cx="405111" cy="259045"/>
    <xdr:sp macro="" textlink="">
      <xdr:nvSpPr>
        <xdr:cNvPr id="434" name="n_2mainValue【市民会館】&#10;有形固定資産減価償却率">
          <a:extLst>
            <a:ext uri="{FF2B5EF4-FFF2-40B4-BE49-F238E27FC236}">
              <a16:creationId xmlns:a16="http://schemas.microsoft.com/office/drawing/2014/main" id="{1276B27B-BFEB-453A-B6C3-E37D4CE21FB1}"/>
            </a:ext>
          </a:extLst>
        </xdr:cNvPr>
        <xdr:cNvSpPr txBox="1"/>
      </xdr:nvSpPr>
      <xdr:spPr>
        <a:xfrm>
          <a:off x="2439044" y="1750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139082</xdr:rowOff>
    </xdr:from>
    <xdr:ext cx="405111" cy="259045"/>
    <xdr:sp macro="" textlink="">
      <xdr:nvSpPr>
        <xdr:cNvPr id="435" name="n_3mainValue【市民会館】&#10;有形固定資産減価償却率">
          <a:extLst>
            <a:ext uri="{FF2B5EF4-FFF2-40B4-BE49-F238E27FC236}">
              <a16:creationId xmlns:a16="http://schemas.microsoft.com/office/drawing/2014/main" id="{AF25E572-3EB4-411F-A6C4-0BB9D98070CD}"/>
            </a:ext>
          </a:extLst>
        </xdr:cNvPr>
        <xdr:cNvSpPr txBox="1"/>
      </xdr:nvSpPr>
      <xdr:spPr>
        <a:xfrm>
          <a:off x="1645294" y="1747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95266</xdr:rowOff>
    </xdr:from>
    <xdr:ext cx="405111" cy="259045"/>
    <xdr:sp macro="" textlink="">
      <xdr:nvSpPr>
        <xdr:cNvPr id="436" name="n_4mainValue【市民会館】&#10;有形固定資産減価償却率">
          <a:extLst>
            <a:ext uri="{FF2B5EF4-FFF2-40B4-BE49-F238E27FC236}">
              <a16:creationId xmlns:a16="http://schemas.microsoft.com/office/drawing/2014/main" id="{5381D8C1-EB7A-4A21-91E6-F41BB5CE8EAE}"/>
            </a:ext>
          </a:extLst>
        </xdr:cNvPr>
        <xdr:cNvSpPr txBox="1"/>
      </xdr:nvSpPr>
      <xdr:spPr>
        <a:xfrm>
          <a:off x="851544" y="1743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A5ECD24-62BA-4DAE-B44E-BBEBF0CBAAB8}"/>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643BF79-9E71-4FAD-979B-76DC2C24B20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ECFB557-A57D-4C59-B05D-ED99057F1BA9}"/>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2B84736-96A4-4112-92B9-2CB8F6642715}"/>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4664E0F-CE20-4417-9844-B2C27BF31C93}"/>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E506503-BC14-45DB-A2E4-622475FB6128}"/>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94886BC-8F0B-44CD-9F56-AEA6153A7742}"/>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91D5726-569C-4AE1-B23C-C3242A871E73}"/>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7A89A56-4696-41B9-ABC4-9C5095F701B3}"/>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BF1D064-4E82-435F-A653-8D71A7B921E2}"/>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A321685E-5662-4766-AF8A-3C9A498B0B06}"/>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ACAA3E80-7BCF-4DF5-9507-95CC938BFD2A}"/>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2245FDC-FDE6-426E-A8B9-E5CB323CEB37}"/>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3930FFF-ADA8-4474-8815-67782C834454}"/>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7F705DC-506F-467A-B5C0-0D6F85EC7B58}"/>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BD73F387-A420-436E-98B5-C5EC900EA0E5}"/>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58AFF7C2-88EF-4301-9C34-E48DA804B981}"/>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4C4BD9DA-8CA9-4847-B701-CD9DFEA41046}"/>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40A686E-7C5A-4287-AB08-6C0B9A52D183}"/>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2BC59F7-21A5-4A0D-A849-CEEB4402BA8C}"/>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68AB8D5-0471-4ED7-87FD-BF8682D711E4}"/>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3D2101F-B7FC-42FB-AEB1-4229BC927ABE}"/>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02018B9-CC0F-4D8A-9F7C-60897926C882}"/>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CA4263E-A820-4C4D-821B-FFEB286FB4E1}"/>
            </a:ext>
          </a:extLst>
        </xdr:cNvPr>
        <xdr:cNvCxnSpPr/>
      </xdr:nvCxnSpPr>
      <xdr:spPr>
        <a:xfrm flipV="1">
          <a:off x="9429115" y="16513811"/>
          <a:ext cx="0" cy="135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E29FDD45-D06E-479D-86A6-C00D5A266239}"/>
            </a:ext>
          </a:extLst>
        </xdr:cNvPr>
        <xdr:cNvSpPr txBox="1"/>
      </xdr:nvSpPr>
      <xdr:spPr>
        <a:xfrm>
          <a:off x="9467850" y="1786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C604157D-22E5-415F-8116-AAB9E6D04B02}"/>
            </a:ext>
          </a:extLst>
        </xdr:cNvPr>
        <xdr:cNvCxnSpPr/>
      </xdr:nvCxnSpPr>
      <xdr:spPr>
        <a:xfrm>
          <a:off x="9359900" y="1786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F2E4ACC6-E0A9-4667-8C1E-ECB6CC677086}"/>
            </a:ext>
          </a:extLst>
        </xdr:cNvPr>
        <xdr:cNvSpPr txBox="1"/>
      </xdr:nvSpPr>
      <xdr:spPr>
        <a:xfrm>
          <a:off x="9467850" y="1630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4703CAC-A390-467E-835F-2B1831BB1EF3}"/>
            </a:ext>
          </a:extLst>
        </xdr:cNvPr>
        <xdr:cNvCxnSpPr/>
      </xdr:nvCxnSpPr>
      <xdr:spPr>
        <a:xfrm>
          <a:off x="9359900" y="16513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60133B0-E786-4D07-BD00-DEF5F5623657}"/>
            </a:ext>
          </a:extLst>
        </xdr:cNvPr>
        <xdr:cNvSpPr txBox="1"/>
      </xdr:nvSpPr>
      <xdr:spPr>
        <a:xfrm>
          <a:off x="9467850" y="17249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EC9B5F43-1EA5-40A3-96E4-4170AA0DF58A}"/>
            </a:ext>
          </a:extLst>
        </xdr:cNvPr>
        <xdr:cNvSpPr/>
      </xdr:nvSpPr>
      <xdr:spPr>
        <a:xfrm>
          <a:off x="939800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64998E61-9A37-40FB-8F56-B260E34A5A4B}"/>
            </a:ext>
          </a:extLst>
        </xdr:cNvPr>
        <xdr:cNvSpPr/>
      </xdr:nvSpPr>
      <xdr:spPr>
        <a:xfrm>
          <a:off x="8636000" y="1739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66ED180-5486-44D9-941E-63E1FEA0CBBF}"/>
            </a:ext>
          </a:extLst>
        </xdr:cNvPr>
        <xdr:cNvSpPr/>
      </xdr:nvSpPr>
      <xdr:spPr>
        <a:xfrm>
          <a:off x="7842250" y="17387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F7452C60-0D9A-4409-A50E-AFEF7A189D14}"/>
            </a:ext>
          </a:extLst>
        </xdr:cNvPr>
        <xdr:cNvSpPr/>
      </xdr:nvSpPr>
      <xdr:spPr>
        <a:xfrm>
          <a:off x="7029450" y="1739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10DEDFB-D212-4D82-8D3C-FB84F564E100}"/>
            </a:ext>
          </a:extLst>
        </xdr:cNvPr>
        <xdr:cNvSpPr/>
      </xdr:nvSpPr>
      <xdr:spPr>
        <a:xfrm>
          <a:off x="6235700" y="1742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545729-9179-493C-A561-ED0715BE7E62}"/>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683DEEF-9D4D-40E4-AB75-0A2C391BD272}"/>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5B7EAFB-B0B1-4282-9819-473D37006830}"/>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95C115B-56B6-4B00-B545-177A3112B26F}"/>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46EBCB0-3FFB-4D87-9CB0-1298D28ABBE3}"/>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476" name="楕円 475">
          <a:extLst>
            <a:ext uri="{FF2B5EF4-FFF2-40B4-BE49-F238E27FC236}">
              <a16:creationId xmlns:a16="http://schemas.microsoft.com/office/drawing/2014/main" id="{C91372D5-2980-4FFD-8AFD-673B9B058997}"/>
            </a:ext>
          </a:extLst>
        </xdr:cNvPr>
        <xdr:cNvSpPr/>
      </xdr:nvSpPr>
      <xdr:spPr>
        <a:xfrm>
          <a:off x="9398000" y="17399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41927</xdr:rowOff>
    </xdr:from>
    <xdr:ext cx="469744" cy="259045"/>
    <xdr:sp macro="" textlink="">
      <xdr:nvSpPr>
        <xdr:cNvPr id="477" name="【市民会館】&#10;一人当たり面積該当値テキスト">
          <a:extLst>
            <a:ext uri="{FF2B5EF4-FFF2-40B4-BE49-F238E27FC236}">
              <a16:creationId xmlns:a16="http://schemas.microsoft.com/office/drawing/2014/main" id="{9218C089-352C-4689-87EA-8E7E896CB262}"/>
            </a:ext>
          </a:extLst>
        </xdr:cNvPr>
        <xdr:cNvSpPr txBox="1"/>
      </xdr:nvSpPr>
      <xdr:spPr>
        <a:xfrm>
          <a:off x="9467850" y="173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71120</xdr:rowOff>
    </xdr:from>
    <xdr:to>
      <xdr:col>50</xdr:col>
      <xdr:colOff>165100</xdr:colOff>
      <xdr:row>106</xdr:row>
      <xdr:rowOff>1270</xdr:rowOff>
    </xdr:to>
    <xdr:sp macro="" textlink="">
      <xdr:nvSpPr>
        <xdr:cNvPr id="478" name="楕円 477">
          <a:extLst>
            <a:ext uri="{FF2B5EF4-FFF2-40B4-BE49-F238E27FC236}">
              <a16:creationId xmlns:a16="http://schemas.microsoft.com/office/drawing/2014/main" id="{BB130C33-B8EB-4FF5-9B8C-FC602FE84BDF}"/>
            </a:ext>
          </a:extLst>
        </xdr:cNvPr>
        <xdr:cNvSpPr/>
      </xdr:nvSpPr>
      <xdr:spPr>
        <a:xfrm>
          <a:off x="8636000" y="17406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114300</xdr:rowOff>
    </xdr:from>
    <xdr:to>
      <xdr:col>55</xdr:col>
      <xdr:colOff>0</xdr:colOff>
      <xdr:row>105</xdr:row>
      <xdr:rowOff>121920</xdr:rowOff>
    </xdr:to>
    <xdr:cxnSp macro="">
      <xdr:nvCxnSpPr>
        <xdr:cNvPr id="479" name="直線コネクタ 478">
          <a:extLst>
            <a:ext uri="{FF2B5EF4-FFF2-40B4-BE49-F238E27FC236}">
              <a16:creationId xmlns:a16="http://schemas.microsoft.com/office/drawing/2014/main" id="{25847902-6DC8-4E7C-AA08-F18E860E5EEC}"/>
            </a:ext>
          </a:extLst>
        </xdr:cNvPr>
        <xdr:cNvCxnSpPr/>
      </xdr:nvCxnSpPr>
      <xdr:spPr>
        <a:xfrm flipV="1">
          <a:off x="8686800" y="1744980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74930</xdr:rowOff>
    </xdr:from>
    <xdr:to>
      <xdr:col>46</xdr:col>
      <xdr:colOff>38100</xdr:colOff>
      <xdr:row>106</xdr:row>
      <xdr:rowOff>5080</xdr:rowOff>
    </xdr:to>
    <xdr:sp macro="" textlink="">
      <xdr:nvSpPr>
        <xdr:cNvPr id="480" name="楕円 479">
          <a:extLst>
            <a:ext uri="{FF2B5EF4-FFF2-40B4-BE49-F238E27FC236}">
              <a16:creationId xmlns:a16="http://schemas.microsoft.com/office/drawing/2014/main" id="{66E3BBA0-6222-4221-BF20-DD67201EF509}"/>
            </a:ext>
          </a:extLst>
        </xdr:cNvPr>
        <xdr:cNvSpPr/>
      </xdr:nvSpPr>
      <xdr:spPr>
        <a:xfrm>
          <a:off x="7842250" y="17410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121920</xdr:rowOff>
    </xdr:from>
    <xdr:to>
      <xdr:col>50</xdr:col>
      <xdr:colOff>114300</xdr:colOff>
      <xdr:row>105</xdr:row>
      <xdr:rowOff>125730</xdr:rowOff>
    </xdr:to>
    <xdr:cxnSp macro="">
      <xdr:nvCxnSpPr>
        <xdr:cNvPr id="481" name="直線コネクタ 480">
          <a:extLst>
            <a:ext uri="{FF2B5EF4-FFF2-40B4-BE49-F238E27FC236}">
              <a16:creationId xmlns:a16="http://schemas.microsoft.com/office/drawing/2014/main" id="{A58BA457-9DAD-44F5-A611-859F2583693A}"/>
            </a:ext>
          </a:extLst>
        </xdr:cNvPr>
        <xdr:cNvCxnSpPr/>
      </xdr:nvCxnSpPr>
      <xdr:spPr>
        <a:xfrm flipV="1">
          <a:off x="7886700" y="1745742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482" name="楕円 481">
          <a:extLst>
            <a:ext uri="{FF2B5EF4-FFF2-40B4-BE49-F238E27FC236}">
              <a16:creationId xmlns:a16="http://schemas.microsoft.com/office/drawing/2014/main" id="{A95C05F3-7CDA-4BC1-90ED-858BC363E847}"/>
            </a:ext>
          </a:extLst>
        </xdr:cNvPr>
        <xdr:cNvSpPr/>
      </xdr:nvSpPr>
      <xdr:spPr>
        <a:xfrm>
          <a:off x="7029450" y="17418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125730</xdr:rowOff>
    </xdr:from>
    <xdr:to>
      <xdr:col>45</xdr:col>
      <xdr:colOff>177800</xdr:colOff>
      <xdr:row>105</xdr:row>
      <xdr:rowOff>133350</xdr:rowOff>
    </xdr:to>
    <xdr:cxnSp macro="">
      <xdr:nvCxnSpPr>
        <xdr:cNvPr id="483" name="直線コネクタ 482">
          <a:extLst>
            <a:ext uri="{FF2B5EF4-FFF2-40B4-BE49-F238E27FC236}">
              <a16:creationId xmlns:a16="http://schemas.microsoft.com/office/drawing/2014/main" id="{37895B8B-282E-492A-BC02-28234EFF7B16}"/>
            </a:ext>
          </a:extLst>
        </xdr:cNvPr>
        <xdr:cNvCxnSpPr/>
      </xdr:nvCxnSpPr>
      <xdr:spPr>
        <a:xfrm flipV="1">
          <a:off x="7080250" y="174612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84" name="楕円 483">
          <a:extLst>
            <a:ext uri="{FF2B5EF4-FFF2-40B4-BE49-F238E27FC236}">
              <a16:creationId xmlns:a16="http://schemas.microsoft.com/office/drawing/2014/main" id="{040F1AF8-051D-4382-9B3F-2DCCC53551BF}"/>
            </a:ext>
          </a:extLst>
        </xdr:cNvPr>
        <xdr:cNvSpPr/>
      </xdr:nvSpPr>
      <xdr:spPr>
        <a:xfrm>
          <a:off x="6235700" y="17421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133350</xdr:rowOff>
    </xdr:from>
    <xdr:to>
      <xdr:col>41</xdr:col>
      <xdr:colOff>50800</xdr:colOff>
      <xdr:row>105</xdr:row>
      <xdr:rowOff>137161</xdr:rowOff>
    </xdr:to>
    <xdr:cxnSp macro="">
      <xdr:nvCxnSpPr>
        <xdr:cNvPr id="485" name="直線コネクタ 484">
          <a:extLst>
            <a:ext uri="{FF2B5EF4-FFF2-40B4-BE49-F238E27FC236}">
              <a16:creationId xmlns:a16="http://schemas.microsoft.com/office/drawing/2014/main" id="{6805AF2F-2917-454D-B035-9A88A1724520}"/>
            </a:ext>
          </a:extLst>
        </xdr:cNvPr>
        <xdr:cNvCxnSpPr/>
      </xdr:nvCxnSpPr>
      <xdr:spPr>
        <a:xfrm flipV="1">
          <a:off x="6286500" y="1746885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8683B072-F6B8-452F-B218-73DFBC36DF65}"/>
            </a:ext>
          </a:extLst>
        </xdr:cNvPr>
        <xdr:cNvSpPr txBox="1"/>
      </xdr:nvSpPr>
      <xdr:spPr>
        <a:xfrm>
          <a:off x="8458277" y="171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039EA918-B50C-4784-A794-D7F432505AC5}"/>
            </a:ext>
          </a:extLst>
        </xdr:cNvPr>
        <xdr:cNvSpPr txBox="1"/>
      </xdr:nvSpPr>
      <xdr:spPr>
        <a:xfrm>
          <a:off x="7677227" y="171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C581AA71-FACF-4A34-BA54-8F1E0A1FEBD3}"/>
            </a:ext>
          </a:extLst>
        </xdr:cNvPr>
        <xdr:cNvSpPr txBox="1"/>
      </xdr:nvSpPr>
      <xdr:spPr>
        <a:xfrm>
          <a:off x="68644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D50551E5-CA7B-477C-9679-B4F6519C226B}"/>
            </a:ext>
          </a:extLst>
        </xdr:cNvPr>
        <xdr:cNvSpPr txBox="1"/>
      </xdr:nvSpPr>
      <xdr:spPr>
        <a:xfrm>
          <a:off x="6070677" y="1750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163847</xdr:rowOff>
    </xdr:from>
    <xdr:ext cx="469744" cy="259045"/>
    <xdr:sp macro="" textlink="">
      <xdr:nvSpPr>
        <xdr:cNvPr id="490" name="n_1mainValue【市民会館】&#10;一人当たり面積">
          <a:extLst>
            <a:ext uri="{FF2B5EF4-FFF2-40B4-BE49-F238E27FC236}">
              <a16:creationId xmlns:a16="http://schemas.microsoft.com/office/drawing/2014/main" id="{A02C9C30-6800-4E18-B311-394FA00781FE}"/>
            </a:ext>
          </a:extLst>
        </xdr:cNvPr>
        <xdr:cNvSpPr txBox="1"/>
      </xdr:nvSpPr>
      <xdr:spPr>
        <a:xfrm>
          <a:off x="8458277" y="1749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167657</xdr:rowOff>
    </xdr:from>
    <xdr:ext cx="469744" cy="259045"/>
    <xdr:sp macro="" textlink="">
      <xdr:nvSpPr>
        <xdr:cNvPr id="491" name="n_2mainValue【市民会館】&#10;一人当たり面積">
          <a:extLst>
            <a:ext uri="{FF2B5EF4-FFF2-40B4-BE49-F238E27FC236}">
              <a16:creationId xmlns:a16="http://schemas.microsoft.com/office/drawing/2014/main" id="{9A3121CC-5DF0-438D-9371-02F3A60ADEDF}"/>
            </a:ext>
          </a:extLst>
        </xdr:cNvPr>
        <xdr:cNvSpPr txBox="1"/>
      </xdr:nvSpPr>
      <xdr:spPr>
        <a:xfrm>
          <a:off x="7677227" y="175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92" name="n_3mainValue【市民会館】&#10;一人当たり面積">
          <a:extLst>
            <a:ext uri="{FF2B5EF4-FFF2-40B4-BE49-F238E27FC236}">
              <a16:creationId xmlns:a16="http://schemas.microsoft.com/office/drawing/2014/main" id="{94CCE116-F9F5-4A3D-9AEB-09D07C7F43D6}"/>
            </a:ext>
          </a:extLst>
        </xdr:cNvPr>
        <xdr:cNvSpPr txBox="1"/>
      </xdr:nvSpPr>
      <xdr:spPr>
        <a:xfrm>
          <a:off x="6864427" y="1750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3" name="n_4mainValue【市民会館】&#10;一人当たり面積">
          <a:extLst>
            <a:ext uri="{FF2B5EF4-FFF2-40B4-BE49-F238E27FC236}">
              <a16:creationId xmlns:a16="http://schemas.microsoft.com/office/drawing/2014/main" id="{B0B2B448-4854-4CF5-86BE-56486C82E351}"/>
            </a:ext>
          </a:extLst>
        </xdr:cNvPr>
        <xdr:cNvSpPr txBox="1"/>
      </xdr:nvSpPr>
      <xdr:spPr>
        <a:xfrm>
          <a:off x="6070677" y="172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5DCA04D-F04B-4B62-9423-5E6FE0EDA131}"/>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F65AA1A-43A3-4982-89C0-81A41AFEF71E}"/>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2EAC0BF-F959-4684-9B7E-422B83026451}"/>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8EA8465-7E68-44E5-B441-1F6B5F2DB84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11D4BE8-FBAC-49A4-89ED-38442AC6DD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08B9E52-4CC0-431F-A7C0-D7DB2C2355DB}"/>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B6C3E95-2A42-48FC-98F9-E9210469DE19}"/>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9864BCE-F376-4CA5-A4FF-25735F479B3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62A7207-DC46-46F1-89B2-2EBBA502FE03}"/>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A2177E6-3DCB-4F21-8F7D-D5B606B540C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963289A-C587-4710-8390-E3BDEC6BB371}"/>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3134A31-C34E-489F-99E5-58987A55E12C}"/>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E6A4CC2D-7000-4B58-A913-AED46D3B43E6}"/>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139A2FA2-7532-4FB7-BA80-E1095C6BA297}"/>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EA6C550-9C5D-4A19-B3D8-B28F8F71C3E0}"/>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7E39589-5C59-4C20-9CE0-5EA89302E0E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6D6CF9C-2BAD-47BB-9601-E3CC1D837AFC}"/>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89F2A37-963C-42D8-B9AB-0C8EA482821D}"/>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B63FED8-3CF5-4B87-A76B-31B56745C20A}"/>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454B0E3-BFEE-4C2C-9830-52A2521D8D5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1F4F8F4-36EE-4A06-B3AD-0CD9B4540A52}"/>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755E6D14-712F-4A2F-8C0E-D0497D3ED4F4}"/>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58A6A44-1DAF-41F8-9FF3-3CA1D8BC6157}"/>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AE6FD61-AA27-4428-8C2F-416A5D3CDE2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406F838-3138-4B37-AF1D-73A2FB8A2F96}"/>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FE1ED56-F1FE-4589-9C09-412CBFF9D46F}"/>
            </a:ext>
          </a:extLst>
        </xdr:cNvPr>
        <xdr:cNvCxnSpPr/>
      </xdr:nvCxnSpPr>
      <xdr:spPr>
        <a:xfrm flipV="1">
          <a:off x="14699614" y="551960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137D8E93-A9F2-4CCF-9713-6A3148D6D1E4}"/>
            </a:ext>
          </a:extLst>
        </xdr:cNvPr>
        <xdr:cNvSpPr txBox="1"/>
      </xdr:nvSpPr>
      <xdr:spPr>
        <a:xfrm>
          <a:off x="14738350" y="698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ACB8D4B9-143F-4EDE-B091-22324190B525}"/>
            </a:ext>
          </a:extLst>
        </xdr:cNvPr>
        <xdr:cNvCxnSpPr/>
      </xdr:nvCxnSpPr>
      <xdr:spPr>
        <a:xfrm>
          <a:off x="14611350" y="6979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B9C69E78-AA3A-48B3-A4A7-1886D006EA71}"/>
            </a:ext>
          </a:extLst>
        </xdr:cNvPr>
        <xdr:cNvSpPr txBox="1"/>
      </xdr:nvSpPr>
      <xdr:spPr>
        <a:xfrm>
          <a:off x="14738350" y="53011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606D5583-65F4-4AB3-941E-87B09A0324F2}"/>
            </a:ext>
          </a:extLst>
        </xdr:cNvPr>
        <xdr:cNvCxnSpPr/>
      </xdr:nvCxnSpPr>
      <xdr:spPr>
        <a:xfrm>
          <a:off x="14611350" y="5519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FB405BA7-7955-4B62-9225-582876A7B91B}"/>
            </a:ext>
          </a:extLst>
        </xdr:cNvPr>
        <xdr:cNvSpPr txBox="1"/>
      </xdr:nvSpPr>
      <xdr:spPr>
        <a:xfrm>
          <a:off x="14738350" y="625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2BFE7CD9-B173-4151-8DF0-D3E4A623DDBA}"/>
            </a:ext>
          </a:extLst>
        </xdr:cNvPr>
        <xdr:cNvSpPr/>
      </xdr:nvSpPr>
      <xdr:spPr>
        <a:xfrm>
          <a:off x="14649450" y="6402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74BEF53-47E5-4726-9D36-E52C87A3F0A4}"/>
            </a:ext>
          </a:extLst>
        </xdr:cNvPr>
        <xdr:cNvSpPr/>
      </xdr:nvSpPr>
      <xdr:spPr>
        <a:xfrm>
          <a:off x="13887450" y="63759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552C5640-5513-4A14-83BE-B90967AF2BE3}"/>
            </a:ext>
          </a:extLst>
        </xdr:cNvPr>
        <xdr:cNvSpPr/>
      </xdr:nvSpPr>
      <xdr:spPr>
        <a:xfrm>
          <a:off x="13093700" y="63498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A7D6B917-7119-471A-A6E9-5A34B1F96C16}"/>
            </a:ext>
          </a:extLst>
        </xdr:cNvPr>
        <xdr:cNvSpPr/>
      </xdr:nvSpPr>
      <xdr:spPr>
        <a:xfrm>
          <a:off x="12299950" y="63873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356A551F-8952-41E4-9AA6-D6F8A11D6A5C}"/>
            </a:ext>
          </a:extLst>
        </xdr:cNvPr>
        <xdr:cNvSpPr/>
      </xdr:nvSpPr>
      <xdr:spPr>
        <a:xfrm>
          <a:off x="11487150" y="639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6EB1050-9977-462B-8007-6AC10CEFCE8D}"/>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3BBB287-1C85-46E7-89F1-ED29E3A39B2F}"/>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7B3CF99-5ED1-48D0-97D7-9B8469606146}"/>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7E5CA8A-78C6-424F-8946-40EBAC198D33}"/>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664AD98-C7AC-4D5E-A94C-987FE26714D2}"/>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76019</xdr:rowOff>
    </xdr:from>
    <xdr:to>
      <xdr:col>85</xdr:col>
      <xdr:colOff>177800</xdr:colOff>
      <xdr:row>41</xdr:row>
      <xdr:rowOff>6169</xdr:rowOff>
    </xdr:to>
    <xdr:sp macro="" textlink="">
      <xdr:nvSpPr>
        <xdr:cNvPr id="535" name="楕円 534">
          <a:extLst>
            <a:ext uri="{FF2B5EF4-FFF2-40B4-BE49-F238E27FC236}">
              <a16:creationId xmlns:a16="http://schemas.microsoft.com/office/drawing/2014/main" id="{D02210AA-14C7-4DB8-B6AA-4582EA4CD66E}"/>
            </a:ext>
          </a:extLst>
        </xdr:cNvPr>
        <xdr:cNvSpPr/>
      </xdr:nvSpPr>
      <xdr:spPr>
        <a:xfrm>
          <a:off x="14649450" y="66800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54446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38DFF76C-E48F-4C85-84F1-614991576924}"/>
            </a:ext>
          </a:extLst>
        </xdr:cNvPr>
        <xdr:cNvSpPr txBox="1"/>
      </xdr:nvSpPr>
      <xdr:spPr>
        <a:xfrm>
          <a:off x="14738350" y="665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111941</xdr:rowOff>
    </xdr:from>
    <xdr:to>
      <xdr:col>81</xdr:col>
      <xdr:colOff>101600</xdr:colOff>
      <xdr:row>41</xdr:row>
      <xdr:rowOff>42091</xdr:rowOff>
    </xdr:to>
    <xdr:sp macro="" textlink="">
      <xdr:nvSpPr>
        <xdr:cNvPr id="537" name="楕円 536">
          <a:extLst>
            <a:ext uri="{FF2B5EF4-FFF2-40B4-BE49-F238E27FC236}">
              <a16:creationId xmlns:a16="http://schemas.microsoft.com/office/drawing/2014/main" id="{EA64FF99-D0CA-458A-9C8A-F99A55D9F314}"/>
            </a:ext>
          </a:extLst>
        </xdr:cNvPr>
        <xdr:cNvSpPr/>
      </xdr:nvSpPr>
      <xdr:spPr>
        <a:xfrm>
          <a:off x="13887450" y="67159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126819</xdr:rowOff>
    </xdr:from>
    <xdr:to>
      <xdr:col>85</xdr:col>
      <xdr:colOff>127000</xdr:colOff>
      <xdr:row>40</xdr:row>
      <xdr:rowOff>162741</xdr:rowOff>
    </xdr:to>
    <xdr:cxnSp macro="">
      <xdr:nvCxnSpPr>
        <xdr:cNvPr id="538" name="直線コネクタ 537">
          <a:extLst>
            <a:ext uri="{FF2B5EF4-FFF2-40B4-BE49-F238E27FC236}">
              <a16:creationId xmlns:a16="http://schemas.microsoft.com/office/drawing/2014/main" id="{B3BEFE04-F7D0-4A7D-8607-57B6A3E46745}"/>
            </a:ext>
          </a:extLst>
        </xdr:cNvPr>
        <xdr:cNvCxnSpPr/>
      </xdr:nvCxnSpPr>
      <xdr:spPr>
        <a:xfrm flipV="1">
          <a:off x="13938250" y="6730819"/>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79284</xdr:rowOff>
    </xdr:from>
    <xdr:to>
      <xdr:col>76</xdr:col>
      <xdr:colOff>165100</xdr:colOff>
      <xdr:row>41</xdr:row>
      <xdr:rowOff>9434</xdr:rowOff>
    </xdr:to>
    <xdr:sp macro="" textlink="">
      <xdr:nvSpPr>
        <xdr:cNvPr id="539" name="楕円 538">
          <a:extLst>
            <a:ext uri="{FF2B5EF4-FFF2-40B4-BE49-F238E27FC236}">
              <a16:creationId xmlns:a16="http://schemas.microsoft.com/office/drawing/2014/main" id="{B9350A28-C3D6-4F58-BFF1-382A8432EC23}"/>
            </a:ext>
          </a:extLst>
        </xdr:cNvPr>
        <xdr:cNvSpPr/>
      </xdr:nvSpPr>
      <xdr:spPr>
        <a:xfrm>
          <a:off x="13093700" y="6683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130084</xdr:rowOff>
    </xdr:from>
    <xdr:to>
      <xdr:col>81</xdr:col>
      <xdr:colOff>50800</xdr:colOff>
      <xdr:row>40</xdr:row>
      <xdr:rowOff>162741</xdr:rowOff>
    </xdr:to>
    <xdr:cxnSp macro="">
      <xdr:nvCxnSpPr>
        <xdr:cNvPr id="540" name="直線コネクタ 539">
          <a:extLst>
            <a:ext uri="{FF2B5EF4-FFF2-40B4-BE49-F238E27FC236}">
              <a16:creationId xmlns:a16="http://schemas.microsoft.com/office/drawing/2014/main" id="{13340281-F37E-4E78-ADD2-B80A759C5382}"/>
            </a:ext>
          </a:extLst>
        </xdr:cNvPr>
        <xdr:cNvCxnSpPr/>
      </xdr:nvCxnSpPr>
      <xdr:spPr>
        <a:xfrm>
          <a:off x="13144500" y="673408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51526</xdr:rowOff>
    </xdr:from>
    <xdr:to>
      <xdr:col>72</xdr:col>
      <xdr:colOff>38100</xdr:colOff>
      <xdr:row>40</xdr:row>
      <xdr:rowOff>153126</xdr:rowOff>
    </xdr:to>
    <xdr:sp macro="" textlink="">
      <xdr:nvSpPr>
        <xdr:cNvPr id="541" name="楕円 540">
          <a:extLst>
            <a:ext uri="{FF2B5EF4-FFF2-40B4-BE49-F238E27FC236}">
              <a16:creationId xmlns:a16="http://schemas.microsoft.com/office/drawing/2014/main" id="{864B4B83-CBFD-48EA-83A7-8B65F95D3FBE}"/>
            </a:ext>
          </a:extLst>
        </xdr:cNvPr>
        <xdr:cNvSpPr/>
      </xdr:nvSpPr>
      <xdr:spPr>
        <a:xfrm>
          <a:off x="12299950" y="66555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102326</xdr:rowOff>
    </xdr:from>
    <xdr:to>
      <xdr:col>76</xdr:col>
      <xdr:colOff>114300</xdr:colOff>
      <xdr:row>40</xdr:row>
      <xdr:rowOff>130084</xdr:rowOff>
    </xdr:to>
    <xdr:cxnSp macro="">
      <xdr:nvCxnSpPr>
        <xdr:cNvPr id="542" name="直線コネクタ 541">
          <a:extLst>
            <a:ext uri="{FF2B5EF4-FFF2-40B4-BE49-F238E27FC236}">
              <a16:creationId xmlns:a16="http://schemas.microsoft.com/office/drawing/2014/main" id="{2ADFB31B-33FF-4D8A-95FB-44BC7D922B83}"/>
            </a:ext>
          </a:extLst>
        </xdr:cNvPr>
        <xdr:cNvCxnSpPr/>
      </xdr:nvCxnSpPr>
      <xdr:spPr>
        <a:xfrm>
          <a:off x="12344400" y="6706326"/>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98878</xdr:rowOff>
    </xdr:from>
    <xdr:to>
      <xdr:col>67</xdr:col>
      <xdr:colOff>101600</xdr:colOff>
      <xdr:row>41</xdr:row>
      <xdr:rowOff>29028</xdr:rowOff>
    </xdr:to>
    <xdr:sp macro="" textlink="">
      <xdr:nvSpPr>
        <xdr:cNvPr id="543" name="楕円 542">
          <a:extLst>
            <a:ext uri="{FF2B5EF4-FFF2-40B4-BE49-F238E27FC236}">
              <a16:creationId xmlns:a16="http://schemas.microsoft.com/office/drawing/2014/main" id="{18D0D5FD-5500-4E87-B9D4-FDAB389E8B60}"/>
            </a:ext>
          </a:extLst>
        </xdr:cNvPr>
        <xdr:cNvSpPr/>
      </xdr:nvSpPr>
      <xdr:spPr>
        <a:xfrm>
          <a:off x="11487150" y="67028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102326</xdr:rowOff>
    </xdr:from>
    <xdr:to>
      <xdr:col>71</xdr:col>
      <xdr:colOff>177800</xdr:colOff>
      <xdr:row>40</xdr:row>
      <xdr:rowOff>149678</xdr:rowOff>
    </xdr:to>
    <xdr:cxnSp macro="">
      <xdr:nvCxnSpPr>
        <xdr:cNvPr id="544" name="直線コネクタ 543">
          <a:extLst>
            <a:ext uri="{FF2B5EF4-FFF2-40B4-BE49-F238E27FC236}">
              <a16:creationId xmlns:a16="http://schemas.microsoft.com/office/drawing/2014/main" id="{630388F5-84CB-4A85-BFEC-B3E371C1ABA1}"/>
            </a:ext>
          </a:extLst>
        </xdr:cNvPr>
        <xdr:cNvCxnSpPr/>
      </xdr:nvCxnSpPr>
      <xdr:spPr>
        <a:xfrm flipV="1">
          <a:off x="11537950" y="6706326"/>
          <a:ext cx="8064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F697A86B-F92B-4774-BDEF-771537129E20}"/>
            </a:ext>
          </a:extLst>
        </xdr:cNvPr>
        <xdr:cNvSpPr txBox="1"/>
      </xdr:nvSpPr>
      <xdr:spPr>
        <a:xfrm>
          <a:off x="13742044" y="615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93A71F2-1F93-465B-A70E-7E9C7723B265}"/>
            </a:ext>
          </a:extLst>
        </xdr:cNvPr>
        <xdr:cNvSpPr txBox="1"/>
      </xdr:nvSpPr>
      <xdr:spPr>
        <a:xfrm>
          <a:off x="12960994" y="613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745DD5C-14A5-4185-B7B6-B1E981B504A6}"/>
            </a:ext>
          </a:extLst>
        </xdr:cNvPr>
        <xdr:cNvSpPr txBox="1"/>
      </xdr:nvSpPr>
      <xdr:spPr>
        <a:xfrm>
          <a:off x="12167244" y="61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7FBEC631-E05A-4D04-A1F1-E7B4028E2D49}"/>
            </a:ext>
          </a:extLst>
        </xdr:cNvPr>
        <xdr:cNvSpPr txBox="1"/>
      </xdr:nvSpPr>
      <xdr:spPr>
        <a:xfrm>
          <a:off x="11354444"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33218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C75BBA0-C734-4522-8DAF-87ECDFBF5EB0}"/>
            </a:ext>
          </a:extLst>
        </xdr:cNvPr>
        <xdr:cNvSpPr txBox="1"/>
      </xdr:nvSpPr>
      <xdr:spPr>
        <a:xfrm>
          <a:off x="13742044" y="680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561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AE280A6C-A336-4D36-9AD3-238A14BA1E0F}"/>
            </a:ext>
          </a:extLst>
        </xdr:cNvPr>
        <xdr:cNvSpPr txBox="1"/>
      </xdr:nvSpPr>
      <xdr:spPr>
        <a:xfrm>
          <a:off x="12960994" y="676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D2232D8-42AD-481F-9759-AE9B812D2751}"/>
            </a:ext>
          </a:extLst>
        </xdr:cNvPr>
        <xdr:cNvSpPr txBox="1"/>
      </xdr:nvSpPr>
      <xdr:spPr>
        <a:xfrm>
          <a:off x="12167244" y="674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20155</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BF71B8C7-96F8-49AB-A085-A3F1AB428885}"/>
            </a:ext>
          </a:extLst>
        </xdr:cNvPr>
        <xdr:cNvSpPr txBox="1"/>
      </xdr:nvSpPr>
      <xdr:spPr>
        <a:xfrm>
          <a:off x="11354444" y="678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7D51AB6-066D-4DB7-AD06-8F784EBF2E33}"/>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8CB4984-E5A1-4861-85CA-7E019A18A20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A88FD90-5D37-48B3-AF1C-EA82CFE69D6D}"/>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4CA7C7C-90DE-42C3-B2DC-42CA087489A5}"/>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4002CF26-C0BC-487E-9BC9-EF28E3218123}"/>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BBC563A3-A161-42E7-AC9D-6B2B267AF269}"/>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07E0B22-4782-4277-985F-737B317737AA}"/>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0194B32-3091-40EA-9995-69D1C3819B53}"/>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6008924-E2D6-477A-8FC4-455DB98CC26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829E271-4BF7-4F3B-8416-4687C77F5369}"/>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B4034226-AB13-4D8E-B962-A48473B15C43}"/>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CC4C0EF-48B9-43C7-B81D-E3C8BCA539F3}"/>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CD602CF-2810-4F5F-A99E-98D371EE87FE}"/>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EE6E5C4A-67D4-4728-AFF5-F07344CB0CD3}"/>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ABB715A-C9A1-460C-BF62-9CEB087CAB99}"/>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D23AA196-DD17-4E64-93EE-8A97ACA43827}"/>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85AA79D0-8D5B-4DC8-86D0-A9AD15388943}"/>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20D93BDF-AEAB-422B-8F12-F18FC00AE90B}"/>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71EEC5AE-E375-476A-AE27-E87912B9D9A9}"/>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25FC09FF-FADD-4EF0-A8F1-3E9F5B0862E9}"/>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D04EB755-FD4E-48AF-8C75-6F85620685BA}"/>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806B1E6-FE45-40EC-A4D3-20C5B1A1B54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FC8800D4-7E17-4FCB-B03D-0445C2F13A41}"/>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5E0DC548-7007-486B-B09F-EC3927252B8C}"/>
            </a:ext>
          </a:extLst>
        </xdr:cNvPr>
        <xdr:cNvCxnSpPr/>
      </xdr:nvCxnSpPr>
      <xdr:spPr>
        <a:xfrm flipV="1">
          <a:off x="19951064" y="569093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A6F613B1-0C59-49D9-B869-E4F853AB4BD2}"/>
            </a:ext>
          </a:extLst>
        </xdr:cNvPr>
        <xdr:cNvSpPr txBox="1"/>
      </xdr:nvSpPr>
      <xdr:spPr>
        <a:xfrm>
          <a:off x="19989800" y="6974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DEE56494-DDE5-46EE-9DCF-D889F826214D}"/>
            </a:ext>
          </a:extLst>
        </xdr:cNvPr>
        <xdr:cNvCxnSpPr/>
      </xdr:nvCxnSpPr>
      <xdr:spPr>
        <a:xfrm>
          <a:off x="19881850" y="6970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1EC635E-7CC0-4F2A-BED9-4BDFF7B2C747}"/>
            </a:ext>
          </a:extLst>
        </xdr:cNvPr>
        <xdr:cNvSpPr txBox="1"/>
      </xdr:nvSpPr>
      <xdr:spPr>
        <a:xfrm>
          <a:off x="19989800" y="547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931E09D9-EB82-4BB5-B059-1C15579C0B3A}"/>
            </a:ext>
          </a:extLst>
        </xdr:cNvPr>
        <xdr:cNvCxnSpPr/>
      </xdr:nvCxnSpPr>
      <xdr:spPr>
        <a:xfrm>
          <a:off x="19881850" y="5690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6A1183F6-477D-456D-BC5E-68C2899EA8D1}"/>
            </a:ext>
          </a:extLst>
        </xdr:cNvPr>
        <xdr:cNvSpPr txBox="1"/>
      </xdr:nvSpPr>
      <xdr:spPr>
        <a:xfrm>
          <a:off x="19989800" y="6436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C1D446BD-3718-4FA8-930F-8D48D5DE1235}"/>
            </a:ext>
          </a:extLst>
        </xdr:cNvPr>
        <xdr:cNvSpPr/>
      </xdr:nvSpPr>
      <xdr:spPr>
        <a:xfrm>
          <a:off x="19900900" y="6578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A5DFFCCB-4EF6-4B9B-950C-009D66065B0D}"/>
            </a:ext>
          </a:extLst>
        </xdr:cNvPr>
        <xdr:cNvSpPr/>
      </xdr:nvSpPr>
      <xdr:spPr>
        <a:xfrm>
          <a:off x="19157950" y="65837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7113D64B-8C63-4FA7-B1EF-86D359391A1C}"/>
            </a:ext>
          </a:extLst>
        </xdr:cNvPr>
        <xdr:cNvSpPr/>
      </xdr:nvSpPr>
      <xdr:spPr>
        <a:xfrm>
          <a:off x="18345150" y="6584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5B28775-7C56-4107-B97C-985F1F4B8052}"/>
            </a:ext>
          </a:extLst>
        </xdr:cNvPr>
        <xdr:cNvSpPr/>
      </xdr:nvSpPr>
      <xdr:spPr>
        <a:xfrm>
          <a:off x="17551400" y="660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0C0919C2-5CFB-46BD-BD51-31B66CF47EF9}"/>
            </a:ext>
          </a:extLst>
        </xdr:cNvPr>
        <xdr:cNvSpPr/>
      </xdr:nvSpPr>
      <xdr:spPr>
        <a:xfrm>
          <a:off x="16757650" y="6591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59F539B-F2D9-49AD-9B9C-0575313237C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CD2DA37-480D-47E6-8318-B8195974AFEC}"/>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5CC430D-B0BE-4959-AE92-02E4EFEE4DD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44E87A6-4FCC-4DE9-BE89-BCF2198E152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3ADA8352-DD36-461B-BE69-97F96BBB037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559</xdr:rowOff>
    </xdr:from>
    <xdr:to>
      <xdr:col>116</xdr:col>
      <xdr:colOff>114300</xdr:colOff>
      <xdr:row>40</xdr:row>
      <xdr:rowOff>102159</xdr:rowOff>
    </xdr:to>
    <xdr:sp macro="" textlink="">
      <xdr:nvSpPr>
        <xdr:cNvPr id="592" name="楕円 591">
          <a:extLst>
            <a:ext uri="{FF2B5EF4-FFF2-40B4-BE49-F238E27FC236}">
              <a16:creationId xmlns:a16="http://schemas.microsoft.com/office/drawing/2014/main" id="{A6460734-0B07-4C4B-8D40-8ECC6A98A0EC}"/>
            </a:ext>
          </a:extLst>
        </xdr:cNvPr>
        <xdr:cNvSpPr/>
      </xdr:nvSpPr>
      <xdr:spPr>
        <a:xfrm>
          <a:off x="19900900" y="66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150436</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3E813B0A-9040-4C7C-9956-54010020D1BD}"/>
            </a:ext>
          </a:extLst>
        </xdr:cNvPr>
        <xdr:cNvSpPr txBox="1"/>
      </xdr:nvSpPr>
      <xdr:spPr>
        <a:xfrm>
          <a:off x="19989800" y="658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62650</xdr:rowOff>
    </xdr:from>
    <xdr:to>
      <xdr:col>112</xdr:col>
      <xdr:colOff>38100</xdr:colOff>
      <xdr:row>40</xdr:row>
      <xdr:rowOff>164250</xdr:rowOff>
    </xdr:to>
    <xdr:sp macro="" textlink="">
      <xdr:nvSpPr>
        <xdr:cNvPr id="594" name="楕円 593">
          <a:extLst>
            <a:ext uri="{FF2B5EF4-FFF2-40B4-BE49-F238E27FC236}">
              <a16:creationId xmlns:a16="http://schemas.microsoft.com/office/drawing/2014/main" id="{F94C38B0-D145-493F-ADC4-97218E69FCF3}"/>
            </a:ext>
          </a:extLst>
        </xdr:cNvPr>
        <xdr:cNvSpPr/>
      </xdr:nvSpPr>
      <xdr:spPr>
        <a:xfrm>
          <a:off x="19157950" y="6666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51359</xdr:rowOff>
    </xdr:from>
    <xdr:to>
      <xdr:col>116</xdr:col>
      <xdr:colOff>63500</xdr:colOff>
      <xdr:row>40</xdr:row>
      <xdr:rowOff>113450</xdr:rowOff>
    </xdr:to>
    <xdr:cxnSp macro="">
      <xdr:nvCxnSpPr>
        <xdr:cNvPr id="595" name="直線コネクタ 594">
          <a:extLst>
            <a:ext uri="{FF2B5EF4-FFF2-40B4-BE49-F238E27FC236}">
              <a16:creationId xmlns:a16="http://schemas.microsoft.com/office/drawing/2014/main" id="{22E637B8-2E3C-4C79-AD31-6281E3F93E77}"/>
            </a:ext>
          </a:extLst>
        </xdr:cNvPr>
        <xdr:cNvCxnSpPr/>
      </xdr:nvCxnSpPr>
      <xdr:spPr>
        <a:xfrm flipV="1">
          <a:off x="19202400" y="6655359"/>
          <a:ext cx="749300" cy="6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48881</xdr:rowOff>
    </xdr:from>
    <xdr:to>
      <xdr:col>107</xdr:col>
      <xdr:colOff>101600</xdr:colOff>
      <xdr:row>40</xdr:row>
      <xdr:rowOff>150481</xdr:rowOff>
    </xdr:to>
    <xdr:sp macro="" textlink="">
      <xdr:nvSpPr>
        <xdr:cNvPr id="596" name="楕円 595">
          <a:extLst>
            <a:ext uri="{FF2B5EF4-FFF2-40B4-BE49-F238E27FC236}">
              <a16:creationId xmlns:a16="http://schemas.microsoft.com/office/drawing/2014/main" id="{AA902ECA-91F3-46C2-AF8A-37912632FB33}"/>
            </a:ext>
          </a:extLst>
        </xdr:cNvPr>
        <xdr:cNvSpPr/>
      </xdr:nvSpPr>
      <xdr:spPr>
        <a:xfrm>
          <a:off x="18345150" y="665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99681</xdr:rowOff>
    </xdr:from>
    <xdr:to>
      <xdr:col>111</xdr:col>
      <xdr:colOff>177800</xdr:colOff>
      <xdr:row>40</xdr:row>
      <xdr:rowOff>113450</xdr:rowOff>
    </xdr:to>
    <xdr:cxnSp macro="">
      <xdr:nvCxnSpPr>
        <xdr:cNvPr id="597" name="直線コネクタ 596">
          <a:extLst>
            <a:ext uri="{FF2B5EF4-FFF2-40B4-BE49-F238E27FC236}">
              <a16:creationId xmlns:a16="http://schemas.microsoft.com/office/drawing/2014/main" id="{E6A937B9-2844-44A9-850E-8A997E195001}"/>
            </a:ext>
          </a:extLst>
        </xdr:cNvPr>
        <xdr:cNvCxnSpPr/>
      </xdr:nvCxnSpPr>
      <xdr:spPr>
        <a:xfrm>
          <a:off x="18395950" y="6703681"/>
          <a:ext cx="806450" cy="1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47475</xdr:rowOff>
    </xdr:from>
    <xdr:to>
      <xdr:col>102</xdr:col>
      <xdr:colOff>165100</xdr:colOff>
      <xdr:row>40</xdr:row>
      <xdr:rowOff>149075</xdr:rowOff>
    </xdr:to>
    <xdr:sp macro="" textlink="">
      <xdr:nvSpPr>
        <xdr:cNvPr id="598" name="楕円 597">
          <a:extLst>
            <a:ext uri="{FF2B5EF4-FFF2-40B4-BE49-F238E27FC236}">
              <a16:creationId xmlns:a16="http://schemas.microsoft.com/office/drawing/2014/main" id="{0B209939-B76A-4DA5-AC62-346C40078668}"/>
            </a:ext>
          </a:extLst>
        </xdr:cNvPr>
        <xdr:cNvSpPr/>
      </xdr:nvSpPr>
      <xdr:spPr>
        <a:xfrm>
          <a:off x="17551400" y="66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98275</xdr:rowOff>
    </xdr:from>
    <xdr:to>
      <xdr:col>107</xdr:col>
      <xdr:colOff>50800</xdr:colOff>
      <xdr:row>40</xdr:row>
      <xdr:rowOff>99681</xdr:rowOff>
    </xdr:to>
    <xdr:cxnSp macro="">
      <xdr:nvCxnSpPr>
        <xdr:cNvPr id="599" name="直線コネクタ 598">
          <a:extLst>
            <a:ext uri="{FF2B5EF4-FFF2-40B4-BE49-F238E27FC236}">
              <a16:creationId xmlns:a16="http://schemas.microsoft.com/office/drawing/2014/main" id="{6D239812-4119-4713-A590-3C2070BD07EF}"/>
            </a:ext>
          </a:extLst>
        </xdr:cNvPr>
        <xdr:cNvCxnSpPr/>
      </xdr:nvCxnSpPr>
      <xdr:spPr>
        <a:xfrm>
          <a:off x="17602200" y="6702275"/>
          <a:ext cx="79375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79761</xdr:rowOff>
    </xdr:from>
    <xdr:to>
      <xdr:col>98</xdr:col>
      <xdr:colOff>38100</xdr:colOff>
      <xdr:row>41</xdr:row>
      <xdr:rowOff>9911</xdr:rowOff>
    </xdr:to>
    <xdr:sp macro="" textlink="">
      <xdr:nvSpPr>
        <xdr:cNvPr id="600" name="楕円 599">
          <a:extLst>
            <a:ext uri="{FF2B5EF4-FFF2-40B4-BE49-F238E27FC236}">
              <a16:creationId xmlns:a16="http://schemas.microsoft.com/office/drawing/2014/main" id="{8458AA02-2896-4669-91BE-C70EB421567F}"/>
            </a:ext>
          </a:extLst>
        </xdr:cNvPr>
        <xdr:cNvSpPr/>
      </xdr:nvSpPr>
      <xdr:spPr>
        <a:xfrm>
          <a:off x="16757650" y="66837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98275</xdr:rowOff>
    </xdr:from>
    <xdr:to>
      <xdr:col>102</xdr:col>
      <xdr:colOff>114300</xdr:colOff>
      <xdr:row>40</xdr:row>
      <xdr:rowOff>130561</xdr:rowOff>
    </xdr:to>
    <xdr:cxnSp macro="">
      <xdr:nvCxnSpPr>
        <xdr:cNvPr id="601" name="直線コネクタ 600">
          <a:extLst>
            <a:ext uri="{FF2B5EF4-FFF2-40B4-BE49-F238E27FC236}">
              <a16:creationId xmlns:a16="http://schemas.microsoft.com/office/drawing/2014/main" id="{2C9FA754-FC4F-45D2-A5FC-011EA282BC03}"/>
            </a:ext>
          </a:extLst>
        </xdr:cNvPr>
        <xdr:cNvCxnSpPr/>
      </xdr:nvCxnSpPr>
      <xdr:spPr>
        <a:xfrm flipV="1">
          <a:off x="16802100" y="6702275"/>
          <a:ext cx="800100" cy="3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AB840274-38D4-47DF-85D5-A5CC8A90EBE7}"/>
            </a:ext>
          </a:extLst>
        </xdr:cNvPr>
        <xdr:cNvSpPr txBox="1"/>
      </xdr:nvSpPr>
      <xdr:spPr>
        <a:xfrm>
          <a:off x="18947911" y="636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DBFF399-0AA3-4F27-A2BE-4459081ABC42}"/>
            </a:ext>
          </a:extLst>
        </xdr:cNvPr>
        <xdr:cNvSpPr txBox="1"/>
      </xdr:nvSpPr>
      <xdr:spPr>
        <a:xfrm>
          <a:off x="18166861" y="636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5EE527F4-5369-48BB-A00B-892F58DCD0A0}"/>
            </a:ext>
          </a:extLst>
        </xdr:cNvPr>
        <xdr:cNvSpPr txBox="1"/>
      </xdr:nvSpPr>
      <xdr:spPr>
        <a:xfrm>
          <a:off x="17354061" y="639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7CDB5D67-3F41-4DF9-97BF-01876D13E9D1}"/>
            </a:ext>
          </a:extLst>
        </xdr:cNvPr>
        <xdr:cNvSpPr txBox="1"/>
      </xdr:nvSpPr>
      <xdr:spPr>
        <a:xfrm>
          <a:off x="16560311" y="637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155377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228A6611-7D81-4C82-85DD-A447320B3B8F}"/>
            </a:ext>
          </a:extLst>
        </xdr:cNvPr>
        <xdr:cNvSpPr txBox="1"/>
      </xdr:nvSpPr>
      <xdr:spPr>
        <a:xfrm>
          <a:off x="18947911" y="67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141608</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448619A-8AAD-45AF-9619-FC98B19E0533}"/>
            </a:ext>
          </a:extLst>
        </xdr:cNvPr>
        <xdr:cNvSpPr txBox="1"/>
      </xdr:nvSpPr>
      <xdr:spPr>
        <a:xfrm>
          <a:off x="18166861" y="674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140202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7C6A2C39-B670-460C-AC18-E7CC855FD45C}"/>
            </a:ext>
          </a:extLst>
        </xdr:cNvPr>
        <xdr:cNvSpPr txBox="1"/>
      </xdr:nvSpPr>
      <xdr:spPr>
        <a:xfrm>
          <a:off x="17354061" y="674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1038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C0E6A1D8-71EC-4D84-962D-AD42F0EFC2C3}"/>
            </a:ext>
          </a:extLst>
        </xdr:cNvPr>
        <xdr:cNvSpPr txBox="1"/>
      </xdr:nvSpPr>
      <xdr:spPr>
        <a:xfrm>
          <a:off x="16560311" y="677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3C603DAA-C590-4F2E-91FF-BB75F86E5EF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7AE0A86-B75D-4E06-B420-77F25F799471}"/>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9F7A7B2-B886-4878-BAAB-4F812E3E09CB}"/>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197C787-D6AD-4A1B-BD1D-AB80475B7D21}"/>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DED9160D-9992-4012-A0A4-CEB96A0B17FE}"/>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9808706-BE16-491B-97B8-2784F4233015}"/>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53F5C021-A96F-401A-8B7F-DF20E6DF448E}"/>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23ACD84-FCE4-4EAE-9DF1-B48752F9C502}"/>
            </a:ext>
          </a:extLst>
        </xdr:cNvPr>
        <xdr:cNvSpPr/>
      </xdr:nvSpPr>
      <xdr:spPr>
        <a:xfrm>
          <a:off x="1120775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5EADDC3F-CB68-4849-9C58-AF3AB7103F32}"/>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E1A6B697-98C0-428E-A8EE-83995F6100E8}"/>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1644C56D-F8FF-4C0F-B32A-4C431AB7485F}"/>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6635073D-8246-4421-AC94-443793B86C9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FB8A1853-FF05-4CC2-8125-AF332AF13FA4}"/>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3ACE9FAC-15AF-499C-A293-38F165842E8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400DD3E5-AB40-45A2-8823-AA5DBF4752AC}"/>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8BBE9CCF-87F2-49E5-BC05-4E4EAD95AD80}"/>
            </a:ext>
          </a:extLst>
        </xdr:cNvPr>
        <xdr:cNvSpPr/>
      </xdr:nvSpPr>
      <xdr:spPr>
        <a:xfrm>
          <a:off x="164592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CD8C8FF-04FF-4858-BF98-DAC17B9F4C6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9895613-D2E6-4D7E-8F89-B95B4E5D578B}"/>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188AE6A-2B71-4206-8832-AF2A2D9EAD0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375FFFA-BAC8-41AE-9BBA-0FE698080BB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67E230C-3063-4BE5-B0D5-19D7DC35F96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6361C5CD-E179-44AF-88D6-AA379A85035C}"/>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E82579F8-0EE7-4FFF-A64A-84CB56868BEE}"/>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EE9233C-2491-4DB0-912B-DCCE56734178}"/>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76F33537-E308-4D71-A135-75947F3686E7}"/>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9101C548-122F-4C0E-9B49-C29FB8E3FAB2}"/>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110AC8B5-A447-4FA1-99D0-A14884DA533D}"/>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D7005B4-51FF-4F9A-8588-8B8048827355}"/>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E0794C3-D4AF-4F97-AA2F-4B652087704C}"/>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8DCAF9B-6903-4D69-82C8-552DB8B6AFBD}"/>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5DDC604E-92A6-4592-BD63-5BA8EE7E795C}"/>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F2939B46-ED6D-4990-8F3A-3F09295C3A18}"/>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46BC5203-774D-40CB-8374-4B9EDD9FE07D}"/>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77FDA138-BDA1-439F-ADC9-513B0199AFAD}"/>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50DC644-FA82-4D1F-8A39-C711E8D8B5E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79E83218-0EEB-4EBF-A91E-5003F625B255}"/>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F45B537D-4B9A-4D40-801B-29AAA098497C}"/>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A483AAF9-0A13-452E-8FB7-522CCBA83F9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6C91AD36-CC8A-4C56-A792-DA446B6DC0F0}"/>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7C07A62A-5BE5-4AF1-AAE0-A500CD8E485B}"/>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66201F5D-6F17-4769-B1D8-7D680B64CF74}"/>
            </a:ext>
          </a:extLst>
        </xdr:cNvPr>
        <xdr:cNvCxnSpPr/>
      </xdr:nvCxnSpPr>
      <xdr:spPr>
        <a:xfrm flipV="1">
          <a:off x="14699614" y="1290447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CDD20E3B-2329-45D2-8DAE-B511AD55F153}"/>
            </a:ext>
          </a:extLst>
        </xdr:cNvPr>
        <xdr:cNvSpPr txBox="1"/>
      </xdr:nvSpPr>
      <xdr:spPr>
        <a:xfrm>
          <a:off x="14738350" y="142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CA2655BD-BE21-4B1F-86F0-6FFDE1E08EEA}"/>
            </a:ext>
          </a:extLst>
        </xdr:cNvPr>
        <xdr:cNvCxnSpPr/>
      </xdr:nvCxnSpPr>
      <xdr:spPr>
        <a:xfrm>
          <a:off x="14611350" y="1428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5421910A-D970-496E-B2EB-040506B849BA}"/>
            </a:ext>
          </a:extLst>
        </xdr:cNvPr>
        <xdr:cNvSpPr txBox="1"/>
      </xdr:nvSpPr>
      <xdr:spPr>
        <a:xfrm>
          <a:off x="14738350" y="1269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43E50B3C-0DED-40EF-85F9-59D480E2519C}"/>
            </a:ext>
          </a:extLst>
        </xdr:cNvPr>
        <xdr:cNvCxnSpPr/>
      </xdr:nvCxnSpPr>
      <xdr:spPr>
        <a:xfrm>
          <a:off x="14611350" y="1290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325204A6-A5A5-4AB0-A9D9-50642D469087}"/>
            </a:ext>
          </a:extLst>
        </xdr:cNvPr>
        <xdr:cNvSpPr txBox="1"/>
      </xdr:nvSpPr>
      <xdr:spPr>
        <a:xfrm>
          <a:off x="14738350" y="13606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C3E82B82-34F8-4A02-8D1B-3228F496AE48}"/>
            </a:ext>
          </a:extLst>
        </xdr:cNvPr>
        <xdr:cNvSpPr/>
      </xdr:nvSpPr>
      <xdr:spPr>
        <a:xfrm>
          <a:off x="14649450" y="13628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E9439278-3E22-48C9-A125-99E39BC4E7A9}"/>
            </a:ext>
          </a:extLst>
        </xdr:cNvPr>
        <xdr:cNvSpPr/>
      </xdr:nvSpPr>
      <xdr:spPr>
        <a:xfrm>
          <a:off x="13887450" y="13607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98F221A6-79F6-4B49-B48C-2DF512207D60}"/>
            </a:ext>
          </a:extLst>
        </xdr:cNvPr>
        <xdr:cNvSpPr/>
      </xdr:nvSpPr>
      <xdr:spPr>
        <a:xfrm>
          <a:off x="13093700" y="1359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2105471C-A7B6-438C-9DE8-07B8F86AAF59}"/>
            </a:ext>
          </a:extLst>
        </xdr:cNvPr>
        <xdr:cNvSpPr/>
      </xdr:nvSpPr>
      <xdr:spPr>
        <a:xfrm>
          <a:off x="12299950" y="13557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0" name="フローチャート: 判断 659">
          <a:extLst>
            <a:ext uri="{FF2B5EF4-FFF2-40B4-BE49-F238E27FC236}">
              <a16:creationId xmlns:a16="http://schemas.microsoft.com/office/drawing/2014/main" id="{8D1C3A65-1344-4405-B2BF-FE5EBB026BBA}"/>
            </a:ext>
          </a:extLst>
        </xdr:cNvPr>
        <xdr:cNvSpPr/>
      </xdr:nvSpPr>
      <xdr:spPr>
        <a:xfrm>
          <a:off x="11487150" y="1354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621D251-342D-457B-B212-E476D4183541}"/>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13D937F-D85C-4200-98C5-BC3EE2299871}"/>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F42E78D-BBC1-448D-9561-A3BE67474F4B}"/>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2D9AF88-E5FC-45C0-8D71-5041D4C370CA}"/>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71ACF5E-EAEF-4E0D-BB65-906DB71A91D1}"/>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66" name="楕円 665">
          <a:extLst>
            <a:ext uri="{FF2B5EF4-FFF2-40B4-BE49-F238E27FC236}">
              <a16:creationId xmlns:a16="http://schemas.microsoft.com/office/drawing/2014/main" id="{318DF65E-C7A5-4C18-AA6A-41C98A0996CC}"/>
            </a:ext>
          </a:extLst>
        </xdr:cNvPr>
        <xdr:cNvSpPr/>
      </xdr:nvSpPr>
      <xdr:spPr>
        <a:xfrm>
          <a:off x="14649450" y="135674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52088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B7337035-98EC-4F8F-989E-4FB15A8BA54C}"/>
            </a:ext>
          </a:extLst>
        </xdr:cNvPr>
        <xdr:cNvSpPr txBox="1"/>
      </xdr:nvSpPr>
      <xdr:spPr>
        <a:xfrm>
          <a:off x="14738350"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xdr:rowOff>
    </xdr:from>
    <xdr:to>
      <xdr:col>81</xdr:col>
      <xdr:colOff>101600</xdr:colOff>
      <xdr:row>82</xdr:row>
      <xdr:rowOff>115570</xdr:rowOff>
    </xdr:to>
    <xdr:sp macro="" textlink="">
      <xdr:nvSpPr>
        <xdr:cNvPr id="668" name="楕円 667">
          <a:extLst>
            <a:ext uri="{FF2B5EF4-FFF2-40B4-BE49-F238E27FC236}">
              <a16:creationId xmlns:a16="http://schemas.microsoft.com/office/drawing/2014/main" id="{A599FCF7-7B31-4BC0-9735-EBC0E0DF9C2F}"/>
            </a:ext>
          </a:extLst>
        </xdr:cNvPr>
        <xdr:cNvSpPr/>
      </xdr:nvSpPr>
      <xdr:spPr>
        <a:xfrm>
          <a:off x="1388745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64770</xdr:rowOff>
    </xdr:from>
    <xdr:to>
      <xdr:col>85</xdr:col>
      <xdr:colOff>127000</xdr:colOff>
      <xdr:row>82</xdr:row>
      <xdr:rowOff>80011</xdr:rowOff>
    </xdr:to>
    <xdr:cxnSp macro="">
      <xdr:nvCxnSpPr>
        <xdr:cNvPr id="669" name="直線コネクタ 668">
          <a:extLst>
            <a:ext uri="{FF2B5EF4-FFF2-40B4-BE49-F238E27FC236}">
              <a16:creationId xmlns:a16="http://schemas.microsoft.com/office/drawing/2014/main" id="{CFEDF239-3289-4093-A401-3B53A9EDB2BF}"/>
            </a:ext>
          </a:extLst>
        </xdr:cNvPr>
        <xdr:cNvCxnSpPr/>
      </xdr:nvCxnSpPr>
      <xdr:spPr>
        <a:xfrm>
          <a:off x="13938250" y="13602970"/>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70" name="楕円 669">
          <a:extLst>
            <a:ext uri="{FF2B5EF4-FFF2-40B4-BE49-F238E27FC236}">
              <a16:creationId xmlns:a16="http://schemas.microsoft.com/office/drawing/2014/main" id="{D40179B5-BD5E-4466-BBE0-F73789E4A15F}"/>
            </a:ext>
          </a:extLst>
        </xdr:cNvPr>
        <xdr:cNvSpPr/>
      </xdr:nvSpPr>
      <xdr:spPr>
        <a:xfrm>
          <a:off x="13093700" y="135375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43814</xdr:rowOff>
    </xdr:from>
    <xdr:to>
      <xdr:col>81</xdr:col>
      <xdr:colOff>50800</xdr:colOff>
      <xdr:row>82</xdr:row>
      <xdr:rowOff>64770</xdr:rowOff>
    </xdr:to>
    <xdr:cxnSp macro="">
      <xdr:nvCxnSpPr>
        <xdr:cNvPr id="671" name="直線コネクタ 670">
          <a:extLst>
            <a:ext uri="{FF2B5EF4-FFF2-40B4-BE49-F238E27FC236}">
              <a16:creationId xmlns:a16="http://schemas.microsoft.com/office/drawing/2014/main" id="{C490509F-7A5F-49BE-BD1A-BA39B736DB0C}"/>
            </a:ext>
          </a:extLst>
        </xdr:cNvPr>
        <xdr:cNvCxnSpPr/>
      </xdr:nvCxnSpPr>
      <xdr:spPr>
        <a:xfrm>
          <a:off x="13144500" y="13582014"/>
          <a:ext cx="79375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139700</xdr:rowOff>
    </xdr:from>
    <xdr:to>
      <xdr:col>72</xdr:col>
      <xdr:colOff>38100</xdr:colOff>
      <xdr:row>82</xdr:row>
      <xdr:rowOff>69850</xdr:rowOff>
    </xdr:to>
    <xdr:sp macro="" textlink="">
      <xdr:nvSpPr>
        <xdr:cNvPr id="672" name="楕円 671">
          <a:extLst>
            <a:ext uri="{FF2B5EF4-FFF2-40B4-BE49-F238E27FC236}">
              <a16:creationId xmlns:a16="http://schemas.microsoft.com/office/drawing/2014/main" id="{21E8187B-188E-4A23-8EEE-CA55D91D1237}"/>
            </a:ext>
          </a:extLst>
        </xdr:cNvPr>
        <xdr:cNvSpPr/>
      </xdr:nvSpPr>
      <xdr:spPr>
        <a:xfrm>
          <a:off x="12299950" y="1351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19050</xdr:rowOff>
    </xdr:from>
    <xdr:to>
      <xdr:col>76</xdr:col>
      <xdr:colOff>114300</xdr:colOff>
      <xdr:row>82</xdr:row>
      <xdr:rowOff>43814</xdr:rowOff>
    </xdr:to>
    <xdr:cxnSp macro="">
      <xdr:nvCxnSpPr>
        <xdr:cNvPr id="673" name="直線コネクタ 672">
          <a:extLst>
            <a:ext uri="{FF2B5EF4-FFF2-40B4-BE49-F238E27FC236}">
              <a16:creationId xmlns:a16="http://schemas.microsoft.com/office/drawing/2014/main" id="{B3CE6ABC-E5F1-4E8A-A023-219368C9CFCD}"/>
            </a:ext>
          </a:extLst>
        </xdr:cNvPr>
        <xdr:cNvCxnSpPr/>
      </xdr:nvCxnSpPr>
      <xdr:spPr>
        <a:xfrm>
          <a:off x="12344400" y="13557250"/>
          <a:ext cx="8001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674" name="楕円 673">
          <a:extLst>
            <a:ext uri="{FF2B5EF4-FFF2-40B4-BE49-F238E27FC236}">
              <a16:creationId xmlns:a16="http://schemas.microsoft.com/office/drawing/2014/main" id="{70EAB556-3D62-4088-A0E5-08CC7133C686}"/>
            </a:ext>
          </a:extLst>
        </xdr:cNvPr>
        <xdr:cNvSpPr/>
      </xdr:nvSpPr>
      <xdr:spPr>
        <a:xfrm>
          <a:off x="11487150" y="134708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19050</xdr:rowOff>
    </xdr:to>
    <xdr:cxnSp macro="">
      <xdr:nvCxnSpPr>
        <xdr:cNvPr id="675" name="直線コネクタ 674">
          <a:extLst>
            <a:ext uri="{FF2B5EF4-FFF2-40B4-BE49-F238E27FC236}">
              <a16:creationId xmlns:a16="http://schemas.microsoft.com/office/drawing/2014/main" id="{46DC1BCE-E6FF-41B8-8D37-3F73E16F27DA}"/>
            </a:ext>
          </a:extLst>
        </xdr:cNvPr>
        <xdr:cNvCxnSpPr/>
      </xdr:nvCxnSpPr>
      <xdr:spPr>
        <a:xfrm>
          <a:off x="11537950" y="13521689"/>
          <a:ext cx="80645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6" name="n_1aveValue【消防施設】&#10;有形固定資産減価償却率">
          <a:extLst>
            <a:ext uri="{FF2B5EF4-FFF2-40B4-BE49-F238E27FC236}">
              <a16:creationId xmlns:a16="http://schemas.microsoft.com/office/drawing/2014/main" id="{CBC8FEF5-59FF-4934-AE0B-6BAC513DCD64}"/>
            </a:ext>
          </a:extLst>
        </xdr:cNvPr>
        <xdr:cNvSpPr txBox="1"/>
      </xdr:nvSpPr>
      <xdr:spPr>
        <a:xfrm>
          <a:off x="13742044" y="1370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7" name="n_2aveValue【消防施設】&#10;有形固定資産減価償却率">
          <a:extLst>
            <a:ext uri="{FF2B5EF4-FFF2-40B4-BE49-F238E27FC236}">
              <a16:creationId xmlns:a16="http://schemas.microsoft.com/office/drawing/2014/main" id="{600611E9-5479-4A29-B881-F1A6EDFE51ED}"/>
            </a:ext>
          </a:extLst>
        </xdr:cNvPr>
        <xdr:cNvSpPr txBox="1"/>
      </xdr:nvSpPr>
      <xdr:spPr>
        <a:xfrm>
          <a:off x="12960994" y="1368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78" name="n_3aveValue【消防施設】&#10;有形固定資産減価償却率">
          <a:extLst>
            <a:ext uri="{FF2B5EF4-FFF2-40B4-BE49-F238E27FC236}">
              <a16:creationId xmlns:a16="http://schemas.microsoft.com/office/drawing/2014/main" id="{3345C126-6732-4C19-8100-D567984A6DCE}"/>
            </a:ext>
          </a:extLst>
        </xdr:cNvPr>
        <xdr:cNvSpPr txBox="1"/>
      </xdr:nvSpPr>
      <xdr:spPr>
        <a:xfrm>
          <a:off x="12167244" y="1365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79" name="n_4aveValue【消防施設】&#10;有形固定資産減価償却率">
          <a:extLst>
            <a:ext uri="{FF2B5EF4-FFF2-40B4-BE49-F238E27FC236}">
              <a16:creationId xmlns:a16="http://schemas.microsoft.com/office/drawing/2014/main" id="{BB2775E1-7508-46CA-9CBA-391ECE59DCC2}"/>
            </a:ext>
          </a:extLst>
        </xdr:cNvPr>
        <xdr:cNvSpPr txBox="1"/>
      </xdr:nvSpPr>
      <xdr:spPr>
        <a:xfrm>
          <a:off x="11354444" y="13635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132097</xdr:rowOff>
    </xdr:from>
    <xdr:ext cx="405111" cy="259045"/>
    <xdr:sp macro="" textlink="">
      <xdr:nvSpPr>
        <xdr:cNvPr id="680" name="n_1mainValue【消防施設】&#10;有形固定資産減価償却率">
          <a:extLst>
            <a:ext uri="{FF2B5EF4-FFF2-40B4-BE49-F238E27FC236}">
              <a16:creationId xmlns:a16="http://schemas.microsoft.com/office/drawing/2014/main" id="{2091C6B3-D402-465D-B591-9F2685D11280}"/>
            </a:ext>
          </a:extLst>
        </xdr:cNvPr>
        <xdr:cNvSpPr txBox="1"/>
      </xdr:nvSpPr>
      <xdr:spPr>
        <a:xfrm>
          <a:off x="13742044" y="1334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81" name="n_2mainValue【消防施設】&#10;有形固定資産減価償却率">
          <a:extLst>
            <a:ext uri="{FF2B5EF4-FFF2-40B4-BE49-F238E27FC236}">
              <a16:creationId xmlns:a16="http://schemas.microsoft.com/office/drawing/2014/main" id="{C47DF5B6-2D8A-4E4B-A1AF-4C9035463EB5}"/>
            </a:ext>
          </a:extLst>
        </xdr:cNvPr>
        <xdr:cNvSpPr txBox="1"/>
      </xdr:nvSpPr>
      <xdr:spPr>
        <a:xfrm>
          <a:off x="12960994" y="1331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86377</xdr:rowOff>
    </xdr:from>
    <xdr:ext cx="405111" cy="259045"/>
    <xdr:sp macro="" textlink="">
      <xdr:nvSpPr>
        <xdr:cNvPr id="682" name="n_3mainValue【消防施設】&#10;有形固定資産減価償却率">
          <a:extLst>
            <a:ext uri="{FF2B5EF4-FFF2-40B4-BE49-F238E27FC236}">
              <a16:creationId xmlns:a16="http://schemas.microsoft.com/office/drawing/2014/main" id="{0D053ECB-2B50-4F0C-A3AB-B35DD8F4EF89}"/>
            </a:ext>
          </a:extLst>
        </xdr:cNvPr>
        <xdr:cNvSpPr txBox="1"/>
      </xdr:nvSpPr>
      <xdr:spPr>
        <a:xfrm>
          <a:off x="12167244" y="1329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44466</xdr:rowOff>
    </xdr:from>
    <xdr:ext cx="405111" cy="259045"/>
    <xdr:sp macro="" textlink="">
      <xdr:nvSpPr>
        <xdr:cNvPr id="683" name="n_4mainValue【消防施設】&#10;有形固定資産減価償却率">
          <a:extLst>
            <a:ext uri="{FF2B5EF4-FFF2-40B4-BE49-F238E27FC236}">
              <a16:creationId xmlns:a16="http://schemas.microsoft.com/office/drawing/2014/main" id="{43810C42-0989-4ABB-808F-84FE2489290F}"/>
            </a:ext>
          </a:extLst>
        </xdr:cNvPr>
        <xdr:cNvSpPr txBox="1"/>
      </xdr:nvSpPr>
      <xdr:spPr>
        <a:xfrm>
          <a:off x="11354444" y="1325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6FD136DC-F696-49BB-8F75-CD355CA0174D}"/>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4570C0B-FF09-446E-BEAC-069673A95B2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E52A1DB-5D59-4C65-8A69-9275845A1267}"/>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445C74EC-D6E4-4275-99B0-4673509CC69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9C82F98E-1972-4215-A5D8-C91C64ABC8AB}"/>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1DE4685E-9910-4EC9-A9FF-C5EA0BF72AD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A041066-48C1-4D3F-BE51-18CEAA9C159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B8F2AC8-01AF-4904-99E7-51C6259B7BF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1238FEBD-A3E5-48D1-9AC2-E6F3A455C445}"/>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09CECB6-34E1-4527-BEE8-DC3A2FCE3128}"/>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CF0B9EAD-35D9-4171-AC83-C8C41D2FB52F}"/>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E7A68B4-DBD4-416D-9DD3-D7EBF0ECE312}"/>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97F3EF35-7CFC-42F6-95A6-E249CDC606AD}"/>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59760628-F8B7-46F9-A556-454859A0E435}"/>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161B7EA-A34B-4F66-9D54-8FDA95932D6F}"/>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671E7609-FD44-4D80-9D70-0D4FF1C51A75}"/>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3AAD2D7F-5A6A-42D9-AF22-F1287153F789}"/>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370F807-018D-454A-8985-F33850ADD63F}"/>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088EAA8-7E94-476C-BA65-742642F6090E}"/>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0F1ABF4-359D-40DF-ADDE-1653D8509D58}"/>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AEE40898-8B52-4F0E-82EA-D133ACED788B}"/>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B612DEC3-973D-4DF0-BB53-18954B71F165}"/>
            </a:ext>
          </a:extLst>
        </xdr:cNvPr>
        <xdr:cNvCxnSpPr/>
      </xdr:nvCxnSpPr>
      <xdr:spPr>
        <a:xfrm flipV="1">
          <a:off x="19951064" y="1321409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4C4D4563-003C-4007-9E2F-D9DF1F9EA79C}"/>
            </a:ext>
          </a:extLst>
        </xdr:cNvPr>
        <xdr:cNvSpPr txBox="1"/>
      </xdr:nvSpPr>
      <xdr:spPr>
        <a:xfrm>
          <a:off x="19989800" y="1420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55BCB09A-B851-4705-B32A-07DDED2F0CC5}"/>
            </a:ext>
          </a:extLst>
        </xdr:cNvPr>
        <xdr:cNvCxnSpPr/>
      </xdr:nvCxnSpPr>
      <xdr:spPr>
        <a:xfrm>
          <a:off x="19881850" y="14204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1D1D383A-ADC7-4156-9936-34BFC8C837C1}"/>
            </a:ext>
          </a:extLst>
        </xdr:cNvPr>
        <xdr:cNvSpPr txBox="1"/>
      </xdr:nvSpPr>
      <xdr:spPr>
        <a:xfrm>
          <a:off x="19989800" y="1300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2B02C8F8-5CA2-4C21-8F29-065245DE2D46}"/>
            </a:ext>
          </a:extLst>
        </xdr:cNvPr>
        <xdr:cNvCxnSpPr/>
      </xdr:nvCxnSpPr>
      <xdr:spPr>
        <a:xfrm>
          <a:off x="19881850" y="13214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0" name="【消防施設】&#10;一人当たり面積平均値テキスト">
          <a:extLst>
            <a:ext uri="{FF2B5EF4-FFF2-40B4-BE49-F238E27FC236}">
              <a16:creationId xmlns:a16="http://schemas.microsoft.com/office/drawing/2014/main" id="{C8DEEA3E-E7CE-4CA0-900E-8608872D5E4B}"/>
            </a:ext>
          </a:extLst>
        </xdr:cNvPr>
        <xdr:cNvSpPr txBox="1"/>
      </xdr:nvSpPr>
      <xdr:spPr>
        <a:xfrm>
          <a:off x="19989800" y="13790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9C9F73A9-21D3-4854-9972-C02270287B7E}"/>
            </a:ext>
          </a:extLst>
        </xdr:cNvPr>
        <xdr:cNvSpPr/>
      </xdr:nvSpPr>
      <xdr:spPr>
        <a:xfrm>
          <a:off x="19900900" y="138117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DCC7398B-9CCD-44C7-8D20-920453330100}"/>
            </a:ext>
          </a:extLst>
        </xdr:cNvPr>
        <xdr:cNvSpPr/>
      </xdr:nvSpPr>
      <xdr:spPr>
        <a:xfrm>
          <a:off x="19157950" y="138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8EE3C5F4-0121-4E5E-AC9F-01A16E543416}"/>
            </a:ext>
          </a:extLst>
        </xdr:cNvPr>
        <xdr:cNvSpPr/>
      </xdr:nvSpPr>
      <xdr:spPr>
        <a:xfrm>
          <a:off x="18345150" y="13802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FFCE108A-8A6C-4B46-B804-00AA4D719F2B}"/>
            </a:ext>
          </a:extLst>
        </xdr:cNvPr>
        <xdr:cNvSpPr/>
      </xdr:nvSpPr>
      <xdr:spPr>
        <a:xfrm>
          <a:off x="17551400" y="137888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5" name="フローチャート: 判断 714">
          <a:extLst>
            <a:ext uri="{FF2B5EF4-FFF2-40B4-BE49-F238E27FC236}">
              <a16:creationId xmlns:a16="http://schemas.microsoft.com/office/drawing/2014/main" id="{E4C7EE42-54E8-4798-AFDA-B20230672217}"/>
            </a:ext>
          </a:extLst>
        </xdr:cNvPr>
        <xdr:cNvSpPr/>
      </xdr:nvSpPr>
      <xdr:spPr>
        <a:xfrm>
          <a:off x="16757650" y="138300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69D01F9-0F4A-4FFF-9471-9502B66B61C5}"/>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C89B333-A759-4708-8EC6-7ADEE4ACFBDC}"/>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C8D7C8B-2509-4879-A719-62AC8292B0EC}"/>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7C2E986-7E0A-45B9-9141-3750DBCB481E}"/>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F75CBA3-8B6A-427D-8F65-1876019EE02D}"/>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30735</xdr:rowOff>
    </xdr:from>
    <xdr:to>
      <xdr:col>116</xdr:col>
      <xdr:colOff>114300</xdr:colOff>
      <xdr:row>83</xdr:row>
      <xdr:rowOff>132335</xdr:rowOff>
    </xdr:to>
    <xdr:sp macro="" textlink="">
      <xdr:nvSpPr>
        <xdr:cNvPr id="721" name="楕円 720">
          <a:extLst>
            <a:ext uri="{FF2B5EF4-FFF2-40B4-BE49-F238E27FC236}">
              <a16:creationId xmlns:a16="http://schemas.microsoft.com/office/drawing/2014/main" id="{1E7EA3FB-050E-41FC-90F1-AE69E54B778B}"/>
            </a:ext>
          </a:extLst>
        </xdr:cNvPr>
        <xdr:cNvSpPr/>
      </xdr:nvSpPr>
      <xdr:spPr>
        <a:xfrm>
          <a:off x="19900900" y="137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53612</xdr:rowOff>
    </xdr:from>
    <xdr:ext cx="469744" cy="259045"/>
    <xdr:sp macro="" textlink="">
      <xdr:nvSpPr>
        <xdr:cNvPr id="722" name="【消防施設】&#10;一人当たり面積該当値テキスト">
          <a:extLst>
            <a:ext uri="{FF2B5EF4-FFF2-40B4-BE49-F238E27FC236}">
              <a16:creationId xmlns:a16="http://schemas.microsoft.com/office/drawing/2014/main" id="{3C5F7FBB-6B63-4031-92A3-C83B42D69EEF}"/>
            </a:ext>
          </a:extLst>
        </xdr:cNvPr>
        <xdr:cNvSpPr txBox="1"/>
      </xdr:nvSpPr>
      <xdr:spPr>
        <a:xfrm>
          <a:off x="19989800" y="135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35306</xdr:rowOff>
    </xdr:from>
    <xdr:to>
      <xdr:col>112</xdr:col>
      <xdr:colOff>38100</xdr:colOff>
      <xdr:row>83</xdr:row>
      <xdr:rowOff>136906</xdr:rowOff>
    </xdr:to>
    <xdr:sp macro="" textlink="">
      <xdr:nvSpPr>
        <xdr:cNvPr id="723" name="楕円 722">
          <a:extLst>
            <a:ext uri="{FF2B5EF4-FFF2-40B4-BE49-F238E27FC236}">
              <a16:creationId xmlns:a16="http://schemas.microsoft.com/office/drawing/2014/main" id="{B51F69FC-2D87-4E77-A2B7-F4E6D0136705}"/>
            </a:ext>
          </a:extLst>
        </xdr:cNvPr>
        <xdr:cNvSpPr/>
      </xdr:nvSpPr>
      <xdr:spPr>
        <a:xfrm>
          <a:off x="19157950" y="13738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81535</xdr:rowOff>
    </xdr:from>
    <xdr:to>
      <xdr:col>116</xdr:col>
      <xdr:colOff>63500</xdr:colOff>
      <xdr:row>83</xdr:row>
      <xdr:rowOff>86106</xdr:rowOff>
    </xdr:to>
    <xdr:cxnSp macro="">
      <xdr:nvCxnSpPr>
        <xdr:cNvPr id="724" name="直線コネクタ 723">
          <a:extLst>
            <a:ext uri="{FF2B5EF4-FFF2-40B4-BE49-F238E27FC236}">
              <a16:creationId xmlns:a16="http://schemas.microsoft.com/office/drawing/2014/main" id="{7C611500-EF22-46F4-A806-D782894EDFF8}"/>
            </a:ext>
          </a:extLst>
        </xdr:cNvPr>
        <xdr:cNvCxnSpPr/>
      </xdr:nvCxnSpPr>
      <xdr:spPr>
        <a:xfrm flipV="1">
          <a:off x="19202400" y="13784835"/>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5" name="楕円 724">
          <a:extLst>
            <a:ext uri="{FF2B5EF4-FFF2-40B4-BE49-F238E27FC236}">
              <a16:creationId xmlns:a16="http://schemas.microsoft.com/office/drawing/2014/main" id="{42531BF6-CAA6-4E94-A10C-3FA9137CFAC4}"/>
            </a:ext>
          </a:extLst>
        </xdr:cNvPr>
        <xdr:cNvSpPr/>
      </xdr:nvSpPr>
      <xdr:spPr>
        <a:xfrm>
          <a:off x="18345150" y="1374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86106</xdr:rowOff>
    </xdr:from>
    <xdr:to>
      <xdr:col>111</xdr:col>
      <xdr:colOff>177800</xdr:colOff>
      <xdr:row>83</xdr:row>
      <xdr:rowOff>95250</xdr:rowOff>
    </xdr:to>
    <xdr:cxnSp macro="">
      <xdr:nvCxnSpPr>
        <xdr:cNvPr id="726" name="直線コネクタ 725">
          <a:extLst>
            <a:ext uri="{FF2B5EF4-FFF2-40B4-BE49-F238E27FC236}">
              <a16:creationId xmlns:a16="http://schemas.microsoft.com/office/drawing/2014/main" id="{8D4C72B2-28C3-4250-A602-2852BCFF460F}"/>
            </a:ext>
          </a:extLst>
        </xdr:cNvPr>
        <xdr:cNvCxnSpPr/>
      </xdr:nvCxnSpPr>
      <xdr:spPr>
        <a:xfrm flipV="1">
          <a:off x="18395950" y="13789406"/>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30735</xdr:rowOff>
    </xdr:from>
    <xdr:to>
      <xdr:col>102</xdr:col>
      <xdr:colOff>165100</xdr:colOff>
      <xdr:row>83</xdr:row>
      <xdr:rowOff>132335</xdr:rowOff>
    </xdr:to>
    <xdr:sp macro="" textlink="">
      <xdr:nvSpPr>
        <xdr:cNvPr id="727" name="楕円 726">
          <a:extLst>
            <a:ext uri="{FF2B5EF4-FFF2-40B4-BE49-F238E27FC236}">
              <a16:creationId xmlns:a16="http://schemas.microsoft.com/office/drawing/2014/main" id="{976AA41F-349B-4B65-899F-7FC88DF87C75}"/>
            </a:ext>
          </a:extLst>
        </xdr:cNvPr>
        <xdr:cNvSpPr/>
      </xdr:nvSpPr>
      <xdr:spPr>
        <a:xfrm>
          <a:off x="17551400" y="137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81535</xdr:rowOff>
    </xdr:from>
    <xdr:to>
      <xdr:col>107</xdr:col>
      <xdr:colOff>50800</xdr:colOff>
      <xdr:row>83</xdr:row>
      <xdr:rowOff>95250</xdr:rowOff>
    </xdr:to>
    <xdr:cxnSp macro="">
      <xdr:nvCxnSpPr>
        <xdr:cNvPr id="728" name="直線コネクタ 727">
          <a:extLst>
            <a:ext uri="{FF2B5EF4-FFF2-40B4-BE49-F238E27FC236}">
              <a16:creationId xmlns:a16="http://schemas.microsoft.com/office/drawing/2014/main" id="{E1A1E094-81F6-4233-BB98-05E31789EE49}"/>
            </a:ext>
          </a:extLst>
        </xdr:cNvPr>
        <xdr:cNvCxnSpPr/>
      </xdr:nvCxnSpPr>
      <xdr:spPr>
        <a:xfrm>
          <a:off x="17602200" y="13784835"/>
          <a:ext cx="7937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39878</xdr:rowOff>
    </xdr:from>
    <xdr:to>
      <xdr:col>98</xdr:col>
      <xdr:colOff>38100</xdr:colOff>
      <xdr:row>83</xdr:row>
      <xdr:rowOff>141478</xdr:rowOff>
    </xdr:to>
    <xdr:sp macro="" textlink="">
      <xdr:nvSpPr>
        <xdr:cNvPr id="729" name="楕円 728">
          <a:extLst>
            <a:ext uri="{FF2B5EF4-FFF2-40B4-BE49-F238E27FC236}">
              <a16:creationId xmlns:a16="http://schemas.microsoft.com/office/drawing/2014/main" id="{2571DA54-AC47-400C-80F7-BE88A4CEFEC7}"/>
            </a:ext>
          </a:extLst>
        </xdr:cNvPr>
        <xdr:cNvSpPr/>
      </xdr:nvSpPr>
      <xdr:spPr>
        <a:xfrm>
          <a:off x="16757650" y="137431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81535</xdr:rowOff>
    </xdr:from>
    <xdr:to>
      <xdr:col>102</xdr:col>
      <xdr:colOff>114300</xdr:colOff>
      <xdr:row>83</xdr:row>
      <xdr:rowOff>90678</xdr:rowOff>
    </xdr:to>
    <xdr:cxnSp macro="">
      <xdr:nvCxnSpPr>
        <xdr:cNvPr id="730" name="直線コネクタ 729">
          <a:extLst>
            <a:ext uri="{FF2B5EF4-FFF2-40B4-BE49-F238E27FC236}">
              <a16:creationId xmlns:a16="http://schemas.microsoft.com/office/drawing/2014/main" id="{22A7D640-931E-4EB1-A6DE-791CA2AE4EF5}"/>
            </a:ext>
          </a:extLst>
        </xdr:cNvPr>
        <xdr:cNvCxnSpPr/>
      </xdr:nvCxnSpPr>
      <xdr:spPr>
        <a:xfrm flipV="1">
          <a:off x="16802100" y="13784835"/>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1" name="n_1aveValue【消防施設】&#10;一人当たり面積">
          <a:extLst>
            <a:ext uri="{FF2B5EF4-FFF2-40B4-BE49-F238E27FC236}">
              <a16:creationId xmlns:a16="http://schemas.microsoft.com/office/drawing/2014/main" id="{15C153B6-9FD9-48D3-B82B-ED9103CD701B}"/>
            </a:ext>
          </a:extLst>
        </xdr:cNvPr>
        <xdr:cNvSpPr txBox="1"/>
      </xdr:nvSpPr>
      <xdr:spPr>
        <a:xfrm>
          <a:off x="18980227" y="1390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2" name="n_2aveValue【消防施設】&#10;一人当たり面積">
          <a:extLst>
            <a:ext uri="{FF2B5EF4-FFF2-40B4-BE49-F238E27FC236}">
              <a16:creationId xmlns:a16="http://schemas.microsoft.com/office/drawing/2014/main" id="{97AD8688-E547-4D35-AE1A-C9829DF37202}"/>
            </a:ext>
          </a:extLst>
        </xdr:cNvPr>
        <xdr:cNvSpPr txBox="1"/>
      </xdr:nvSpPr>
      <xdr:spPr>
        <a:xfrm>
          <a:off x="18180127" y="1388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3" name="n_3aveValue【消防施設】&#10;一人当たり面積">
          <a:extLst>
            <a:ext uri="{FF2B5EF4-FFF2-40B4-BE49-F238E27FC236}">
              <a16:creationId xmlns:a16="http://schemas.microsoft.com/office/drawing/2014/main" id="{85604187-8BFE-4347-B841-B88E32368815}"/>
            </a:ext>
          </a:extLst>
        </xdr:cNvPr>
        <xdr:cNvSpPr txBox="1"/>
      </xdr:nvSpPr>
      <xdr:spPr>
        <a:xfrm>
          <a:off x="17386377" y="138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4" name="n_4aveValue【消防施設】&#10;一人当たり面積">
          <a:extLst>
            <a:ext uri="{FF2B5EF4-FFF2-40B4-BE49-F238E27FC236}">
              <a16:creationId xmlns:a16="http://schemas.microsoft.com/office/drawing/2014/main" id="{EAB21A15-59EE-4DC6-9987-BF1A9F9C66B0}"/>
            </a:ext>
          </a:extLst>
        </xdr:cNvPr>
        <xdr:cNvSpPr txBox="1"/>
      </xdr:nvSpPr>
      <xdr:spPr>
        <a:xfrm>
          <a:off x="16592627" y="1391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153433</xdr:rowOff>
    </xdr:from>
    <xdr:ext cx="469744" cy="259045"/>
    <xdr:sp macro="" textlink="">
      <xdr:nvSpPr>
        <xdr:cNvPr id="735" name="n_1mainValue【消防施設】&#10;一人当たり面積">
          <a:extLst>
            <a:ext uri="{FF2B5EF4-FFF2-40B4-BE49-F238E27FC236}">
              <a16:creationId xmlns:a16="http://schemas.microsoft.com/office/drawing/2014/main" id="{84B420B3-C695-4E96-8880-88227078FD86}"/>
            </a:ext>
          </a:extLst>
        </xdr:cNvPr>
        <xdr:cNvSpPr txBox="1"/>
      </xdr:nvSpPr>
      <xdr:spPr>
        <a:xfrm>
          <a:off x="18980227"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6" name="n_2mainValue【消防施設】&#10;一人当たり面積">
          <a:extLst>
            <a:ext uri="{FF2B5EF4-FFF2-40B4-BE49-F238E27FC236}">
              <a16:creationId xmlns:a16="http://schemas.microsoft.com/office/drawing/2014/main" id="{AB863383-0A80-4D8D-8BDF-7224F8B1936D}"/>
            </a:ext>
          </a:extLst>
        </xdr:cNvPr>
        <xdr:cNvSpPr txBox="1"/>
      </xdr:nvSpPr>
      <xdr:spPr>
        <a:xfrm>
          <a:off x="181801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148862</xdr:rowOff>
    </xdr:from>
    <xdr:ext cx="469744" cy="259045"/>
    <xdr:sp macro="" textlink="">
      <xdr:nvSpPr>
        <xdr:cNvPr id="737" name="n_3mainValue【消防施設】&#10;一人当たり面積">
          <a:extLst>
            <a:ext uri="{FF2B5EF4-FFF2-40B4-BE49-F238E27FC236}">
              <a16:creationId xmlns:a16="http://schemas.microsoft.com/office/drawing/2014/main" id="{DBB56951-CE1C-4207-AD75-4781D6826F4F}"/>
            </a:ext>
          </a:extLst>
        </xdr:cNvPr>
        <xdr:cNvSpPr txBox="1"/>
      </xdr:nvSpPr>
      <xdr:spPr>
        <a:xfrm>
          <a:off x="17386377" y="1352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158005</xdr:rowOff>
    </xdr:from>
    <xdr:ext cx="469744" cy="259045"/>
    <xdr:sp macro="" textlink="">
      <xdr:nvSpPr>
        <xdr:cNvPr id="738" name="n_4mainValue【消防施設】&#10;一人当たり面積">
          <a:extLst>
            <a:ext uri="{FF2B5EF4-FFF2-40B4-BE49-F238E27FC236}">
              <a16:creationId xmlns:a16="http://schemas.microsoft.com/office/drawing/2014/main" id="{46C92808-F3B5-4C87-BF45-453E9CC8B8B0}"/>
            </a:ext>
          </a:extLst>
        </xdr:cNvPr>
        <xdr:cNvSpPr txBox="1"/>
      </xdr:nvSpPr>
      <xdr:spPr>
        <a:xfrm>
          <a:off x="16592627" y="1353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70F0311-B8A9-4FE8-AD64-7E7AD618AAFA}"/>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80B2912-2ECE-4718-AC6F-3F9814422166}"/>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C1B44F2-B4BB-4296-A589-6A26417F5A86}"/>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E70618C-399D-4301-AE92-D326C1C197FB}"/>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AE85A1C-DE53-4392-AACF-D08C370FD0DE}"/>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076D69F-CE75-4240-A395-91EFB3EC90E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936BCCB-A948-4CAC-B15A-3C36108B3C3A}"/>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C174BC-0695-4CC6-BE71-BBB9DF56ED3B}"/>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75A302F-F4D0-461B-AF2F-DC2BC64F3A98}"/>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1D70266-0C28-4244-BEE7-817BE808AAEA}"/>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12BF2F1-C9AB-4367-9D20-0904FD66DD5F}"/>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C706F4F0-56AF-400E-BC0A-FCBF61FE0063}"/>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2886404-2E34-48CB-A4A1-F8F07B2BDC4C}"/>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2D3A794F-DD3A-46DB-8003-D4B6CF6ECA0E}"/>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941BF1B1-FF54-4DC9-8467-1624B8F30A4D}"/>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566244F9-EBFF-4D18-BBDE-653AAC861397}"/>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4E1F003-1164-4725-9CA9-B54FDCFF1E61}"/>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973C92C0-F5E3-4D40-9C1A-205F7EF84F47}"/>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AB9557F7-48AD-4776-918F-B23D020D4094}"/>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94D4AC24-2148-4C4B-B906-443919753983}"/>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0E731DD-1061-445D-89D8-9FB50484A143}"/>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1170EAAE-DC40-43F3-AFC7-322BC9C1C1EF}"/>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93CFC75-A243-42EA-8A22-29FAA6573185}"/>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FDDBA031-85FD-4C08-A586-45465064D11B}"/>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C0BDED40-BB96-4183-8ABE-6B95B1BDA3A7}"/>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1B76CF2E-447A-4868-9CF5-364D6AB57F1A}"/>
            </a:ext>
          </a:extLst>
        </xdr:cNvPr>
        <xdr:cNvCxnSpPr/>
      </xdr:nvCxnSpPr>
      <xdr:spPr>
        <a:xfrm flipV="1">
          <a:off x="14699614" y="1654374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815943D7-FAE2-4493-959A-DC3AA1EA551F}"/>
            </a:ext>
          </a:extLst>
        </xdr:cNvPr>
        <xdr:cNvSpPr txBox="1"/>
      </xdr:nvSpPr>
      <xdr:spPr>
        <a:xfrm>
          <a:off x="14738350" y="1803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58009972-588B-43BE-80E5-2E9AA74E1E87}"/>
            </a:ext>
          </a:extLst>
        </xdr:cNvPr>
        <xdr:cNvCxnSpPr/>
      </xdr:nvCxnSpPr>
      <xdr:spPr>
        <a:xfrm>
          <a:off x="14611350" y="18029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8D88E48A-35D2-472B-B4A1-478BA1D36C3E}"/>
            </a:ext>
          </a:extLst>
        </xdr:cNvPr>
        <xdr:cNvSpPr txBox="1"/>
      </xdr:nvSpPr>
      <xdr:spPr>
        <a:xfrm>
          <a:off x="14738350" y="16331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2FD4A187-4920-4A67-AD6E-D81613EF21D1}"/>
            </a:ext>
          </a:extLst>
        </xdr:cNvPr>
        <xdr:cNvCxnSpPr/>
      </xdr:nvCxnSpPr>
      <xdr:spPr>
        <a:xfrm>
          <a:off x="14611350" y="16543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69" name="【庁舎】&#10;有形固定資産減価償却率平均値テキスト">
          <a:extLst>
            <a:ext uri="{FF2B5EF4-FFF2-40B4-BE49-F238E27FC236}">
              <a16:creationId xmlns:a16="http://schemas.microsoft.com/office/drawing/2014/main" id="{74DE0B97-D43A-400E-A087-CA13D87E32C9}"/>
            </a:ext>
          </a:extLst>
        </xdr:cNvPr>
        <xdr:cNvSpPr txBox="1"/>
      </xdr:nvSpPr>
      <xdr:spPr>
        <a:xfrm>
          <a:off x="14738350" y="17169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320D7B14-336D-43B4-97F4-838F599EEC08}"/>
            </a:ext>
          </a:extLst>
        </xdr:cNvPr>
        <xdr:cNvSpPr/>
      </xdr:nvSpPr>
      <xdr:spPr>
        <a:xfrm>
          <a:off x="14649450" y="171909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09662F1A-5F23-45C4-A357-38C8EA1020F0}"/>
            </a:ext>
          </a:extLst>
        </xdr:cNvPr>
        <xdr:cNvSpPr/>
      </xdr:nvSpPr>
      <xdr:spPr>
        <a:xfrm>
          <a:off x="1388745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C9526ABF-5EBE-4DDF-A0E2-E293C8FA5B49}"/>
            </a:ext>
          </a:extLst>
        </xdr:cNvPr>
        <xdr:cNvSpPr/>
      </xdr:nvSpPr>
      <xdr:spPr>
        <a:xfrm>
          <a:off x="1309370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789C749D-EF51-4CAF-958C-A34868F7E312}"/>
            </a:ext>
          </a:extLst>
        </xdr:cNvPr>
        <xdr:cNvSpPr/>
      </xdr:nvSpPr>
      <xdr:spPr>
        <a:xfrm>
          <a:off x="12299950" y="17184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E949F5A3-BAB4-4A9F-9E7A-606BC5B16BD0}"/>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C9117AD-85A2-4B43-BCC4-6863F2166E8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64CBD73-3246-4747-8324-F8CCBE02DB1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72B64A6-77B1-4D04-AD04-0C3C2DE0A9AC}"/>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FF33911-222B-41A6-B48D-F51B7502E738}"/>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E65E3D9-C3B3-4DB4-9626-783C13D31BA8}"/>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103777</xdr:rowOff>
    </xdr:from>
    <xdr:to>
      <xdr:col>85</xdr:col>
      <xdr:colOff>177800</xdr:colOff>
      <xdr:row>103</xdr:row>
      <xdr:rowOff>33927</xdr:rowOff>
    </xdr:to>
    <xdr:sp macro="" textlink="">
      <xdr:nvSpPr>
        <xdr:cNvPr id="780" name="楕円 779">
          <a:extLst>
            <a:ext uri="{FF2B5EF4-FFF2-40B4-BE49-F238E27FC236}">
              <a16:creationId xmlns:a16="http://schemas.microsoft.com/office/drawing/2014/main" id="{50940C31-AD8B-4FB0-9501-F39CEAE1E119}"/>
            </a:ext>
          </a:extLst>
        </xdr:cNvPr>
        <xdr:cNvSpPr/>
      </xdr:nvSpPr>
      <xdr:spPr>
        <a:xfrm>
          <a:off x="14649450" y="16943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126654</xdr:rowOff>
    </xdr:from>
    <xdr:ext cx="405111" cy="259045"/>
    <xdr:sp macro="" textlink="">
      <xdr:nvSpPr>
        <xdr:cNvPr id="781" name="【庁舎】&#10;有形固定資産減価償却率該当値テキスト">
          <a:extLst>
            <a:ext uri="{FF2B5EF4-FFF2-40B4-BE49-F238E27FC236}">
              <a16:creationId xmlns:a16="http://schemas.microsoft.com/office/drawing/2014/main" id="{AEA66196-8DBA-410A-95AD-B44CFA3BDE66}"/>
            </a:ext>
          </a:extLst>
        </xdr:cNvPr>
        <xdr:cNvSpPr txBox="1"/>
      </xdr:nvSpPr>
      <xdr:spPr>
        <a:xfrm>
          <a:off x="14738350" y="16801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51526</xdr:rowOff>
    </xdr:from>
    <xdr:to>
      <xdr:col>81</xdr:col>
      <xdr:colOff>101600</xdr:colOff>
      <xdr:row>102</xdr:row>
      <xdr:rowOff>153126</xdr:rowOff>
    </xdr:to>
    <xdr:sp macro="" textlink="">
      <xdr:nvSpPr>
        <xdr:cNvPr id="782" name="楕円 781">
          <a:extLst>
            <a:ext uri="{FF2B5EF4-FFF2-40B4-BE49-F238E27FC236}">
              <a16:creationId xmlns:a16="http://schemas.microsoft.com/office/drawing/2014/main" id="{CAB05406-07F6-4329-B43D-6F1A6B871400}"/>
            </a:ext>
          </a:extLst>
        </xdr:cNvPr>
        <xdr:cNvSpPr/>
      </xdr:nvSpPr>
      <xdr:spPr>
        <a:xfrm>
          <a:off x="13887450" y="1689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102326</xdr:rowOff>
    </xdr:from>
    <xdr:to>
      <xdr:col>85</xdr:col>
      <xdr:colOff>127000</xdr:colOff>
      <xdr:row>102</xdr:row>
      <xdr:rowOff>154577</xdr:rowOff>
    </xdr:to>
    <xdr:cxnSp macro="">
      <xdr:nvCxnSpPr>
        <xdr:cNvPr id="783" name="直線コネクタ 782">
          <a:extLst>
            <a:ext uri="{FF2B5EF4-FFF2-40B4-BE49-F238E27FC236}">
              <a16:creationId xmlns:a16="http://schemas.microsoft.com/office/drawing/2014/main" id="{0A66D273-00B0-4572-AC25-C3C0D7AC7D05}"/>
            </a:ext>
          </a:extLst>
        </xdr:cNvPr>
        <xdr:cNvCxnSpPr/>
      </xdr:nvCxnSpPr>
      <xdr:spPr>
        <a:xfrm>
          <a:off x="13938250" y="16942526"/>
          <a:ext cx="762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169092</xdr:rowOff>
    </xdr:from>
    <xdr:to>
      <xdr:col>76</xdr:col>
      <xdr:colOff>165100</xdr:colOff>
      <xdr:row>102</xdr:row>
      <xdr:rowOff>99242</xdr:rowOff>
    </xdr:to>
    <xdr:sp macro="" textlink="">
      <xdr:nvSpPr>
        <xdr:cNvPr id="784" name="楕円 783">
          <a:extLst>
            <a:ext uri="{FF2B5EF4-FFF2-40B4-BE49-F238E27FC236}">
              <a16:creationId xmlns:a16="http://schemas.microsoft.com/office/drawing/2014/main" id="{B0A174DD-68CD-456F-BBEA-BCAA23A63F19}"/>
            </a:ext>
          </a:extLst>
        </xdr:cNvPr>
        <xdr:cNvSpPr/>
      </xdr:nvSpPr>
      <xdr:spPr>
        <a:xfrm>
          <a:off x="13093700" y="168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48442</xdr:rowOff>
    </xdr:from>
    <xdr:to>
      <xdr:col>81</xdr:col>
      <xdr:colOff>50800</xdr:colOff>
      <xdr:row>102</xdr:row>
      <xdr:rowOff>102326</xdr:rowOff>
    </xdr:to>
    <xdr:cxnSp macro="">
      <xdr:nvCxnSpPr>
        <xdr:cNvPr id="785" name="直線コネクタ 784">
          <a:extLst>
            <a:ext uri="{FF2B5EF4-FFF2-40B4-BE49-F238E27FC236}">
              <a16:creationId xmlns:a16="http://schemas.microsoft.com/office/drawing/2014/main" id="{BED86CAA-3064-4DF0-953B-F92D9D151412}"/>
            </a:ext>
          </a:extLst>
        </xdr:cNvPr>
        <xdr:cNvCxnSpPr/>
      </xdr:nvCxnSpPr>
      <xdr:spPr>
        <a:xfrm>
          <a:off x="13144500" y="16888642"/>
          <a:ext cx="7937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115207</xdr:rowOff>
    </xdr:from>
    <xdr:to>
      <xdr:col>72</xdr:col>
      <xdr:colOff>38100</xdr:colOff>
      <xdr:row>102</xdr:row>
      <xdr:rowOff>45357</xdr:rowOff>
    </xdr:to>
    <xdr:sp macro="" textlink="">
      <xdr:nvSpPr>
        <xdr:cNvPr id="786" name="楕円 785">
          <a:extLst>
            <a:ext uri="{FF2B5EF4-FFF2-40B4-BE49-F238E27FC236}">
              <a16:creationId xmlns:a16="http://schemas.microsoft.com/office/drawing/2014/main" id="{7D6A4ED6-B5FB-4C5B-8A38-BC946DEB277C}"/>
            </a:ext>
          </a:extLst>
        </xdr:cNvPr>
        <xdr:cNvSpPr/>
      </xdr:nvSpPr>
      <xdr:spPr>
        <a:xfrm>
          <a:off x="12299950" y="167903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166007</xdr:rowOff>
    </xdr:from>
    <xdr:to>
      <xdr:col>76</xdr:col>
      <xdr:colOff>114300</xdr:colOff>
      <xdr:row>102</xdr:row>
      <xdr:rowOff>48442</xdr:rowOff>
    </xdr:to>
    <xdr:cxnSp macro="">
      <xdr:nvCxnSpPr>
        <xdr:cNvPr id="787" name="直線コネクタ 786">
          <a:extLst>
            <a:ext uri="{FF2B5EF4-FFF2-40B4-BE49-F238E27FC236}">
              <a16:creationId xmlns:a16="http://schemas.microsoft.com/office/drawing/2014/main" id="{E9835F95-6617-4888-85AC-A9E510AF334A}"/>
            </a:ext>
          </a:extLst>
        </xdr:cNvPr>
        <xdr:cNvCxnSpPr/>
      </xdr:nvCxnSpPr>
      <xdr:spPr>
        <a:xfrm>
          <a:off x="12344400" y="16841107"/>
          <a:ext cx="800100" cy="4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61323</xdr:rowOff>
    </xdr:from>
    <xdr:to>
      <xdr:col>67</xdr:col>
      <xdr:colOff>101600</xdr:colOff>
      <xdr:row>101</xdr:row>
      <xdr:rowOff>162923</xdr:rowOff>
    </xdr:to>
    <xdr:sp macro="" textlink="">
      <xdr:nvSpPr>
        <xdr:cNvPr id="788" name="楕円 787">
          <a:extLst>
            <a:ext uri="{FF2B5EF4-FFF2-40B4-BE49-F238E27FC236}">
              <a16:creationId xmlns:a16="http://schemas.microsoft.com/office/drawing/2014/main" id="{551FB0BD-FCD6-4F07-B6BD-D134CA86B957}"/>
            </a:ext>
          </a:extLst>
        </xdr:cNvPr>
        <xdr:cNvSpPr/>
      </xdr:nvSpPr>
      <xdr:spPr>
        <a:xfrm>
          <a:off x="11487150" y="167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112123</xdr:rowOff>
    </xdr:from>
    <xdr:to>
      <xdr:col>71</xdr:col>
      <xdr:colOff>177800</xdr:colOff>
      <xdr:row>101</xdr:row>
      <xdr:rowOff>166007</xdr:rowOff>
    </xdr:to>
    <xdr:cxnSp macro="">
      <xdr:nvCxnSpPr>
        <xdr:cNvPr id="789" name="直線コネクタ 788">
          <a:extLst>
            <a:ext uri="{FF2B5EF4-FFF2-40B4-BE49-F238E27FC236}">
              <a16:creationId xmlns:a16="http://schemas.microsoft.com/office/drawing/2014/main" id="{85AD126A-75D1-4689-8773-B965FE8390B4}"/>
            </a:ext>
          </a:extLst>
        </xdr:cNvPr>
        <xdr:cNvCxnSpPr/>
      </xdr:nvCxnSpPr>
      <xdr:spPr>
        <a:xfrm>
          <a:off x="11537950" y="16787223"/>
          <a:ext cx="8064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0" name="n_1aveValue【庁舎】&#10;有形固定資産減価償却率">
          <a:extLst>
            <a:ext uri="{FF2B5EF4-FFF2-40B4-BE49-F238E27FC236}">
              <a16:creationId xmlns:a16="http://schemas.microsoft.com/office/drawing/2014/main" id="{61150C56-7263-4E16-99EF-ED018E97646D}"/>
            </a:ext>
          </a:extLst>
        </xdr:cNvPr>
        <xdr:cNvSpPr txBox="1"/>
      </xdr:nvSpPr>
      <xdr:spPr>
        <a:xfrm>
          <a:off x="137420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1" name="n_2aveValue【庁舎】&#10;有形固定資産減価償却率">
          <a:extLst>
            <a:ext uri="{FF2B5EF4-FFF2-40B4-BE49-F238E27FC236}">
              <a16:creationId xmlns:a16="http://schemas.microsoft.com/office/drawing/2014/main" id="{4EB13F4B-9885-4088-A892-3EB924312E1B}"/>
            </a:ext>
          </a:extLst>
        </xdr:cNvPr>
        <xdr:cNvSpPr txBox="1"/>
      </xdr:nvSpPr>
      <xdr:spPr>
        <a:xfrm>
          <a:off x="1296099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2" name="n_3aveValue【庁舎】&#10;有形固定資産減価償却率">
          <a:extLst>
            <a:ext uri="{FF2B5EF4-FFF2-40B4-BE49-F238E27FC236}">
              <a16:creationId xmlns:a16="http://schemas.microsoft.com/office/drawing/2014/main" id="{4343A8EE-A94F-4B44-A88C-B20E3441B33A}"/>
            </a:ext>
          </a:extLst>
        </xdr:cNvPr>
        <xdr:cNvSpPr txBox="1"/>
      </xdr:nvSpPr>
      <xdr:spPr>
        <a:xfrm>
          <a:off x="1216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3" name="n_4aveValue【庁舎】&#10;有形固定資産減価償却率">
          <a:extLst>
            <a:ext uri="{FF2B5EF4-FFF2-40B4-BE49-F238E27FC236}">
              <a16:creationId xmlns:a16="http://schemas.microsoft.com/office/drawing/2014/main" id="{7C4A37D7-1BCA-48B6-A7CC-A4C581B92657}"/>
            </a:ext>
          </a:extLst>
        </xdr:cNvPr>
        <xdr:cNvSpPr txBox="1"/>
      </xdr:nvSpPr>
      <xdr:spPr>
        <a:xfrm>
          <a:off x="113544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169653</xdr:rowOff>
    </xdr:from>
    <xdr:ext cx="405111" cy="259045"/>
    <xdr:sp macro="" textlink="">
      <xdr:nvSpPr>
        <xdr:cNvPr id="794" name="n_1mainValue【庁舎】&#10;有形固定資産減価償却率">
          <a:extLst>
            <a:ext uri="{FF2B5EF4-FFF2-40B4-BE49-F238E27FC236}">
              <a16:creationId xmlns:a16="http://schemas.microsoft.com/office/drawing/2014/main" id="{5F2C6C9D-FB52-47B5-A91D-642AF4AED05B}"/>
            </a:ext>
          </a:extLst>
        </xdr:cNvPr>
        <xdr:cNvSpPr txBox="1"/>
      </xdr:nvSpPr>
      <xdr:spPr>
        <a:xfrm>
          <a:off x="13742044" y="1667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115769</xdr:rowOff>
    </xdr:from>
    <xdr:ext cx="405111" cy="259045"/>
    <xdr:sp macro="" textlink="">
      <xdr:nvSpPr>
        <xdr:cNvPr id="795" name="n_2mainValue【庁舎】&#10;有形固定資産減価償却率">
          <a:extLst>
            <a:ext uri="{FF2B5EF4-FFF2-40B4-BE49-F238E27FC236}">
              <a16:creationId xmlns:a16="http://schemas.microsoft.com/office/drawing/2014/main" id="{B47157FD-9B55-4660-8E9B-78D5869B3F32}"/>
            </a:ext>
          </a:extLst>
        </xdr:cNvPr>
        <xdr:cNvSpPr txBox="1"/>
      </xdr:nvSpPr>
      <xdr:spPr>
        <a:xfrm>
          <a:off x="12960994" y="1662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61884</xdr:rowOff>
    </xdr:from>
    <xdr:ext cx="405111" cy="259045"/>
    <xdr:sp macro="" textlink="">
      <xdr:nvSpPr>
        <xdr:cNvPr id="796" name="n_3mainValue【庁舎】&#10;有形固定資産減価償却率">
          <a:extLst>
            <a:ext uri="{FF2B5EF4-FFF2-40B4-BE49-F238E27FC236}">
              <a16:creationId xmlns:a16="http://schemas.microsoft.com/office/drawing/2014/main" id="{E445492B-3E0A-4D71-9B6E-2F74ABE5B15B}"/>
            </a:ext>
          </a:extLst>
        </xdr:cNvPr>
        <xdr:cNvSpPr txBox="1"/>
      </xdr:nvSpPr>
      <xdr:spPr>
        <a:xfrm>
          <a:off x="12167244" y="16571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8000</xdr:rowOff>
    </xdr:from>
    <xdr:ext cx="405111" cy="259045"/>
    <xdr:sp macro="" textlink="">
      <xdr:nvSpPr>
        <xdr:cNvPr id="797" name="n_4mainValue【庁舎】&#10;有形固定資産減価償却率">
          <a:extLst>
            <a:ext uri="{FF2B5EF4-FFF2-40B4-BE49-F238E27FC236}">
              <a16:creationId xmlns:a16="http://schemas.microsoft.com/office/drawing/2014/main" id="{84F10E3C-7D53-4E99-96CC-B1C3A2C645A5}"/>
            </a:ext>
          </a:extLst>
        </xdr:cNvPr>
        <xdr:cNvSpPr txBox="1"/>
      </xdr:nvSpPr>
      <xdr:spPr>
        <a:xfrm>
          <a:off x="11354444" y="16518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ECAC77A-0C91-47E0-BCCF-BBC4F2B08E64}"/>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693C972-A1A9-438D-B1A4-AF92A1F71CA7}"/>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BC75A364-0633-411F-A72E-FFD8DEB76A4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5D16023-F0FF-42FA-AF9A-997ED66FA4FA}"/>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30391F3-A56D-432E-B57F-C3D61B4B424C}"/>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E4E5285-35DE-4F70-8DED-BFB171CEA2D8}"/>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20CE4F4C-ABE7-4EE7-AB7B-D7471DF5C44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5A6F4E6-C991-4E6B-BD4F-3F66D0AAC181}"/>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6D2006F-F37C-492E-9A18-8499FB1A671E}"/>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149FB31-1490-409B-BD5E-84DB1F6A5AFE}"/>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B95A40FE-B915-498C-8DC1-C921C57652F4}"/>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4549753E-DD7E-40B4-AE84-C8A49E499A18}"/>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77190114-CEEF-4BBA-9416-42EE71D605EE}"/>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C4EE0EF8-AE72-4F0F-8E10-1C5BAC563029}"/>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7C60961D-665E-4304-AD83-5D3B990998E7}"/>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53F37FA5-89EC-4A51-8016-CF035F223756}"/>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F80CE6A1-64EE-48B8-B066-FD9FC3623317}"/>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CB5547E0-BB93-4100-BC21-B02C457CDF99}"/>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3C7906C6-4F11-4707-A4C1-FA0674334B17}"/>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7ECCC841-099B-4102-9BBA-309AAD1BCC9C}"/>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83A2794F-9514-46F2-83E4-CA480845FD3B}"/>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5601DC67-FA23-4D4B-97CF-DAE43038AD9B}"/>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81281F6-C162-48E3-8950-ABEB6CB51334}"/>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9D26A200-6688-424A-ADB9-FF11B17563D4}"/>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B2710F96-9A7A-4F32-9541-6CDCC6A70157}"/>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2A69D8D7-0F46-43F7-9F02-BA18848D760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C62169D4-E63A-422C-A6DF-6C9140F99822}"/>
            </a:ext>
          </a:extLst>
        </xdr:cNvPr>
        <xdr:cNvCxnSpPr/>
      </xdr:nvCxnSpPr>
      <xdr:spPr>
        <a:xfrm flipV="1">
          <a:off x="19951064" y="16556808"/>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D2C6F8A6-E5AB-446B-942E-3A5989EAEB30}"/>
            </a:ext>
          </a:extLst>
        </xdr:cNvPr>
        <xdr:cNvSpPr txBox="1"/>
      </xdr:nvSpPr>
      <xdr:spPr>
        <a:xfrm>
          <a:off x="19989800" y="1803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A18D5ACF-3B28-4484-A01E-419D5C6A21FE}"/>
            </a:ext>
          </a:extLst>
        </xdr:cNvPr>
        <xdr:cNvCxnSpPr/>
      </xdr:nvCxnSpPr>
      <xdr:spPr>
        <a:xfrm>
          <a:off x="19881850" y="18028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1786B022-AB4A-46A1-B7C1-9AF096B9624A}"/>
            </a:ext>
          </a:extLst>
        </xdr:cNvPr>
        <xdr:cNvSpPr txBox="1"/>
      </xdr:nvSpPr>
      <xdr:spPr>
        <a:xfrm>
          <a:off x="19989800" y="1634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64860A58-F6EB-44F4-BE96-015F6F337959}"/>
            </a:ext>
          </a:extLst>
        </xdr:cNvPr>
        <xdr:cNvCxnSpPr/>
      </xdr:nvCxnSpPr>
      <xdr:spPr>
        <a:xfrm>
          <a:off x="19881850" y="16556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29" name="【庁舎】&#10;一人当たり面積平均値テキスト">
          <a:extLst>
            <a:ext uri="{FF2B5EF4-FFF2-40B4-BE49-F238E27FC236}">
              <a16:creationId xmlns:a16="http://schemas.microsoft.com/office/drawing/2014/main" id="{EA60F2F2-4E87-4FE7-A197-86EE0F613AE9}"/>
            </a:ext>
          </a:extLst>
        </xdr:cNvPr>
        <xdr:cNvSpPr txBox="1"/>
      </xdr:nvSpPr>
      <xdr:spPr>
        <a:xfrm>
          <a:off x="19989800" y="17553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638C6A3B-B1C9-4A03-8886-3FB1F5FDFDF9}"/>
            </a:ext>
          </a:extLst>
        </xdr:cNvPr>
        <xdr:cNvSpPr/>
      </xdr:nvSpPr>
      <xdr:spPr>
        <a:xfrm>
          <a:off x="1990090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7FAA7444-BC65-48D4-9914-43301AC60830}"/>
            </a:ext>
          </a:extLst>
        </xdr:cNvPr>
        <xdr:cNvSpPr/>
      </xdr:nvSpPr>
      <xdr:spPr>
        <a:xfrm>
          <a:off x="19157950" y="175455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3E48A292-9A11-48B3-9E16-F1D8AA4F9802}"/>
            </a:ext>
          </a:extLst>
        </xdr:cNvPr>
        <xdr:cNvSpPr/>
      </xdr:nvSpPr>
      <xdr:spPr>
        <a:xfrm>
          <a:off x="1834515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BC04691F-1ABA-4328-9869-B7C412A42D5B}"/>
            </a:ext>
          </a:extLst>
        </xdr:cNvPr>
        <xdr:cNvSpPr/>
      </xdr:nvSpPr>
      <xdr:spPr>
        <a:xfrm>
          <a:off x="17551400" y="17578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4" name="フローチャート: 判断 833">
          <a:extLst>
            <a:ext uri="{FF2B5EF4-FFF2-40B4-BE49-F238E27FC236}">
              <a16:creationId xmlns:a16="http://schemas.microsoft.com/office/drawing/2014/main" id="{CF846178-B980-4753-B5F1-861F459DD3AF}"/>
            </a:ext>
          </a:extLst>
        </xdr:cNvPr>
        <xdr:cNvSpPr/>
      </xdr:nvSpPr>
      <xdr:spPr>
        <a:xfrm>
          <a:off x="16757650" y="176207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244FC78-A2F0-4DE5-A34E-B1CBB57E277C}"/>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D043B83-E0AB-4F4F-ADA9-25C57C014B5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BE7F59-2588-4E83-8529-92AB0087B4DE}"/>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1F8D8DF-9E2A-44F6-BC22-6DF1DD3CC382}"/>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C830F96-21BB-4705-9B06-88BBADA579FB}"/>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89081</xdr:rowOff>
    </xdr:from>
    <xdr:to>
      <xdr:col>116</xdr:col>
      <xdr:colOff>114300</xdr:colOff>
      <xdr:row>106</xdr:row>
      <xdr:rowOff>19231</xdr:rowOff>
    </xdr:to>
    <xdr:sp macro="" textlink="">
      <xdr:nvSpPr>
        <xdr:cNvPr id="840" name="楕円 839">
          <a:extLst>
            <a:ext uri="{FF2B5EF4-FFF2-40B4-BE49-F238E27FC236}">
              <a16:creationId xmlns:a16="http://schemas.microsoft.com/office/drawing/2014/main" id="{B81A8875-E461-4400-B7F6-5D5975E0FE85}"/>
            </a:ext>
          </a:extLst>
        </xdr:cNvPr>
        <xdr:cNvSpPr/>
      </xdr:nvSpPr>
      <xdr:spPr>
        <a:xfrm>
          <a:off x="19900900" y="174245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111958</xdr:rowOff>
    </xdr:from>
    <xdr:ext cx="469744" cy="259045"/>
    <xdr:sp macro="" textlink="">
      <xdr:nvSpPr>
        <xdr:cNvPr id="841" name="【庁舎】&#10;一人当たり面積該当値テキスト">
          <a:extLst>
            <a:ext uri="{FF2B5EF4-FFF2-40B4-BE49-F238E27FC236}">
              <a16:creationId xmlns:a16="http://schemas.microsoft.com/office/drawing/2014/main" id="{684B87E7-D25F-4ECB-9C59-39E5E8C5F8C2}"/>
            </a:ext>
          </a:extLst>
        </xdr:cNvPr>
        <xdr:cNvSpPr txBox="1"/>
      </xdr:nvSpPr>
      <xdr:spPr>
        <a:xfrm>
          <a:off x="19989800" y="1728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102144</xdr:rowOff>
    </xdr:from>
    <xdr:to>
      <xdr:col>112</xdr:col>
      <xdr:colOff>38100</xdr:colOff>
      <xdr:row>106</xdr:row>
      <xdr:rowOff>32294</xdr:rowOff>
    </xdr:to>
    <xdr:sp macro="" textlink="">
      <xdr:nvSpPr>
        <xdr:cNvPr id="842" name="楕円 841">
          <a:extLst>
            <a:ext uri="{FF2B5EF4-FFF2-40B4-BE49-F238E27FC236}">
              <a16:creationId xmlns:a16="http://schemas.microsoft.com/office/drawing/2014/main" id="{4DABB1E3-C170-498A-8EA6-0C972D6326A1}"/>
            </a:ext>
          </a:extLst>
        </xdr:cNvPr>
        <xdr:cNvSpPr/>
      </xdr:nvSpPr>
      <xdr:spPr>
        <a:xfrm>
          <a:off x="19157950" y="174376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139881</xdr:rowOff>
    </xdr:from>
    <xdr:to>
      <xdr:col>116</xdr:col>
      <xdr:colOff>63500</xdr:colOff>
      <xdr:row>105</xdr:row>
      <xdr:rowOff>152944</xdr:rowOff>
    </xdr:to>
    <xdr:cxnSp macro="">
      <xdr:nvCxnSpPr>
        <xdr:cNvPr id="843" name="直線コネクタ 842">
          <a:extLst>
            <a:ext uri="{FF2B5EF4-FFF2-40B4-BE49-F238E27FC236}">
              <a16:creationId xmlns:a16="http://schemas.microsoft.com/office/drawing/2014/main" id="{A5057D62-FB42-476F-BDA1-824B10D5862C}"/>
            </a:ext>
          </a:extLst>
        </xdr:cNvPr>
        <xdr:cNvCxnSpPr/>
      </xdr:nvCxnSpPr>
      <xdr:spPr>
        <a:xfrm flipV="1">
          <a:off x="19202400" y="17475381"/>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115207</xdr:rowOff>
    </xdr:from>
    <xdr:to>
      <xdr:col>107</xdr:col>
      <xdr:colOff>101600</xdr:colOff>
      <xdr:row>106</xdr:row>
      <xdr:rowOff>45357</xdr:rowOff>
    </xdr:to>
    <xdr:sp macro="" textlink="">
      <xdr:nvSpPr>
        <xdr:cNvPr id="844" name="楕円 843">
          <a:extLst>
            <a:ext uri="{FF2B5EF4-FFF2-40B4-BE49-F238E27FC236}">
              <a16:creationId xmlns:a16="http://schemas.microsoft.com/office/drawing/2014/main" id="{C243DC62-4AC3-4C60-B613-BA45886152EB}"/>
            </a:ext>
          </a:extLst>
        </xdr:cNvPr>
        <xdr:cNvSpPr/>
      </xdr:nvSpPr>
      <xdr:spPr>
        <a:xfrm>
          <a:off x="18345150" y="17450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152944</xdr:rowOff>
    </xdr:from>
    <xdr:to>
      <xdr:col>111</xdr:col>
      <xdr:colOff>177800</xdr:colOff>
      <xdr:row>105</xdr:row>
      <xdr:rowOff>166007</xdr:rowOff>
    </xdr:to>
    <xdr:cxnSp macro="">
      <xdr:nvCxnSpPr>
        <xdr:cNvPr id="845" name="直線コネクタ 844">
          <a:extLst>
            <a:ext uri="{FF2B5EF4-FFF2-40B4-BE49-F238E27FC236}">
              <a16:creationId xmlns:a16="http://schemas.microsoft.com/office/drawing/2014/main" id="{A1A9A294-5E04-4193-9790-79A6921CC49B}"/>
            </a:ext>
          </a:extLst>
        </xdr:cNvPr>
        <xdr:cNvCxnSpPr/>
      </xdr:nvCxnSpPr>
      <xdr:spPr>
        <a:xfrm flipV="1">
          <a:off x="18395950" y="17488444"/>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118473</xdr:rowOff>
    </xdr:from>
    <xdr:to>
      <xdr:col>102</xdr:col>
      <xdr:colOff>165100</xdr:colOff>
      <xdr:row>106</xdr:row>
      <xdr:rowOff>48623</xdr:rowOff>
    </xdr:to>
    <xdr:sp macro="" textlink="">
      <xdr:nvSpPr>
        <xdr:cNvPr id="846" name="楕円 845">
          <a:extLst>
            <a:ext uri="{FF2B5EF4-FFF2-40B4-BE49-F238E27FC236}">
              <a16:creationId xmlns:a16="http://schemas.microsoft.com/office/drawing/2014/main" id="{37ABA521-C972-4958-AA51-4B1B20F8675F}"/>
            </a:ext>
          </a:extLst>
        </xdr:cNvPr>
        <xdr:cNvSpPr/>
      </xdr:nvSpPr>
      <xdr:spPr>
        <a:xfrm>
          <a:off x="17551400" y="174539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847" name="直線コネクタ 846">
          <a:extLst>
            <a:ext uri="{FF2B5EF4-FFF2-40B4-BE49-F238E27FC236}">
              <a16:creationId xmlns:a16="http://schemas.microsoft.com/office/drawing/2014/main" id="{64DD2BE1-AFB0-40A5-B76D-B17D9D9C6C3B}"/>
            </a:ext>
          </a:extLst>
        </xdr:cNvPr>
        <xdr:cNvCxnSpPr/>
      </xdr:nvCxnSpPr>
      <xdr:spPr>
        <a:xfrm flipV="1">
          <a:off x="17602200" y="1750150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125005</xdr:rowOff>
    </xdr:from>
    <xdr:to>
      <xdr:col>98</xdr:col>
      <xdr:colOff>38100</xdr:colOff>
      <xdr:row>106</xdr:row>
      <xdr:rowOff>55155</xdr:rowOff>
    </xdr:to>
    <xdr:sp macro="" textlink="">
      <xdr:nvSpPr>
        <xdr:cNvPr id="848" name="楕円 847">
          <a:extLst>
            <a:ext uri="{FF2B5EF4-FFF2-40B4-BE49-F238E27FC236}">
              <a16:creationId xmlns:a16="http://schemas.microsoft.com/office/drawing/2014/main" id="{15203016-9697-4C8C-8AB5-25CC5944A9DA}"/>
            </a:ext>
          </a:extLst>
        </xdr:cNvPr>
        <xdr:cNvSpPr/>
      </xdr:nvSpPr>
      <xdr:spPr>
        <a:xfrm>
          <a:off x="16757650" y="174605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169273</xdr:rowOff>
    </xdr:from>
    <xdr:to>
      <xdr:col>102</xdr:col>
      <xdr:colOff>114300</xdr:colOff>
      <xdr:row>106</xdr:row>
      <xdr:rowOff>4355</xdr:rowOff>
    </xdr:to>
    <xdr:cxnSp macro="">
      <xdr:nvCxnSpPr>
        <xdr:cNvPr id="849" name="直線コネクタ 848">
          <a:extLst>
            <a:ext uri="{FF2B5EF4-FFF2-40B4-BE49-F238E27FC236}">
              <a16:creationId xmlns:a16="http://schemas.microsoft.com/office/drawing/2014/main" id="{C323AF55-EE80-4C8F-A31F-34ECF901A72A}"/>
            </a:ext>
          </a:extLst>
        </xdr:cNvPr>
        <xdr:cNvCxnSpPr/>
      </xdr:nvCxnSpPr>
      <xdr:spPr>
        <a:xfrm flipV="1">
          <a:off x="16802100" y="17498423"/>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0" name="n_1aveValue【庁舎】&#10;一人当たり面積">
          <a:extLst>
            <a:ext uri="{FF2B5EF4-FFF2-40B4-BE49-F238E27FC236}">
              <a16:creationId xmlns:a16="http://schemas.microsoft.com/office/drawing/2014/main" id="{C742FB7D-36AE-42ED-BFEF-EF193836345D}"/>
            </a:ext>
          </a:extLst>
        </xdr:cNvPr>
        <xdr:cNvSpPr txBox="1"/>
      </xdr:nvSpPr>
      <xdr:spPr>
        <a:xfrm>
          <a:off x="18980227" y="1763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1" name="n_2aveValue【庁舎】&#10;一人当たり面積">
          <a:extLst>
            <a:ext uri="{FF2B5EF4-FFF2-40B4-BE49-F238E27FC236}">
              <a16:creationId xmlns:a16="http://schemas.microsoft.com/office/drawing/2014/main" id="{62E540D1-D8F8-4497-AF6D-BC36E2C3432E}"/>
            </a:ext>
          </a:extLst>
        </xdr:cNvPr>
        <xdr:cNvSpPr txBox="1"/>
      </xdr:nvSpPr>
      <xdr:spPr>
        <a:xfrm>
          <a:off x="18180127" y="1766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2" name="n_3aveValue【庁舎】&#10;一人当たり面積">
          <a:extLst>
            <a:ext uri="{FF2B5EF4-FFF2-40B4-BE49-F238E27FC236}">
              <a16:creationId xmlns:a16="http://schemas.microsoft.com/office/drawing/2014/main" id="{CF510BC9-2073-4D48-9EC1-42C0609FA3FD}"/>
            </a:ext>
          </a:extLst>
        </xdr:cNvPr>
        <xdr:cNvSpPr txBox="1"/>
      </xdr:nvSpPr>
      <xdr:spPr>
        <a:xfrm>
          <a:off x="17386377" y="1766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853" name="n_4aveValue【庁舎】&#10;一人当たり面積">
          <a:extLst>
            <a:ext uri="{FF2B5EF4-FFF2-40B4-BE49-F238E27FC236}">
              <a16:creationId xmlns:a16="http://schemas.microsoft.com/office/drawing/2014/main" id="{D85A4020-2ED6-4C59-A493-8D3998EE5530}"/>
            </a:ext>
          </a:extLst>
        </xdr:cNvPr>
        <xdr:cNvSpPr txBox="1"/>
      </xdr:nvSpPr>
      <xdr:spPr>
        <a:xfrm>
          <a:off x="16592627" y="1770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48821</xdr:rowOff>
    </xdr:from>
    <xdr:ext cx="469744" cy="259045"/>
    <xdr:sp macro="" textlink="">
      <xdr:nvSpPr>
        <xdr:cNvPr id="854" name="n_1mainValue【庁舎】&#10;一人当たり面積">
          <a:extLst>
            <a:ext uri="{FF2B5EF4-FFF2-40B4-BE49-F238E27FC236}">
              <a16:creationId xmlns:a16="http://schemas.microsoft.com/office/drawing/2014/main" id="{4F84414C-7AB8-4DFB-A273-49F26D679460}"/>
            </a:ext>
          </a:extLst>
        </xdr:cNvPr>
        <xdr:cNvSpPr txBox="1"/>
      </xdr:nvSpPr>
      <xdr:spPr>
        <a:xfrm>
          <a:off x="18980227" y="172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61884</xdr:rowOff>
    </xdr:from>
    <xdr:ext cx="469744" cy="259045"/>
    <xdr:sp macro="" textlink="">
      <xdr:nvSpPr>
        <xdr:cNvPr id="855" name="n_2mainValue【庁舎】&#10;一人当たり面積">
          <a:extLst>
            <a:ext uri="{FF2B5EF4-FFF2-40B4-BE49-F238E27FC236}">
              <a16:creationId xmlns:a16="http://schemas.microsoft.com/office/drawing/2014/main" id="{E72F4EB0-1B2C-43EA-AF7E-59AF3E95DCBB}"/>
            </a:ext>
          </a:extLst>
        </xdr:cNvPr>
        <xdr:cNvSpPr txBox="1"/>
      </xdr:nvSpPr>
      <xdr:spPr>
        <a:xfrm>
          <a:off x="18180127" y="1723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65150</xdr:rowOff>
    </xdr:from>
    <xdr:ext cx="469744" cy="259045"/>
    <xdr:sp macro="" textlink="">
      <xdr:nvSpPr>
        <xdr:cNvPr id="856" name="n_3mainValue【庁舎】&#10;一人当たり面積">
          <a:extLst>
            <a:ext uri="{FF2B5EF4-FFF2-40B4-BE49-F238E27FC236}">
              <a16:creationId xmlns:a16="http://schemas.microsoft.com/office/drawing/2014/main" id="{92D7A19A-E3DB-42EC-A8BF-1FC681F3FD67}"/>
            </a:ext>
          </a:extLst>
        </xdr:cNvPr>
        <xdr:cNvSpPr txBox="1"/>
      </xdr:nvSpPr>
      <xdr:spPr>
        <a:xfrm>
          <a:off x="17386377" y="1723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71682</xdr:rowOff>
    </xdr:from>
    <xdr:ext cx="469744" cy="259045"/>
    <xdr:sp macro="" textlink="">
      <xdr:nvSpPr>
        <xdr:cNvPr id="857" name="n_4mainValue【庁舎】&#10;一人当たり面積">
          <a:extLst>
            <a:ext uri="{FF2B5EF4-FFF2-40B4-BE49-F238E27FC236}">
              <a16:creationId xmlns:a16="http://schemas.microsoft.com/office/drawing/2014/main" id="{3ABC5E51-363E-4B97-ACFA-A7EEFB36EB0F}"/>
            </a:ext>
          </a:extLst>
        </xdr:cNvPr>
        <xdr:cNvSpPr txBox="1"/>
      </xdr:nvSpPr>
      <xdr:spPr>
        <a:xfrm>
          <a:off x="16592627" y="1724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638E375D-1513-4807-90F7-39EDEFD1C6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631CACDA-B939-4166-B2FA-3EFCC841B63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446B4BC-A989-4C4A-8BCA-DC2A48A247FC}"/>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類似団体と比較して有形固定資産減価償却率が特に高くなっている施設は、図書館、福祉施設、体育館・プール、一般廃棄物処理施設である。</a:t>
          </a:r>
          <a:endParaRPr lang="ja-JP" altLang="ja-JP" sz="1400">
            <a:effectLst/>
          </a:endParaRPr>
        </a:p>
        <a:p>
          <a:r>
            <a:rPr kumimoji="1" lang="ja-JP" altLang="ja-JP" sz="1100">
              <a:solidFill>
                <a:schemeClr val="dk1"/>
              </a:solidFill>
              <a:effectLst/>
              <a:latin typeface="+mn-lt"/>
              <a:ea typeface="+mn-ea"/>
              <a:cs typeface="+mn-cs"/>
            </a:rPr>
            <a:t>福祉施設については、一人当たり面積も増加傾向にあり、将来の人口減少を踏まえた市民ニーズを見極めながら、必要な修繕・維持補修や計画的な改修・更新等に取り組むとともに、統合・廃止の検討に取り組む必要がある。</a:t>
          </a:r>
          <a:endParaRPr lang="ja-JP" altLang="ja-JP" sz="1400">
            <a:effectLst/>
          </a:endParaRPr>
        </a:p>
        <a:p>
          <a:r>
            <a:rPr kumimoji="1" lang="ja-JP" altLang="ja-JP" sz="1100">
              <a:solidFill>
                <a:schemeClr val="dk1"/>
              </a:solidFill>
              <a:effectLst/>
              <a:latin typeface="+mn-lt"/>
              <a:ea typeface="+mn-ea"/>
              <a:cs typeface="+mn-cs"/>
            </a:rPr>
            <a:t>その他の有形固定資産減価償却率が高くなっている施設についても、必要な修繕・維持補修や計画的な改修・更新等や、利用実態等を踏まえた統合・廃止の検討に取り組む必要がある。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81" t="s">
        <v>130</v>
      </c>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c r="AT1" s="581"/>
      <c r="AU1" s="581"/>
      <c r="AV1" s="581"/>
      <c r="AW1" s="581"/>
      <c r="AX1" s="581"/>
      <c r="AY1" s="581"/>
      <c r="AZ1" s="581"/>
      <c r="BA1" s="581"/>
      <c r="BB1" s="581"/>
      <c r="BC1" s="581"/>
      <c r="BD1" s="581"/>
      <c r="BE1" s="581"/>
      <c r="BF1" s="581"/>
      <c r="BG1" s="581"/>
      <c r="BH1" s="581"/>
      <c r="BI1" s="581"/>
      <c r="BJ1" s="581"/>
      <c r="BK1" s="581"/>
      <c r="BL1" s="581"/>
      <c r="BM1" s="581"/>
      <c r="BN1" s="581"/>
      <c r="BO1" s="581"/>
      <c r="BP1" s="581"/>
      <c r="BQ1" s="581"/>
      <c r="BR1" s="581"/>
      <c r="BS1" s="581"/>
      <c r="BT1" s="581"/>
      <c r="BU1" s="581"/>
      <c r="BV1" s="581"/>
      <c r="BW1" s="581"/>
      <c r="BX1" s="581"/>
      <c r="BY1" s="581"/>
      <c r="BZ1" s="581"/>
      <c r="CA1" s="581"/>
      <c r="CB1" s="581"/>
      <c r="CC1" s="581"/>
      <c r="CD1" s="581"/>
      <c r="CE1" s="581"/>
      <c r="CF1" s="581"/>
      <c r="CG1" s="581"/>
      <c r="CH1" s="581"/>
      <c r="CI1" s="581"/>
      <c r="CJ1" s="581"/>
      <c r="CK1" s="581"/>
      <c r="CL1" s="581"/>
      <c r="CM1" s="581"/>
      <c r="CN1" s="581"/>
      <c r="CO1" s="581"/>
      <c r="CP1" s="581"/>
      <c r="CQ1" s="581"/>
      <c r="CR1" s="581"/>
      <c r="CS1" s="581"/>
      <c r="CT1" s="581"/>
      <c r="CU1" s="581"/>
      <c r="CV1" s="581"/>
      <c r="CW1" s="581"/>
      <c r="CX1" s="581"/>
      <c r="CY1" s="581"/>
      <c r="CZ1" s="581"/>
      <c r="DA1" s="581"/>
      <c r="DB1" s="581"/>
      <c r="DC1" s="581"/>
      <c r="DD1" s="581"/>
      <c r="DE1" s="581"/>
      <c r="DF1" s="581"/>
      <c r="DG1" s="581"/>
      <c r="DH1" s="581"/>
      <c r="DI1" s="581"/>
      <c r="DJ1" s="2"/>
      <c r="DK1" s="2"/>
      <c r="DL1" s="2"/>
      <c r="DM1" s="2"/>
      <c r="DN1" s="2"/>
      <c r="DO1" s="2"/>
    </row>
    <row r="2" spans="1:119" ht="24" x14ac:dyDescent="0.15">
      <c r="B2" s="3" t="s">
        <v>131</v>
      </c>
      <c r="C2" s="3"/>
      <c r="D2" s="10"/>
    </row>
    <row r="3" spans="1:119" ht="18.75" customHeight="1" x14ac:dyDescent="0.15">
      <c r="A3" s="2"/>
      <c r="B3" s="415" t="s">
        <v>133</v>
      </c>
      <c r="C3" s="416"/>
      <c r="D3" s="416"/>
      <c r="E3" s="417"/>
      <c r="F3" s="417"/>
      <c r="G3" s="417"/>
      <c r="H3" s="417"/>
      <c r="I3" s="417"/>
      <c r="J3" s="417"/>
      <c r="K3" s="417"/>
      <c r="L3" s="417" t="s">
        <v>136</v>
      </c>
      <c r="M3" s="417"/>
      <c r="N3" s="417"/>
      <c r="O3" s="417"/>
      <c r="P3" s="417"/>
      <c r="Q3" s="417"/>
      <c r="R3" s="423"/>
      <c r="S3" s="423"/>
      <c r="T3" s="423"/>
      <c r="U3" s="423"/>
      <c r="V3" s="424"/>
      <c r="W3" s="428" t="s">
        <v>138</v>
      </c>
      <c r="X3" s="429"/>
      <c r="Y3" s="429"/>
      <c r="Z3" s="429"/>
      <c r="AA3" s="429"/>
      <c r="AB3" s="416"/>
      <c r="AC3" s="423" t="s">
        <v>141</v>
      </c>
      <c r="AD3" s="429"/>
      <c r="AE3" s="429"/>
      <c r="AF3" s="429"/>
      <c r="AG3" s="429"/>
      <c r="AH3" s="429"/>
      <c r="AI3" s="429"/>
      <c r="AJ3" s="429"/>
      <c r="AK3" s="429"/>
      <c r="AL3" s="433"/>
      <c r="AM3" s="428" t="s">
        <v>142</v>
      </c>
      <c r="AN3" s="429"/>
      <c r="AO3" s="429"/>
      <c r="AP3" s="429"/>
      <c r="AQ3" s="429"/>
      <c r="AR3" s="429"/>
      <c r="AS3" s="429"/>
      <c r="AT3" s="429"/>
      <c r="AU3" s="429"/>
      <c r="AV3" s="429"/>
      <c r="AW3" s="429"/>
      <c r="AX3" s="433"/>
      <c r="AY3" s="456" t="s">
        <v>5</v>
      </c>
      <c r="AZ3" s="457"/>
      <c r="BA3" s="457"/>
      <c r="BB3" s="457"/>
      <c r="BC3" s="457"/>
      <c r="BD3" s="457"/>
      <c r="BE3" s="457"/>
      <c r="BF3" s="457"/>
      <c r="BG3" s="457"/>
      <c r="BH3" s="457"/>
      <c r="BI3" s="457"/>
      <c r="BJ3" s="457"/>
      <c r="BK3" s="457"/>
      <c r="BL3" s="457"/>
      <c r="BM3" s="582"/>
      <c r="BN3" s="428" t="s">
        <v>146</v>
      </c>
      <c r="BO3" s="429"/>
      <c r="BP3" s="429"/>
      <c r="BQ3" s="429"/>
      <c r="BR3" s="429"/>
      <c r="BS3" s="429"/>
      <c r="BT3" s="429"/>
      <c r="BU3" s="433"/>
      <c r="BV3" s="428" t="s">
        <v>147</v>
      </c>
      <c r="BW3" s="429"/>
      <c r="BX3" s="429"/>
      <c r="BY3" s="429"/>
      <c r="BZ3" s="429"/>
      <c r="CA3" s="429"/>
      <c r="CB3" s="429"/>
      <c r="CC3" s="433"/>
      <c r="CD3" s="456" t="s">
        <v>5</v>
      </c>
      <c r="CE3" s="457"/>
      <c r="CF3" s="457"/>
      <c r="CG3" s="457"/>
      <c r="CH3" s="457"/>
      <c r="CI3" s="457"/>
      <c r="CJ3" s="457"/>
      <c r="CK3" s="457"/>
      <c r="CL3" s="457"/>
      <c r="CM3" s="457"/>
      <c r="CN3" s="457"/>
      <c r="CO3" s="457"/>
      <c r="CP3" s="457"/>
      <c r="CQ3" s="457"/>
      <c r="CR3" s="457"/>
      <c r="CS3" s="582"/>
      <c r="CT3" s="428" t="s">
        <v>148</v>
      </c>
      <c r="CU3" s="429"/>
      <c r="CV3" s="429"/>
      <c r="CW3" s="429"/>
      <c r="CX3" s="429"/>
      <c r="CY3" s="429"/>
      <c r="CZ3" s="429"/>
      <c r="DA3" s="433"/>
      <c r="DB3" s="428" t="s">
        <v>45</v>
      </c>
      <c r="DC3" s="429"/>
      <c r="DD3" s="429"/>
      <c r="DE3" s="429"/>
      <c r="DF3" s="429"/>
      <c r="DG3" s="429"/>
      <c r="DH3" s="429"/>
      <c r="DI3" s="433"/>
    </row>
    <row r="4" spans="1:119" ht="18.75" customHeight="1" x14ac:dyDescent="0.15">
      <c r="A4" s="2"/>
      <c r="B4" s="418"/>
      <c r="C4" s="419"/>
      <c r="D4" s="419"/>
      <c r="E4" s="420"/>
      <c r="F4" s="420"/>
      <c r="G4" s="420"/>
      <c r="H4" s="420"/>
      <c r="I4" s="420"/>
      <c r="J4" s="420"/>
      <c r="K4" s="420"/>
      <c r="L4" s="420"/>
      <c r="M4" s="420"/>
      <c r="N4" s="420"/>
      <c r="O4" s="420"/>
      <c r="P4" s="420"/>
      <c r="Q4" s="420"/>
      <c r="R4" s="425"/>
      <c r="S4" s="425"/>
      <c r="T4" s="425"/>
      <c r="U4" s="425"/>
      <c r="V4" s="426"/>
      <c r="W4" s="430"/>
      <c r="X4" s="431"/>
      <c r="Y4" s="431"/>
      <c r="Z4" s="431"/>
      <c r="AA4" s="431"/>
      <c r="AB4" s="419"/>
      <c r="AC4" s="425"/>
      <c r="AD4" s="431"/>
      <c r="AE4" s="431"/>
      <c r="AF4" s="431"/>
      <c r="AG4" s="431"/>
      <c r="AH4" s="431"/>
      <c r="AI4" s="431"/>
      <c r="AJ4" s="431"/>
      <c r="AK4" s="431"/>
      <c r="AL4" s="434"/>
      <c r="AM4" s="432"/>
      <c r="AN4" s="379"/>
      <c r="AO4" s="379"/>
      <c r="AP4" s="379"/>
      <c r="AQ4" s="379"/>
      <c r="AR4" s="379"/>
      <c r="AS4" s="379"/>
      <c r="AT4" s="379"/>
      <c r="AU4" s="379"/>
      <c r="AV4" s="379"/>
      <c r="AW4" s="379"/>
      <c r="AX4" s="435"/>
      <c r="AY4" s="411" t="s">
        <v>150</v>
      </c>
      <c r="AZ4" s="412"/>
      <c r="BA4" s="412"/>
      <c r="BB4" s="412"/>
      <c r="BC4" s="412"/>
      <c r="BD4" s="412"/>
      <c r="BE4" s="412"/>
      <c r="BF4" s="412"/>
      <c r="BG4" s="412"/>
      <c r="BH4" s="412"/>
      <c r="BI4" s="412"/>
      <c r="BJ4" s="412"/>
      <c r="BK4" s="412"/>
      <c r="BL4" s="412"/>
      <c r="BM4" s="413"/>
      <c r="BN4" s="372">
        <v>36049150</v>
      </c>
      <c r="BO4" s="373"/>
      <c r="BP4" s="373"/>
      <c r="BQ4" s="373"/>
      <c r="BR4" s="373"/>
      <c r="BS4" s="373"/>
      <c r="BT4" s="373"/>
      <c r="BU4" s="374"/>
      <c r="BV4" s="372">
        <v>34566893</v>
      </c>
      <c r="BW4" s="373"/>
      <c r="BX4" s="373"/>
      <c r="BY4" s="373"/>
      <c r="BZ4" s="373"/>
      <c r="CA4" s="373"/>
      <c r="CB4" s="373"/>
      <c r="CC4" s="374"/>
      <c r="CD4" s="549" t="s">
        <v>152</v>
      </c>
      <c r="CE4" s="550"/>
      <c r="CF4" s="550"/>
      <c r="CG4" s="550"/>
      <c r="CH4" s="550"/>
      <c r="CI4" s="550"/>
      <c r="CJ4" s="550"/>
      <c r="CK4" s="550"/>
      <c r="CL4" s="550"/>
      <c r="CM4" s="550"/>
      <c r="CN4" s="550"/>
      <c r="CO4" s="550"/>
      <c r="CP4" s="550"/>
      <c r="CQ4" s="550"/>
      <c r="CR4" s="550"/>
      <c r="CS4" s="551"/>
      <c r="CT4" s="583">
        <v>3.9</v>
      </c>
      <c r="CU4" s="584"/>
      <c r="CV4" s="584"/>
      <c r="CW4" s="584"/>
      <c r="CX4" s="584"/>
      <c r="CY4" s="584"/>
      <c r="CZ4" s="584"/>
      <c r="DA4" s="585"/>
      <c r="DB4" s="583">
        <v>3.9</v>
      </c>
      <c r="DC4" s="584"/>
      <c r="DD4" s="584"/>
      <c r="DE4" s="584"/>
      <c r="DF4" s="584"/>
      <c r="DG4" s="584"/>
      <c r="DH4" s="584"/>
      <c r="DI4" s="585"/>
    </row>
    <row r="5" spans="1:119" ht="18.75" customHeight="1" x14ac:dyDescent="0.15">
      <c r="A5" s="2"/>
      <c r="B5" s="421"/>
      <c r="C5" s="380"/>
      <c r="D5" s="380"/>
      <c r="E5" s="422"/>
      <c r="F5" s="422"/>
      <c r="G5" s="422"/>
      <c r="H5" s="422"/>
      <c r="I5" s="422"/>
      <c r="J5" s="422"/>
      <c r="K5" s="422"/>
      <c r="L5" s="422"/>
      <c r="M5" s="422"/>
      <c r="N5" s="422"/>
      <c r="O5" s="422"/>
      <c r="P5" s="422"/>
      <c r="Q5" s="422"/>
      <c r="R5" s="378"/>
      <c r="S5" s="378"/>
      <c r="T5" s="378"/>
      <c r="U5" s="378"/>
      <c r="V5" s="427"/>
      <c r="W5" s="432"/>
      <c r="X5" s="379"/>
      <c r="Y5" s="379"/>
      <c r="Z5" s="379"/>
      <c r="AA5" s="379"/>
      <c r="AB5" s="380"/>
      <c r="AC5" s="378"/>
      <c r="AD5" s="379"/>
      <c r="AE5" s="379"/>
      <c r="AF5" s="379"/>
      <c r="AG5" s="379"/>
      <c r="AH5" s="379"/>
      <c r="AI5" s="379"/>
      <c r="AJ5" s="379"/>
      <c r="AK5" s="379"/>
      <c r="AL5" s="435"/>
      <c r="AM5" s="520" t="s">
        <v>153</v>
      </c>
      <c r="AN5" s="405"/>
      <c r="AO5" s="405"/>
      <c r="AP5" s="405"/>
      <c r="AQ5" s="405"/>
      <c r="AR5" s="405"/>
      <c r="AS5" s="405"/>
      <c r="AT5" s="406"/>
      <c r="AU5" s="521" t="s">
        <v>72</v>
      </c>
      <c r="AV5" s="522"/>
      <c r="AW5" s="522"/>
      <c r="AX5" s="522"/>
      <c r="AY5" s="494" t="s">
        <v>143</v>
      </c>
      <c r="AZ5" s="495"/>
      <c r="BA5" s="495"/>
      <c r="BB5" s="495"/>
      <c r="BC5" s="495"/>
      <c r="BD5" s="495"/>
      <c r="BE5" s="495"/>
      <c r="BF5" s="495"/>
      <c r="BG5" s="495"/>
      <c r="BH5" s="495"/>
      <c r="BI5" s="495"/>
      <c r="BJ5" s="495"/>
      <c r="BK5" s="495"/>
      <c r="BL5" s="495"/>
      <c r="BM5" s="496"/>
      <c r="BN5" s="366">
        <v>35179054</v>
      </c>
      <c r="BO5" s="367"/>
      <c r="BP5" s="367"/>
      <c r="BQ5" s="367"/>
      <c r="BR5" s="367"/>
      <c r="BS5" s="367"/>
      <c r="BT5" s="367"/>
      <c r="BU5" s="368"/>
      <c r="BV5" s="366">
        <v>33255827</v>
      </c>
      <c r="BW5" s="367"/>
      <c r="BX5" s="367"/>
      <c r="BY5" s="367"/>
      <c r="BZ5" s="367"/>
      <c r="CA5" s="367"/>
      <c r="CB5" s="367"/>
      <c r="CC5" s="368"/>
      <c r="CD5" s="502" t="s">
        <v>155</v>
      </c>
      <c r="CE5" s="472"/>
      <c r="CF5" s="472"/>
      <c r="CG5" s="472"/>
      <c r="CH5" s="472"/>
      <c r="CI5" s="472"/>
      <c r="CJ5" s="472"/>
      <c r="CK5" s="472"/>
      <c r="CL5" s="472"/>
      <c r="CM5" s="472"/>
      <c r="CN5" s="472"/>
      <c r="CO5" s="472"/>
      <c r="CP5" s="472"/>
      <c r="CQ5" s="472"/>
      <c r="CR5" s="472"/>
      <c r="CS5" s="503"/>
      <c r="CT5" s="354">
        <v>92.1</v>
      </c>
      <c r="CU5" s="355"/>
      <c r="CV5" s="355"/>
      <c r="CW5" s="355"/>
      <c r="CX5" s="355"/>
      <c r="CY5" s="355"/>
      <c r="CZ5" s="355"/>
      <c r="DA5" s="356"/>
      <c r="DB5" s="354">
        <v>89.7</v>
      </c>
      <c r="DC5" s="355"/>
      <c r="DD5" s="355"/>
      <c r="DE5" s="355"/>
      <c r="DF5" s="355"/>
      <c r="DG5" s="355"/>
      <c r="DH5" s="355"/>
      <c r="DI5" s="356"/>
    </row>
    <row r="6" spans="1:119" ht="18.75" customHeight="1" x14ac:dyDescent="0.15">
      <c r="A6" s="2"/>
      <c r="B6" s="436" t="s">
        <v>156</v>
      </c>
      <c r="C6" s="377"/>
      <c r="D6" s="377"/>
      <c r="E6" s="437"/>
      <c r="F6" s="437"/>
      <c r="G6" s="437"/>
      <c r="H6" s="437"/>
      <c r="I6" s="437"/>
      <c r="J6" s="437"/>
      <c r="K6" s="437"/>
      <c r="L6" s="437" t="s">
        <v>159</v>
      </c>
      <c r="M6" s="437"/>
      <c r="N6" s="437"/>
      <c r="O6" s="437"/>
      <c r="P6" s="437"/>
      <c r="Q6" s="437"/>
      <c r="R6" s="375"/>
      <c r="S6" s="375"/>
      <c r="T6" s="375"/>
      <c r="U6" s="375"/>
      <c r="V6" s="441"/>
      <c r="W6" s="444" t="s">
        <v>160</v>
      </c>
      <c r="X6" s="376"/>
      <c r="Y6" s="376"/>
      <c r="Z6" s="376"/>
      <c r="AA6" s="376"/>
      <c r="AB6" s="377"/>
      <c r="AC6" s="447" t="s">
        <v>161</v>
      </c>
      <c r="AD6" s="448"/>
      <c r="AE6" s="448"/>
      <c r="AF6" s="448"/>
      <c r="AG6" s="448"/>
      <c r="AH6" s="448"/>
      <c r="AI6" s="448"/>
      <c r="AJ6" s="448"/>
      <c r="AK6" s="448"/>
      <c r="AL6" s="449"/>
      <c r="AM6" s="520" t="s">
        <v>76</v>
      </c>
      <c r="AN6" s="405"/>
      <c r="AO6" s="405"/>
      <c r="AP6" s="405"/>
      <c r="AQ6" s="405"/>
      <c r="AR6" s="405"/>
      <c r="AS6" s="405"/>
      <c r="AT6" s="406"/>
      <c r="AU6" s="521" t="s">
        <v>72</v>
      </c>
      <c r="AV6" s="522"/>
      <c r="AW6" s="522"/>
      <c r="AX6" s="522"/>
      <c r="AY6" s="494" t="s">
        <v>164</v>
      </c>
      <c r="AZ6" s="495"/>
      <c r="BA6" s="495"/>
      <c r="BB6" s="495"/>
      <c r="BC6" s="495"/>
      <c r="BD6" s="495"/>
      <c r="BE6" s="495"/>
      <c r="BF6" s="495"/>
      <c r="BG6" s="495"/>
      <c r="BH6" s="495"/>
      <c r="BI6" s="495"/>
      <c r="BJ6" s="495"/>
      <c r="BK6" s="495"/>
      <c r="BL6" s="495"/>
      <c r="BM6" s="496"/>
      <c r="BN6" s="366">
        <v>870096</v>
      </c>
      <c r="BO6" s="367"/>
      <c r="BP6" s="367"/>
      <c r="BQ6" s="367"/>
      <c r="BR6" s="367"/>
      <c r="BS6" s="367"/>
      <c r="BT6" s="367"/>
      <c r="BU6" s="368"/>
      <c r="BV6" s="366">
        <v>1311066</v>
      </c>
      <c r="BW6" s="367"/>
      <c r="BX6" s="367"/>
      <c r="BY6" s="367"/>
      <c r="BZ6" s="367"/>
      <c r="CA6" s="367"/>
      <c r="CB6" s="367"/>
      <c r="CC6" s="368"/>
      <c r="CD6" s="502" t="s">
        <v>165</v>
      </c>
      <c r="CE6" s="472"/>
      <c r="CF6" s="472"/>
      <c r="CG6" s="472"/>
      <c r="CH6" s="472"/>
      <c r="CI6" s="472"/>
      <c r="CJ6" s="472"/>
      <c r="CK6" s="472"/>
      <c r="CL6" s="472"/>
      <c r="CM6" s="472"/>
      <c r="CN6" s="472"/>
      <c r="CO6" s="472"/>
      <c r="CP6" s="472"/>
      <c r="CQ6" s="472"/>
      <c r="CR6" s="472"/>
      <c r="CS6" s="503"/>
      <c r="CT6" s="578">
        <v>92.4</v>
      </c>
      <c r="CU6" s="579"/>
      <c r="CV6" s="579"/>
      <c r="CW6" s="579"/>
      <c r="CX6" s="579"/>
      <c r="CY6" s="579"/>
      <c r="CZ6" s="579"/>
      <c r="DA6" s="580"/>
      <c r="DB6" s="578">
        <v>90.2</v>
      </c>
      <c r="DC6" s="579"/>
      <c r="DD6" s="579"/>
      <c r="DE6" s="579"/>
      <c r="DF6" s="579"/>
      <c r="DG6" s="579"/>
      <c r="DH6" s="579"/>
      <c r="DI6" s="580"/>
    </row>
    <row r="7" spans="1:119" ht="18.75" customHeight="1" x14ac:dyDescent="0.15">
      <c r="A7" s="2"/>
      <c r="B7" s="418"/>
      <c r="C7" s="419"/>
      <c r="D7" s="419"/>
      <c r="E7" s="420"/>
      <c r="F7" s="420"/>
      <c r="G7" s="420"/>
      <c r="H7" s="420"/>
      <c r="I7" s="420"/>
      <c r="J7" s="420"/>
      <c r="K7" s="420"/>
      <c r="L7" s="420"/>
      <c r="M7" s="420"/>
      <c r="N7" s="420"/>
      <c r="O7" s="420"/>
      <c r="P7" s="420"/>
      <c r="Q7" s="420"/>
      <c r="R7" s="425"/>
      <c r="S7" s="425"/>
      <c r="T7" s="425"/>
      <c r="U7" s="425"/>
      <c r="V7" s="426"/>
      <c r="W7" s="430"/>
      <c r="X7" s="431"/>
      <c r="Y7" s="431"/>
      <c r="Z7" s="431"/>
      <c r="AA7" s="431"/>
      <c r="AB7" s="419"/>
      <c r="AC7" s="450"/>
      <c r="AD7" s="451"/>
      <c r="AE7" s="451"/>
      <c r="AF7" s="451"/>
      <c r="AG7" s="451"/>
      <c r="AH7" s="451"/>
      <c r="AI7" s="451"/>
      <c r="AJ7" s="451"/>
      <c r="AK7" s="451"/>
      <c r="AL7" s="452"/>
      <c r="AM7" s="520" t="s">
        <v>129</v>
      </c>
      <c r="AN7" s="405"/>
      <c r="AO7" s="405"/>
      <c r="AP7" s="405"/>
      <c r="AQ7" s="405"/>
      <c r="AR7" s="405"/>
      <c r="AS7" s="405"/>
      <c r="AT7" s="406"/>
      <c r="AU7" s="521" t="s">
        <v>72</v>
      </c>
      <c r="AV7" s="522"/>
      <c r="AW7" s="522"/>
      <c r="AX7" s="522"/>
      <c r="AY7" s="494" t="s">
        <v>167</v>
      </c>
      <c r="AZ7" s="495"/>
      <c r="BA7" s="495"/>
      <c r="BB7" s="495"/>
      <c r="BC7" s="495"/>
      <c r="BD7" s="495"/>
      <c r="BE7" s="495"/>
      <c r="BF7" s="495"/>
      <c r="BG7" s="495"/>
      <c r="BH7" s="495"/>
      <c r="BI7" s="495"/>
      <c r="BJ7" s="495"/>
      <c r="BK7" s="495"/>
      <c r="BL7" s="495"/>
      <c r="BM7" s="496"/>
      <c r="BN7" s="366">
        <v>222234</v>
      </c>
      <c r="BO7" s="367"/>
      <c r="BP7" s="367"/>
      <c r="BQ7" s="367"/>
      <c r="BR7" s="367"/>
      <c r="BS7" s="367"/>
      <c r="BT7" s="367"/>
      <c r="BU7" s="368"/>
      <c r="BV7" s="366">
        <v>666628</v>
      </c>
      <c r="BW7" s="367"/>
      <c r="BX7" s="367"/>
      <c r="BY7" s="367"/>
      <c r="BZ7" s="367"/>
      <c r="CA7" s="367"/>
      <c r="CB7" s="367"/>
      <c r="CC7" s="368"/>
      <c r="CD7" s="502" t="s">
        <v>168</v>
      </c>
      <c r="CE7" s="472"/>
      <c r="CF7" s="472"/>
      <c r="CG7" s="472"/>
      <c r="CH7" s="472"/>
      <c r="CI7" s="472"/>
      <c r="CJ7" s="472"/>
      <c r="CK7" s="472"/>
      <c r="CL7" s="472"/>
      <c r="CM7" s="472"/>
      <c r="CN7" s="472"/>
      <c r="CO7" s="472"/>
      <c r="CP7" s="472"/>
      <c r="CQ7" s="472"/>
      <c r="CR7" s="472"/>
      <c r="CS7" s="503"/>
      <c r="CT7" s="366">
        <v>16759272</v>
      </c>
      <c r="CU7" s="367"/>
      <c r="CV7" s="367"/>
      <c r="CW7" s="367"/>
      <c r="CX7" s="367"/>
      <c r="CY7" s="367"/>
      <c r="CZ7" s="367"/>
      <c r="DA7" s="368"/>
      <c r="DB7" s="366">
        <v>16467653</v>
      </c>
      <c r="DC7" s="367"/>
      <c r="DD7" s="367"/>
      <c r="DE7" s="367"/>
      <c r="DF7" s="367"/>
      <c r="DG7" s="367"/>
      <c r="DH7" s="367"/>
      <c r="DI7" s="368"/>
    </row>
    <row r="8" spans="1:119" ht="18.75" customHeight="1" x14ac:dyDescent="0.15">
      <c r="A8" s="2"/>
      <c r="B8" s="438"/>
      <c r="C8" s="439"/>
      <c r="D8" s="439"/>
      <c r="E8" s="440"/>
      <c r="F8" s="440"/>
      <c r="G8" s="440"/>
      <c r="H8" s="440"/>
      <c r="I8" s="440"/>
      <c r="J8" s="440"/>
      <c r="K8" s="440"/>
      <c r="L8" s="440"/>
      <c r="M8" s="440"/>
      <c r="N8" s="440"/>
      <c r="O8" s="440"/>
      <c r="P8" s="440"/>
      <c r="Q8" s="440"/>
      <c r="R8" s="442"/>
      <c r="S8" s="442"/>
      <c r="T8" s="442"/>
      <c r="U8" s="442"/>
      <c r="V8" s="443"/>
      <c r="W8" s="445"/>
      <c r="X8" s="446"/>
      <c r="Y8" s="446"/>
      <c r="Z8" s="446"/>
      <c r="AA8" s="446"/>
      <c r="AB8" s="439"/>
      <c r="AC8" s="453"/>
      <c r="AD8" s="454"/>
      <c r="AE8" s="454"/>
      <c r="AF8" s="454"/>
      <c r="AG8" s="454"/>
      <c r="AH8" s="454"/>
      <c r="AI8" s="454"/>
      <c r="AJ8" s="454"/>
      <c r="AK8" s="454"/>
      <c r="AL8" s="455"/>
      <c r="AM8" s="520" t="s">
        <v>169</v>
      </c>
      <c r="AN8" s="405"/>
      <c r="AO8" s="405"/>
      <c r="AP8" s="405"/>
      <c r="AQ8" s="405"/>
      <c r="AR8" s="405"/>
      <c r="AS8" s="405"/>
      <c r="AT8" s="406"/>
      <c r="AU8" s="521" t="s">
        <v>72</v>
      </c>
      <c r="AV8" s="522"/>
      <c r="AW8" s="522"/>
      <c r="AX8" s="522"/>
      <c r="AY8" s="494" t="s">
        <v>172</v>
      </c>
      <c r="AZ8" s="495"/>
      <c r="BA8" s="495"/>
      <c r="BB8" s="495"/>
      <c r="BC8" s="495"/>
      <c r="BD8" s="495"/>
      <c r="BE8" s="495"/>
      <c r="BF8" s="495"/>
      <c r="BG8" s="495"/>
      <c r="BH8" s="495"/>
      <c r="BI8" s="495"/>
      <c r="BJ8" s="495"/>
      <c r="BK8" s="495"/>
      <c r="BL8" s="495"/>
      <c r="BM8" s="496"/>
      <c r="BN8" s="366">
        <v>647862</v>
      </c>
      <c r="BO8" s="367"/>
      <c r="BP8" s="367"/>
      <c r="BQ8" s="367"/>
      <c r="BR8" s="367"/>
      <c r="BS8" s="367"/>
      <c r="BT8" s="367"/>
      <c r="BU8" s="368"/>
      <c r="BV8" s="366">
        <v>644438</v>
      </c>
      <c r="BW8" s="367"/>
      <c r="BX8" s="367"/>
      <c r="BY8" s="367"/>
      <c r="BZ8" s="367"/>
      <c r="CA8" s="367"/>
      <c r="CB8" s="367"/>
      <c r="CC8" s="368"/>
      <c r="CD8" s="502" t="s">
        <v>173</v>
      </c>
      <c r="CE8" s="472"/>
      <c r="CF8" s="472"/>
      <c r="CG8" s="472"/>
      <c r="CH8" s="472"/>
      <c r="CI8" s="472"/>
      <c r="CJ8" s="472"/>
      <c r="CK8" s="472"/>
      <c r="CL8" s="472"/>
      <c r="CM8" s="472"/>
      <c r="CN8" s="472"/>
      <c r="CO8" s="472"/>
      <c r="CP8" s="472"/>
      <c r="CQ8" s="472"/>
      <c r="CR8" s="472"/>
      <c r="CS8" s="503"/>
      <c r="CT8" s="554">
        <v>0.56000000000000005</v>
      </c>
      <c r="CU8" s="555"/>
      <c r="CV8" s="555"/>
      <c r="CW8" s="555"/>
      <c r="CX8" s="555"/>
      <c r="CY8" s="555"/>
      <c r="CZ8" s="555"/>
      <c r="DA8" s="556"/>
      <c r="DB8" s="554">
        <v>0.55000000000000004</v>
      </c>
      <c r="DC8" s="555"/>
      <c r="DD8" s="555"/>
      <c r="DE8" s="555"/>
      <c r="DF8" s="555"/>
      <c r="DG8" s="555"/>
      <c r="DH8" s="555"/>
      <c r="DI8" s="556"/>
    </row>
    <row r="9" spans="1:119" ht="18.75" customHeight="1" x14ac:dyDescent="0.15">
      <c r="A9" s="2"/>
      <c r="B9" s="456" t="s">
        <v>17</v>
      </c>
      <c r="C9" s="457"/>
      <c r="D9" s="457"/>
      <c r="E9" s="457"/>
      <c r="F9" s="457"/>
      <c r="G9" s="457"/>
      <c r="H9" s="457"/>
      <c r="I9" s="457"/>
      <c r="J9" s="457"/>
      <c r="K9" s="458"/>
      <c r="L9" s="572" t="s">
        <v>14</v>
      </c>
      <c r="M9" s="573"/>
      <c r="N9" s="573"/>
      <c r="O9" s="573"/>
      <c r="P9" s="573"/>
      <c r="Q9" s="574"/>
      <c r="R9" s="575">
        <v>59629</v>
      </c>
      <c r="S9" s="576"/>
      <c r="T9" s="576"/>
      <c r="U9" s="576"/>
      <c r="V9" s="577"/>
      <c r="W9" s="428" t="s">
        <v>175</v>
      </c>
      <c r="X9" s="429"/>
      <c r="Y9" s="429"/>
      <c r="Z9" s="429"/>
      <c r="AA9" s="429"/>
      <c r="AB9" s="429"/>
      <c r="AC9" s="429"/>
      <c r="AD9" s="429"/>
      <c r="AE9" s="429"/>
      <c r="AF9" s="429"/>
      <c r="AG9" s="429"/>
      <c r="AH9" s="429"/>
      <c r="AI9" s="429"/>
      <c r="AJ9" s="429"/>
      <c r="AK9" s="429"/>
      <c r="AL9" s="433"/>
      <c r="AM9" s="520" t="s">
        <v>176</v>
      </c>
      <c r="AN9" s="405"/>
      <c r="AO9" s="405"/>
      <c r="AP9" s="405"/>
      <c r="AQ9" s="405"/>
      <c r="AR9" s="405"/>
      <c r="AS9" s="405"/>
      <c r="AT9" s="406"/>
      <c r="AU9" s="521" t="s">
        <v>72</v>
      </c>
      <c r="AV9" s="522"/>
      <c r="AW9" s="522"/>
      <c r="AX9" s="522"/>
      <c r="AY9" s="494" t="s">
        <v>73</v>
      </c>
      <c r="AZ9" s="495"/>
      <c r="BA9" s="495"/>
      <c r="BB9" s="495"/>
      <c r="BC9" s="495"/>
      <c r="BD9" s="495"/>
      <c r="BE9" s="495"/>
      <c r="BF9" s="495"/>
      <c r="BG9" s="495"/>
      <c r="BH9" s="495"/>
      <c r="BI9" s="495"/>
      <c r="BJ9" s="495"/>
      <c r="BK9" s="495"/>
      <c r="BL9" s="495"/>
      <c r="BM9" s="496"/>
      <c r="BN9" s="366">
        <v>3424</v>
      </c>
      <c r="BO9" s="367"/>
      <c r="BP9" s="367"/>
      <c r="BQ9" s="367"/>
      <c r="BR9" s="367"/>
      <c r="BS9" s="367"/>
      <c r="BT9" s="367"/>
      <c r="BU9" s="368"/>
      <c r="BV9" s="366">
        <v>-88066</v>
      </c>
      <c r="BW9" s="367"/>
      <c r="BX9" s="367"/>
      <c r="BY9" s="367"/>
      <c r="BZ9" s="367"/>
      <c r="CA9" s="367"/>
      <c r="CB9" s="367"/>
      <c r="CC9" s="368"/>
      <c r="CD9" s="502" t="s">
        <v>70</v>
      </c>
      <c r="CE9" s="472"/>
      <c r="CF9" s="472"/>
      <c r="CG9" s="472"/>
      <c r="CH9" s="472"/>
      <c r="CI9" s="472"/>
      <c r="CJ9" s="472"/>
      <c r="CK9" s="472"/>
      <c r="CL9" s="472"/>
      <c r="CM9" s="472"/>
      <c r="CN9" s="472"/>
      <c r="CO9" s="472"/>
      <c r="CP9" s="472"/>
      <c r="CQ9" s="472"/>
      <c r="CR9" s="472"/>
      <c r="CS9" s="503"/>
      <c r="CT9" s="354">
        <v>14.5</v>
      </c>
      <c r="CU9" s="355"/>
      <c r="CV9" s="355"/>
      <c r="CW9" s="355"/>
      <c r="CX9" s="355"/>
      <c r="CY9" s="355"/>
      <c r="CZ9" s="355"/>
      <c r="DA9" s="356"/>
      <c r="DB9" s="354">
        <v>15.7</v>
      </c>
      <c r="DC9" s="355"/>
      <c r="DD9" s="355"/>
      <c r="DE9" s="355"/>
      <c r="DF9" s="355"/>
      <c r="DG9" s="355"/>
      <c r="DH9" s="355"/>
      <c r="DI9" s="356"/>
    </row>
    <row r="10" spans="1:119" ht="18.75" customHeight="1" x14ac:dyDescent="0.15">
      <c r="A10" s="2"/>
      <c r="B10" s="456"/>
      <c r="C10" s="457"/>
      <c r="D10" s="457"/>
      <c r="E10" s="457"/>
      <c r="F10" s="457"/>
      <c r="G10" s="457"/>
      <c r="H10" s="457"/>
      <c r="I10" s="457"/>
      <c r="J10" s="457"/>
      <c r="K10" s="458"/>
      <c r="L10" s="404" t="s">
        <v>179</v>
      </c>
      <c r="M10" s="405"/>
      <c r="N10" s="405"/>
      <c r="O10" s="405"/>
      <c r="P10" s="405"/>
      <c r="Q10" s="406"/>
      <c r="R10" s="407">
        <v>61761</v>
      </c>
      <c r="S10" s="408"/>
      <c r="T10" s="408"/>
      <c r="U10" s="408"/>
      <c r="V10" s="410"/>
      <c r="W10" s="430"/>
      <c r="X10" s="431"/>
      <c r="Y10" s="431"/>
      <c r="Z10" s="431"/>
      <c r="AA10" s="431"/>
      <c r="AB10" s="431"/>
      <c r="AC10" s="431"/>
      <c r="AD10" s="431"/>
      <c r="AE10" s="431"/>
      <c r="AF10" s="431"/>
      <c r="AG10" s="431"/>
      <c r="AH10" s="431"/>
      <c r="AI10" s="431"/>
      <c r="AJ10" s="431"/>
      <c r="AK10" s="431"/>
      <c r="AL10" s="434"/>
      <c r="AM10" s="520" t="s">
        <v>180</v>
      </c>
      <c r="AN10" s="405"/>
      <c r="AO10" s="405"/>
      <c r="AP10" s="405"/>
      <c r="AQ10" s="405"/>
      <c r="AR10" s="405"/>
      <c r="AS10" s="405"/>
      <c r="AT10" s="406"/>
      <c r="AU10" s="521" t="s">
        <v>183</v>
      </c>
      <c r="AV10" s="522"/>
      <c r="AW10" s="522"/>
      <c r="AX10" s="522"/>
      <c r="AY10" s="494" t="s">
        <v>184</v>
      </c>
      <c r="AZ10" s="495"/>
      <c r="BA10" s="495"/>
      <c r="BB10" s="495"/>
      <c r="BC10" s="495"/>
      <c r="BD10" s="495"/>
      <c r="BE10" s="495"/>
      <c r="BF10" s="495"/>
      <c r="BG10" s="495"/>
      <c r="BH10" s="495"/>
      <c r="BI10" s="495"/>
      <c r="BJ10" s="495"/>
      <c r="BK10" s="495"/>
      <c r="BL10" s="495"/>
      <c r="BM10" s="496"/>
      <c r="BN10" s="366">
        <v>2556</v>
      </c>
      <c r="BO10" s="367"/>
      <c r="BP10" s="367"/>
      <c r="BQ10" s="367"/>
      <c r="BR10" s="367"/>
      <c r="BS10" s="367"/>
      <c r="BT10" s="367"/>
      <c r="BU10" s="368"/>
      <c r="BV10" s="366">
        <v>1222</v>
      </c>
      <c r="BW10" s="367"/>
      <c r="BX10" s="367"/>
      <c r="BY10" s="367"/>
      <c r="BZ10" s="367"/>
      <c r="CA10" s="367"/>
      <c r="CB10" s="367"/>
      <c r="CC10" s="36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56"/>
      <c r="C11" s="457"/>
      <c r="D11" s="457"/>
      <c r="E11" s="457"/>
      <c r="F11" s="457"/>
      <c r="G11" s="457"/>
      <c r="H11" s="457"/>
      <c r="I11" s="457"/>
      <c r="J11" s="457"/>
      <c r="K11" s="458"/>
      <c r="L11" s="473" t="s">
        <v>190</v>
      </c>
      <c r="M11" s="474"/>
      <c r="N11" s="474"/>
      <c r="O11" s="474"/>
      <c r="P11" s="474"/>
      <c r="Q11" s="475"/>
      <c r="R11" s="569" t="s">
        <v>191</v>
      </c>
      <c r="S11" s="570"/>
      <c r="T11" s="570"/>
      <c r="U11" s="570"/>
      <c r="V11" s="571"/>
      <c r="W11" s="430"/>
      <c r="X11" s="431"/>
      <c r="Y11" s="431"/>
      <c r="Z11" s="431"/>
      <c r="AA11" s="431"/>
      <c r="AB11" s="431"/>
      <c r="AC11" s="431"/>
      <c r="AD11" s="431"/>
      <c r="AE11" s="431"/>
      <c r="AF11" s="431"/>
      <c r="AG11" s="431"/>
      <c r="AH11" s="431"/>
      <c r="AI11" s="431"/>
      <c r="AJ11" s="431"/>
      <c r="AK11" s="431"/>
      <c r="AL11" s="434"/>
      <c r="AM11" s="520" t="s">
        <v>192</v>
      </c>
      <c r="AN11" s="405"/>
      <c r="AO11" s="405"/>
      <c r="AP11" s="405"/>
      <c r="AQ11" s="405"/>
      <c r="AR11" s="405"/>
      <c r="AS11" s="405"/>
      <c r="AT11" s="406"/>
      <c r="AU11" s="521" t="s">
        <v>183</v>
      </c>
      <c r="AV11" s="522"/>
      <c r="AW11" s="522"/>
      <c r="AX11" s="522"/>
      <c r="AY11" s="494" t="s">
        <v>193</v>
      </c>
      <c r="AZ11" s="495"/>
      <c r="BA11" s="495"/>
      <c r="BB11" s="495"/>
      <c r="BC11" s="495"/>
      <c r="BD11" s="495"/>
      <c r="BE11" s="495"/>
      <c r="BF11" s="495"/>
      <c r="BG11" s="495"/>
      <c r="BH11" s="495"/>
      <c r="BI11" s="495"/>
      <c r="BJ11" s="495"/>
      <c r="BK11" s="495"/>
      <c r="BL11" s="495"/>
      <c r="BM11" s="496"/>
      <c r="BN11" s="366">
        <v>0</v>
      </c>
      <c r="BO11" s="367"/>
      <c r="BP11" s="367"/>
      <c r="BQ11" s="367"/>
      <c r="BR11" s="367"/>
      <c r="BS11" s="367"/>
      <c r="BT11" s="367"/>
      <c r="BU11" s="368"/>
      <c r="BV11" s="366">
        <v>0</v>
      </c>
      <c r="BW11" s="367"/>
      <c r="BX11" s="367"/>
      <c r="BY11" s="367"/>
      <c r="BZ11" s="367"/>
      <c r="CA11" s="367"/>
      <c r="CB11" s="367"/>
      <c r="CC11" s="368"/>
      <c r="CD11" s="502" t="s">
        <v>196</v>
      </c>
      <c r="CE11" s="472"/>
      <c r="CF11" s="472"/>
      <c r="CG11" s="472"/>
      <c r="CH11" s="472"/>
      <c r="CI11" s="472"/>
      <c r="CJ11" s="472"/>
      <c r="CK11" s="472"/>
      <c r="CL11" s="472"/>
      <c r="CM11" s="472"/>
      <c r="CN11" s="472"/>
      <c r="CO11" s="472"/>
      <c r="CP11" s="472"/>
      <c r="CQ11" s="472"/>
      <c r="CR11" s="472"/>
      <c r="CS11" s="503"/>
      <c r="CT11" s="554" t="s">
        <v>197</v>
      </c>
      <c r="CU11" s="555"/>
      <c r="CV11" s="555"/>
      <c r="CW11" s="555"/>
      <c r="CX11" s="555"/>
      <c r="CY11" s="555"/>
      <c r="CZ11" s="555"/>
      <c r="DA11" s="556"/>
      <c r="DB11" s="554" t="s">
        <v>197</v>
      </c>
      <c r="DC11" s="555"/>
      <c r="DD11" s="555"/>
      <c r="DE11" s="555"/>
      <c r="DF11" s="555"/>
      <c r="DG11" s="555"/>
      <c r="DH11" s="555"/>
      <c r="DI11" s="556"/>
    </row>
    <row r="12" spans="1:119" ht="18.75" customHeight="1" x14ac:dyDescent="0.15">
      <c r="A12" s="2"/>
      <c r="B12" s="459" t="s">
        <v>199</v>
      </c>
      <c r="C12" s="460"/>
      <c r="D12" s="460"/>
      <c r="E12" s="460"/>
      <c r="F12" s="460"/>
      <c r="G12" s="460"/>
      <c r="H12" s="460"/>
      <c r="I12" s="460"/>
      <c r="J12" s="460"/>
      <c r="K12" s="461"/>
      <c r="L12" s="557" t="s">
        <v>200</v>
      </c>
      <c r="M12" s="558"/>
      <c r="N12" s="558"/>
      <c r="O12" s="558"/>
      <c r="P12" s="558"/>
      <c r="Q12" s="559"/>
      <c r="R12" s="560">
        <v>57847</v>
      </c>
      <c r="S12" s="561"/>
      <c r="T12" s="561"/>
      <c r="U12" s="561"/>
      <c r="V12" s="562"/>
      <c r="W12" s="563" t="s">
        <v>5</v>
      </c>
      <c r="X12" s="522"/>
      <c r="Y12" s="522"/>
      <c r="Z12" s="522"/>
      <c r="AA12" s="522"/>
      <c r="AB12" s="564"/>
      <c r="AC12" s="565" t="s">
        <v>112</v>
      </c>
      <c r="AD12" s="566"/>
      <c r="AE12" s="566"/>
      <c r="AF12" s="566"/>
      <c r="AG12" s="567"/>
      <c r="AH12" s="565" t="s">
        <v>202</v>
      </c>
      <c r="AI12" s="566"/>
      <c r="AJ12" s="566"/>
      <c r="AK12" s="566"/>
      <c r="AL12" s="568"/>
      <c r="AM12" s="520" t="s">
        <v>203</v>
      </c>
      <c r="AN12" s="405"/>
      <c r="AO12" s="405"/>
      <c r="AP12" s="405"/>
      <c r="AQ12" s="405"/>
      <c r="AR12" s="405"/>
      <c r="AS12" s="405"/>
      <c r="AT12" s="406"/>
      <c r="AU12" s="521" t="s">
        <v>72</v>
      </c>
      <c r="AV12" s="522"/>
      <c r="AW12" s="522"/>
      <c r="AX12" s="522"/>
      <c r="AY12" s="494" t="s">
        <v>206</v>
      </c>
      <c r="AZ12" s="495"/>
      <c r="BA12" s="495"/>
      <c r="BB12" s="495"/>
      <c r="BC12" s="495"/>
      <c r="BD12" s="495"/>
      <c r="BE12" s="495"/>
      <c r="BF12" s="495"/>
      <c r="BG12" s="495"/>
      <c r="BH12" s="495"/>
      <c r="BI12" s="495"/>
      <c r="BJ12" s="495"/>
      <c r="BK12" s="495"/>
      <c r="BL12" s="495"/>
      <c r="BM12" s="496"/>
      <c r="BN12" s="366">
        <v>300000</v>
      </c>
      <c r="BO12" s="367"/>
      <c r="BP12" s="367"/>
      <c r="BQ12" s="367"/>
      <c r="BR12" s="367"/>
      <c r="BS12" s="367"/>
      <c r="BT12" s="367"/>
      <c r="BU12" s="368"/>
      <c r="BV12" s="366">
        <v>300000</v>
      </c>
      <c r="BW12" s="367"/>
      <c r="BX12" s="367"/>
      <c r="BY12" s="367"/>
      <c r="BZ12" s="367"/>
      <c r="CA12" s="367"/>
      <c r="CB12" s="367"/>
      <c r="CC12" s="368"/>
      <c r="CD12" s="502" t="s">
        <v>207</v>
      </c>
      <c r="CE12" s="472"/>
      <c r="CF12" s="472"/>
      <c r="CG12" s="472"/>
      <c r="CH12" s="472"/>
      <c r="CI12" s="472"/>
      <c r="CJ12" s="472"/>
      <c r="CK12" s="472"/>
      <c r="CL12" s="472"/>
      <c r="CM12" s="472"/>
      <c r="CN12" s="472"/>
      <c r="CO12" s="472"/>
      <c r="CP12" s="472"/>
      <c r="CQ12" s="472"/>
      <c r="CR12" s="472"/>
      <c r="CS12" s="503"/>
      <c r="CT12" s="554" t="s">
        <v>197</v>
      </c>
      <c r="CU12" s="555"/>
      <c r="CV12" s="555"/>
      <c r="CW12" s="555"/>
      <c r="CX12" s="555"/>
      <c r="CY12" s="555"/>
      <c r="CZ12" s="555"/>
      <c r="DA12" s="556"/>
      <c r="DB12" s="554" t="s">
        <v>197</v>
      </c>
      <c r="DC12" s="555"/>
      <c r="DD12" s="555"/>
      <c r="DE12" s="555"/>
      <c r="DF12" s="555"/>
      <c r="DG12" s="555"/>
      <c r="DH12" s="555"/>
      <c r="DI12" s="556"/>
    </row>
    <row r="13" spans="1:119" ht="18.75" customHeight="1" x14ac:dyDescent="0.15">
      <c r="A13" s="2"/>
      <c r="B13" s="462"/>
      <c r="C13" s="463"/>
      <c r="D13" s="463"/>
      <c r="E13" s="463"/>
      <c r="F13" s="463"/>
      <c r="G13" s="463"/>
      <c r="H13" s="463"/>
      <c r="I13" s="463"/>
      <c r="J13" s="463"/>
      <c r="K13" s="464"/>
      <c r="L13" s="14"/>
      <c r="M13" s="543" t="s">
        <v>209</v>
      </c>
      <c r="N13" s="544"/>
      <c r="O13" s="544"/>
      <c r="P13" s="544"/>
      <c r="Q13" s="545"/>
      <c r="R13" s="546">
        <v>57294</v>
      </c>
      <c r="S13" s="547"/>
      <c r="T13" s="547"/>
      <c r="U13" s="547"/>
      <c r="V13" s="548"/>
      <c r="W13" s="444" t="s">
        <v>210</v>
      </c>
      <c r="X13" s="376"/>
      <c r="Y13" s="376"/>
      <c r="Z13" s="376"/>
      <c r="AA13" s="376"/>
      <c r="AB13" s="377"/>
      <c r="AC13" s="407">
        <v>1896</v>
      </c>
      <c r="AD13" s="408"/>
      <c r="AE13" s="408"/>
      <c r="AF13" s="408"/>
      <c r="AG13" s="409"/>
      <c r="AH13" s="407">
        <v>2123</v>
      </c>
      <c r="AI13" s="408"/>
      <c r="AJ13" s="408"/>
      <c r="AK13" s="408"/>
      <c r="AL13" s="410"/>
      <c r="AM13" s="520" t="s">
        <v>212</v>
      </c>
      <c r="AN13" s="405"/>
      <c r="AO13" s="405"/>
      <c r="AP13" s="405"/>
      <c r="AQ13" s="405"/>
      <c r="AR13" s="405"/>
      <c r="AS13" s="405"/>
      <c r="AT13" s="406"/>
      <c r="AU13" s="521" t="s">
        <v>183</v>
      </c>
      <c r="AV13" s="522"/>
      <c r="AW13" s="522"/>
      <c r="AX13" s="522"/>
      <c r="AY13" s="494" t="s">
        <v>214</v>
      </c>
      <c r="AZ13" s="495"/>
      <c r="BA13" s="495"/>
      <c r="BB13" s="495"/>
      <c r="BC13" s="495"/>
      <c r="BD13" s="495"/>
      <c r="BE13" s="495"/>
      <c r="BF13" s="495"/>
      <c r="BG13" s="495"/>
      <c r="BH13" s="495"/>
      <c r="BI13" s="495"/>
      <c r="BJ13" s="495"/>
      <c r="BK13" s="495"/>
      <c r="BL13" s="495"/>
      <c r="BM13" s="496"/>
      <c r="BN13" s="366">
        <v>-294020</v>
      </c>
      <c r="BO13" s="367"/>
      <c r="BP13" s="367"/>
      <c r="BQ13" s="367"/>
      <c r="BR13" s="367"/>
      <c r="BS13" s="367"/>
      <c r="BT13" s="367"/>
      <c r="BU13" s="368"/>
      <c r="BV13" s="366">
        <v>-386844</v>
      </c>
      <c r="BW13" s="367"/>
      <c r="BX13" s="367"/>
      <c r="BY13" s="367"/>
      <c r="BZ13" s="367"/>
      <c r="CA13" s="367"/>
      <c r="CB13" s="367"/>
      <c r="CC13" s="368"/>
      <c r="CD13" s="502" t="s">
        <v>215</v>
      </c>
      <c r="CE13" s="472"/>
      <c r="CF13" s="472"/>
      <c r="CG13" s="472"/>
      <c r="CH13" s="472"/>
      <c r="CI13" s="472"/>
      <c r="CJ13" s="472"/>
      <c r="CK13" s="472"/>
      <c r="CL13" s="472"/>
      <c r="CM13" s="472"/>
      <c r="CN13" s="472"/>
      <c r="CO13" s="472"/>
      <c r="CP13" s="472"/>
      <c r="CQ13" s="472"/>
      <c r="CR13" s="472"/>
      <c r="CS13" s="503"/>
      <c r="CT13" s="354">
        <v>10.5</v>
      </c>
      <c r="CU13" s="355"/>
      <c r="CV13" s="355"/>
      <c r="CW13" s="355"/>
      <c r="CX13" s="355"/>
      <c r="CY13" s="355"/>
      <c r="CZ13" s="355"/>
      <c r="DA13" s="356"/>
      <c r="DB13" s="354">
        <v>10.9</v>
      </c>
      <c r="DC13" s="355"/>
      <c r="DD13" s="355"/>
      <c r="DE13" s="355"/>
      <c r="DF13" s="355"/>
      <c r="DG13" s="355"/>
      <c r="DH13" s="355"/>
      <c r="DI13" s="356"/>
    </row>
    <row r="14" spans="1:119" ht="18.75" customHeight="1" x14ac:dyDescent="0.15">
      <c r="A14" s="2"/>
      <c r="B14" s="462"/>
      <c r="C14" s="463"/>
      <c r="D14" s="463"/>
      <c r="E14" s="463"/>
      <c r="F14" s="463"/>
      <c r="G14" s="463"/>
      <c r="H14" s="463"/>
      <c r="I14" s="463"/>
      <c r="J14" s="463"/>
      <c r="K14" s="464"/>
      <c r="L14" s="533" t="s">
        <v>217</v>
      </c>
      <c r="M14" s="552"/>
      <c r="N14" s="552"/>
      <c r="O14" s="552"/>
      <c r="P14" s="552"/>
      <c r="Q14" s="553"/>
      <c r="R14" s="546">
        <v>58687</v>
      </c>
      <c r="S14" s="547"/>
      <c r="T14" s="547"/>
      <c r="U14" s="547"/>
      <c r="V14" s="548"/>
      <c r="W14" s="432"/>
      <c r="X14" s="379"/>
      <c r="Y14" s="379"/>
      <c r="Z14" s="379"/>
      <c r="AA14" s="379"/>
      <c r="AB14" s="380"/>
      <c r="AC14" s="536">
        <v>6.7</v>
      </c>
      <c r="AD14" s="537"/>
      <c r="AE14" s="537"/>
      <c r="AF14" s="537"/>
      <c r="AG14" s="538"/>
      <c r="AH14" s="536">
        <v>7.3</v>
      </c>
      <c r="AI14" s="537"/>
      <c r="AJ14" s="537"/>
      <c r="AK14" s="537"/>
      <c r="AL14" s="539"/>
      <c r="AM14" s="520"/>
      <c r="AN14" s="405"/>
      <c r="AO14" s="405"/>
      <c r="AP14" s="405"/>
      <c r="AQ14" s="405"/>
      <c r="AR14" s="405"/>
      <c r="AS14" s="405"/>
      <c r="AT14" s="406"/>
      <c r="AU14" s="521"/>
      <c r="AV14" s="522"/>
      <c r="AW14" s="522"/>
      <c r="AX14" s="522"/>
      <c r="AY14" s="494"/>
      <c r="AZ14" s="495"/>
      <c r="BA14" s="495"/>
      <c r="BB14" s="495"/>
      <c r="BC14" s="495"/>
      <c r="BD14" s="495"/>
      <c r="BE14" s="495"/>
      <c r="BF14" s="495"/>
      <c r="BG14" s="495"/>
      <c r="BH14" s="495"/>
      <c r="BI14" s="495"/>
      <c r="BJ14" s="495"/>
      <c r="BK14" s="495"/>
      <c r="BL14" s="495"/>
      <c r="BM14" s="496"/>
      <c r="BN14" s="366"/>
      <c r="BO14" s="367"/>
      <c r="BP14" s="367"/>
      <c r="BQ14" s="367"/>
      <c r="BR14" s="367"/>
      <c r="BS14" s="367"/>
      <c r="BT14" s="367"/>
      <c r="BU14" s="368"/>
      <c r="BV14" s="366"/>
      <c r="BW14" s="367"/>
      <c r="BX14" s="367"/>
      <c r="BY14" s="367"/>
      <c r="BZ14" s="367"/>
      <c r="CA14" s="367"/>
      <c r="CB14" s="367"/>
      <c r="CC14" s="368"/>
      <c r="CD14" s="497" t="s">
        <v>220</v>
      </c>
      <c r="CE14" s="498"/>
      <c r="CF14" s="498"/>
      <c r="CG14" s="498"/>
      <c r="CH14" s="498"/>
      <c r="CI14" s="498"/>
      <c r="CJ14" s="498"/>
      <c r="CK14" s="498"/>
      <c r="CL14" s="498"/>
      <c r="CM14" s="498"/>
      <c r="CN14" s="498"/>
      <c r="CO14" s="498"/>
      <c r="CP14" s="498"/>
      <c r="CQ14" s="498"/>
      <c r="CR14" s="498"/>
      <c r="CS14" s="499"/>
      <c r="CT14" s="540">
        <v>30.9</v>
      </c>
      <c r="CU14" s="541"/>
      <c r="CV14" s="541"/>
      <c r="CW14" s="541"/>
      <c r="CX14" s="541"/>
      <c r="CY14" s="541"/>
      <c r="CZ14" s="541"/>
      <c r="DA14" s="542"/>
      <c r="DB14" s="540">
        <v>34.799999999999997</v>
      </c>
      <c r="DC14" s="541"/>
      <c r="DD14" s="541"/>
      <c r="DE14" s="541"/>
      <c r="DF14" s="541"/>
      <c r="DG14" s="541"/>
      <c r="DH14" s="541"/>
      <c r="DI14" s="542"/>
    </row>
    <row r="15" spans="1:119" ht="18.75" customHeight="1" x14ac:dyDescent="0.15">
      <c r="A15" s="2"/>
      <c r="B15" s="462"/>
      <c r="C15" s="463"/>
      <c r="D15" s="463"/>
      <c r="E15" s="463"/>
      <c r="F15" s="463"/>
      <c r="G15" s="463"/>
      <c r="H15" s="463"/>
      <c r="I15" s="463"/>
      <c r="J15" s="463"/>
      <c r="K15" s="464"/>
      <c r="L15" s="14"/>
      <c r="M15" s="543" t="s">
        <v>209</v>
      </c>
      <c r="N15" s="544"/>
      <c r="O15" s="544"/>
      <c r="P15" s="544"/>
      <c r="Q15" s="545"/>
      <c r="R15" s="546">
        <v>58226</v>
      </c>
      <c r="S15" s="547"/>
      <c r="T15" s="547"/>
      <c r="U15" s="547"/>
      <c r="V15" s="548"/>
      <c r="W15" s="444" t="s">
        <v>7</v>
      </c>
      <c r="X15" s="376"/>
      <c r="Y15" s="376"/>
      <c r="Z15" s="376"/>
      <c r="AA15" s="376"/>
      <c r="AB15" s="377"/>
      <c r="AC15" s="407">
        <v>8262</v>
      </c>
      <c r="AD15" s="408"/>
      <c r="AE15" s="408"/>
      <c r="AF15" s="408"/>
      <c r="AG15" s="409"/>
      <c r="AH15" s="407">
        <v>8642</v>
      </c>
      <c r="AI15" s="408"/>
      <c r="AJ15" s="408"/>
      <c r="AK15" s="408"/>
      <c r="AL15" s="410"/>
      <c r="AM15" s="520"/>
      <c r="AN15" s="405"/>
      <c r="AO15" s="405"/>
      <c r="AP15" s="405"/>
      <c r="AQ15" s="405"/>
      <c r="AR15" s="405"/>
      <c r="AS15" s="405"/>
      <c r="AT15" s="406"/>
      <c r="AU15" s="521"/>
      <c r="AV15" s="522"/>
      <c r="AW15" s="522"/>
      <c r="AX15" s="522"/>
      <c r="AY15" s="411" t="s">
        <v>221</v>
      </c>
      <c r="AZ15" s="412"/>
      <c r="BA15" s="412"/>
      <c r="BB15" s="412"/>
      <c r="BC15" s="412"/>
      <c r="BD15" s="412"/>
      <c r="BE15" s="412"/>
      <c r="BF15" s="412"/>
      <c r="BG15" s="412"/>
      <c r="BH15" s="412"/>
      <c r="BI15" s="412"/>
      <c r="BJ15" s="412"/>
      <c r="BK15" s="412"/>
      <c r="BL15" s="412"/>
      <c r="BM15" s="413"/>
      <c r="BN15" s="372">
        <v>8187522</v>
      </c>
      <c r="BO15" s="373"/>
      <c r="BP15" s="373"/>
      <c r="BQ15" s="373"/>
      <c r="BR15" s="373"/>
      <c r="BS15" s="373"/>
      <c r="BT15" s="373"/>
      <c r="BU15" s="374"/>
      <c r="BV15" s="372">
        <v>8268011</v>
      </c>
      <c r="BW15" s="373"/>
      <c r="BX15" s="373"/>
      <c r="BY15" s="373"/>
      <c r="BZ15" s="373"/>
      <c r="CA15" s="373"/>
      <c r="CB15" s="373"/>
      <c r="CC15" s="374"/>
      <c r="CD15" s="549" t="s">
        <v>208</v>
      </c>
      <c r="CE15" s="550"/>
      <c r="CF15" s="550"/>
      <c r="CG15" s="550"/>
      <c r="CH15" s="550"/>
      <c r="CI15" s="550"/>
      <c r="CJ15" s="550"/>
      <c r="CK15" s="550"/>
      <c r="CL15" s="550"/>
      <c r="CM15" s="550"/>
      <c r="CN15" s="550"/>
      <c r="CO15" s="550"/>
      <c r="CP15" s="550"/>
      <c r="CQ15" s="550"/>
      <c r="CR15" s="550"/>
      <c r="CS15" s="551"/>
      <c r="CT15" s="28"/>
      <c r="CU15" s="31"/>
      <c r="CV15" s="31"/>
      <c r="CW15" s="31"/>
      <c r="CX15" s="31"/>
      <c r="CY15" s="31"/>
      <c r="CZ15" s="31"/>
      <c r="DA15" s="34"/>
      <c r="DB15" s="28"/>
      <c r="DC15" s="31"/>
      <c r="DD15" s="31"/>
      <c r="DE15" s="31"/>
      <c r="DF15" s="31"/>
      <c r="DG15" s="31"/>
      <c r="DH15" s="31"/>
      <c r="DI15" s="34"/>
    </row>
    <row r="16" spans="1:119" ht="18.75" customHeight="1" x14ac:dyDescent="0.15">
      <c r="A16" s="2"/>
      <c r="B16" s="462"/>
      <c r="C16" s="463"/>
      <c r="D16" s="463"/>
      <c r="E16" s="463"/>
      <c r="F16" s="463"/>
      <c r="G16" s="463"/>
      <c r="H16" s="463"/>
      <c r="I16" s="463"/>
      <c r="J16" s="463"/>
      <c r="K16" s="464"/>
      <c r="L16" s="533" t="s">
        <v>223</v>
      </c>
      <c r="M16" s="534"/>
      <c r="N16" s="534"/>
      <c r="O16" s="534"/>
      <c r="P16" s="534"/>
      <c r="Q16" s="535"/>
      <c r="R16" s="530" t="s">
        <v>224</v>
      </c>
      <c r="S16" s="531"/>
      <c r="T16" s="531"/>
      <c r="U16" s="531"/>
      <c r="V16" s="532"/>
      <c r="W16" s="432"/>
      <c r="X16" s="379"/>
      <c r="Y16" s="379"/>
      <c r="Z16" s="379"/>
      <c r="AA16" s="379"/>
      <c r="AB16" s="380"/>
      <c r="AC16" s="536">
        <v>29</v>
      </c>
      <c r="AD16" s="537"/>
      <c r="AE16" s="537"/>
      <c r="AF16" s="537"/>
      <c r="AG16" s="538"/>
      <c r="AH16" s="536">
        <v>29.7</v>
      </c>
      <c r="AI16" s="537"/>
      <c r="AJ16" s="537"/>
      <c r="AK16" s="537"/>
      <c r="AL16" s="539"/>
      <c r="AM16" s="520"/>
      <c r="AN16" s="405"/>
      <c r="AO16" s="405"/>
      <c r="AP16" s="405"/>
      <c r="AQ16" s="405"/>
      <c r="AR16" s="405"/>
      <c r="AS16" s="405"/>
      <c r="AT16" s="406"/>
      <c r="AU16" s="521"/>
      <c r="AV16" s="522"/>
      <c r="AW16" s="522"/>
      <c r="AX16" s="522"/>
      <c r="AY16" s="494" t="s">
        <v>110</v>
      </c>
      <c r="AZ16" s="495"/>
      <c r="BA16" s="495"/>
      <c r="BB16" s="495"/>
      <c r="BC16" s="495"/>
      <c r="BD16" s="495"/>
      <c r="BE16" s="495"/>
      <c r="BF16" s="495"/>
      <c r="BG16" s="495"/>
      <c r="BH16" s="495"/>
      <c r="BI16" s="495"/>
      <c r="BJ16" s="495"/>
      <c r="BK16" s="495"/>
      <c r="BL16" s="495"/>
      <c r="BM16" s="496"/>
      <c r="BN16" s="366">
        <v>14521491</v>
      </c>
      <c r="BO16" s="367"/>
      <c r="BP16" s="367"/>
      <c r="BQ16" s="367"/>
      <c r="BR16" s="367"/>
      <c r="BS16" s="367"/>
      <c r="BT16" s="367"/>
      <c r="BU16" s="368"/>
      <c r="BV16" s="366">
        <v>14166449</v>
      </c>
      <c r="BW16" s="367"/>
      <c r="BX16" s="367"/>
      <c r="BY16" s="367"/>
      <c r="BZ16" s="367"/>
      <c r="CA16" s="367"/>
      <c r="CB16" s="367"/>
      <c r="CC16" s="368"/>
      <c r="CD16" s="21"/>
      <c r="CE16" s="352"/>
      <c r="CF16" s="352"/>
      <c r="CG16" s="352"/>
      <c r="CH16" s="352"/>
      <c r="CI16" s="352"/>
      <c r="CJ16" s="352"/>
      <c r="CK16" s="352"/>
      <c r="CL16" s="352"/>
      <c r="CM16" s="352"/>
      <c r="CN16" s="352"/>
      <c r="CO16" s="352"/>
      <c r="CP16" s="352"/>
      <c r="CQ16" s="352"/>
      <c r="CR16" s="352"/>
      <c r="CS16" s="353"/>
      <c r="CT16" s="354"/>
      <c r="CU16" s="355"/>
      <c r="CV16" s="355"/>
      <c r="CW16" s="355"/>
      <c r="CX16" s="355"/>
      <c r="CY16" s="355"/>
      <c r="CZ16" s="355"/>
      <c r="DA16" s="356"/>
      <c r="DB16" s="354"/>
      <c r="DC16" s="355"/>
      <c r="DD16" s="355"/>
      <c r="DE16" s="355"/>
      <c r="DF16" s="355"/>
      <c r="DG16" s="355"/>
      <c r="DH16" s="355"/>
      <c r="DI16" s="356"/>
    </row>
    <row r="17" spans="1:113" ht="18.75" customHeight="1" x14ac:dyDescent="0.15">
      <c r="A17" s="2"/>
      <c r="B17" s="465"/>
      <c r="C17" s="466"/>
      <c r="D17" s="466"/>
      <c r="E17" s="466"/>
      <c r="F17" s="466"/>
      <c r="G17" s="466"/>
      <c r="H17" s="466"/>
      <c r="I17" s="466"/>
      <c r="J17" s="466"/>
      <c r="K17" s="467"/>
      <c r="L17" s="15"/>
      <c r="M17" s="527" t="s">
        <v>105</v>
      </c>
      <c r="N17" s="528"/>
      <c r="O17" s="528"/>
      <c r="P17" s="528"/>
      <c r="Q17" s="529"/>
      <c r="R17" s="530" t="s">
        <v>227</v>
      </c>
      <c r="S17" s="531"/>
      <c r="T17" s="531"/>
      <c r="U17" s="531"/>
      <c r="V17" s="532"/>
      <c r="W17" s="444" t="s">
        <v>99</v>
      </c>
      <c r="X17" s="376"/>
      <c r="Y17" s="376"/>
      <c r="Z17" s="376"/>
      <c r="AA17" s="376"/>
      <c r="AB17" s="377"/>
      <c r="AC17" s="407">
        <v>18327</v>
      </c>
      <c r="AD17" s="408"/>
      <c r="AE17" s="408"/>
      <c r="AF17" s="408"/>
      <c r="AG17" s="409"/>
      <c r="AH17" s="407">
        <v>18299</v>
      </c>
      <c r="AI17" s="408"/>
      <c r="AJ17" s="408"/>
      <c r="AK17" s="408"/>
      <c r="AL17" s="410"/>
      <c r="AM17" s="520"/>
      <c r="AN17" s="405"/>
      <c r="AO17" s="405"/>
      <c r="AP17" s="405"/>
      <c r="AQ17" s="405"/>
      <c r="AR17" s="405"/>
      <c r="AS17" s="405"/>
      <c r="AT17" s="406"/>
      <c r="AU17" s="521"/>
      <c r="AV17" s="522"/>
      <c r="AW17" s="522"/>
      <c r="AX17" s="522"/>
      <c r="AY17" s="494" t="s">
        <v>228</v>
      </c>
      <c r="AZ17" s="495"/>
      <c r="BA17" s="495"/>
      <c r="BB17" s="495"/>
      <c r="BC17" s="495"/>
      <c r="BD17" s="495"/>
      <c r="BE17" s="495"/>
      <c r="BF17" s="495"/>
      <c r="BG17" s="495"/>
      <c r="BH17" s="495"/>
      <c r="BI17" s="495"/>
      <c r="BJ17" s="495"/>
      <c r="BK17" s="495"/>
      <c r="BL17" s="495"/>
      <c r="BM17" s="496"/>
      <c r="BN17" s="366">
        <v>10350351</v>
      </c>
      <c r="BO17" s="367"/>
      <c r="BP17" s="367"/>
      <c r="BQ17" s="367"/>
      <c r="BR17" s="367"/>
      <c r="BS17" s="367"/>
      <c r="BT17" s="367"/>
      <c r="BU17" s="368"/>
      <c r="BV17" s="366">
        <v>10461080</v>
      </c>
      <c r="BW17" s="367"/>
      <c r="BX17" s="367"/>
      <c r="BY17" s="367"/>
      <c r="BZ17" s="367"/>
      <c r="CA17" s="367"/>
      <c r="CB17" s="367"/>
      <c r="CC17" s="368"/>
      <c r="CD17" s="21"/>
      <c r="CE17" s="352"/>
      <c r="CF17" s="352"/>
      <c r="CG17" s="352"/>
      <c r="CH17" s="352"/>
      <c r="CI17" s="352"/>
      <c r="CJ17" s="352"/>
      <c r="CK17" s="352"/>
      <c r="CL17" s="352"/>
      <c r="CM17" s="352"/>
      <c r="CN17" s="352"/>
      <c r="CO17" s="352"/>
      <c r="CP17" s="352"/>
      <c r="CQ17" s="352"/>
      <c r="CR17" s="352"/>
      <c r="CS17" s="353"/>
      <c r="CT17" s="354"/>
      <c r="CU17" s="355"/>
      <c r="CV17" s="355"/>
      <c r="CW17" s="355"/>
      <c r="CX17" s="355"/>
      <c r="CY17" s="355"/>
      <c r="CZ17" s="355"/>
      <c r="DA17" s="356"/>
      <c r="DB17" s="354"/>
      <c r="DC17" s="355"/>
      <c r="DD17" s="355"/>
      <c r="DE17" s="355"/>
      <c r="DF17" s="355"/>
      <c r="DG17" s="355"/>
      <c r="DH17" s="355"/>
      <c r="DI17" s="356"/>
    </row>
    <row r="18" spans="1:113" ht="18.75" customHeight="1" x14ac:dyDescent="0.15">
      <c r="A18" s="2"/>
      <c r="B18" s="507" t="s">
        <v>229</v>
      </c>
      <c r="C18" s="458"/>
      <c r="D18" s="458"/>
      <c r="E18" s="508"/>
      <c r="F18" s="508"/>
      <c r="G18" s="508"/>
      <c r="H18" s="508"/>
      <c r="I18" s="508"/>
      <c r="J18" s="508"/>
      <c r="K18" s="508"/>
      <c r="L18" s="523">
        <v>336.89</v>
      </c>
      <c r="M18" s="523"/>
      <c r="N18" s="523"/>
      <c r="O18" s="523"/>
      <c r="P18" s="523"/>
      <c r="Q18" s="523"/>
      <c r="R18" s="524"/>
      <c r="S18" s="524"/>
      <c r="T18" s="524"/>
      <c r="U18" s="524"/>
      <c r="V18" s="525"/>
      <c r="W18" s="445"/>
      <c r="X18" s="446"/>
      <c r="Y18" s="446"/>
      <c r="Z18" s="446"/>
      <c r="AA18" s="446"/>
      <c r="AB18" s="439"/>
      <c r="AC18" s="482">
        <v>64.3</v>
      </c>
      <c r="AD18" s="483"/>
      <c r="AE18" s="483"/>
      <c r="AF18" s="483"/>
      <c r="AG18" s="526"/>
      <c r="AH18" s="482">
        <v>63</v>
      </c>
      <c r="AI18" s="483"/>
      <c r="AJ18" s="483"/>
      <c r="AK18" s="483"/>
      <c r="AL18" s="484"/>
      <c r="AM18" s="520"/>
      <c r="AN18" s="405"/>
      <c r="AO18" s="405"/>
      <c r="AP18" s="405"/>
      <c r="AQ18" s="405"/>
      <c r="AR18" s="405"/>
      <c r="AS18" s="405"/>
      <c r="AT18" s="406"/>
      <c r="AU18" s="521"/>
      <c r="AV18" s="522"/>
      <c r="AW18" s="522"/>
      <c r="AX18" s="522"/>
      <c r="AY18" s="494" t="s">
        <v>230</v>
      </c>
      <c r="AZ18" s="495"/>
      <c r="BA18" s="495"/>
      <c r="BB18" s="495"/>
      <c r="BC18" s="495"/>
      <c r="BD18" s="495"/>
      <c r="BE18" s="495"/>
      <c r="BF18" s="495"/>
      <c r="BG18" s="495"/>
      <c r="BH18" s="495"/>
      <c r="BI18" s="495"/>
      <c r="BJ18" s="495"/>
      <c r="BK18" s="495"/>
      <c r="BL18" s="495"/>
      <c r="BM18" s="496"/>
      <c r="BN18" s="366">
        <v>16130496</v>
      </c>
      <c r="BO18" s="367"/>
      <c r="BP18" s="367"/>
      <c r="BQ18" s="367"/>
      <c r="BR18" s="367"/>
      <c r="BS18" s="367"/>
      <c r="BT18" s="367"/>
      <c r="BU18" s="368"/>
      <c r="BV18" s="366">
        <v>15283899</v>
      </c>
      <c r="BW18" s="367"/>
      <c r="BX18" s="367"/>
      <c r="BY18" s="367"/>
      <c r="BZ18" s="367"/>
      <c r="CA18" s="367"/>
      <c r="CB18" s="367"/>
      <c r="CC18" s="368"/>
      <c r="CD18" s="21"/>
      <c r="CE18" s="352"/>
      <c r="CF18" s="352"/>
      <c r="CG18" s="352"/>
      <c r="CH18" s="352"/>
      <c r="CI18" s="352"/>
      <c r="CJ18" s="352"/>
      <c r="CK18" s="352"/>
      <c r="CL18" s="352"/>
      <c r="CM18" s="352"/>
      <c r="CN18" s="352"/>
      <c r="CO18" s="352"/>
      <c r="CP18" s="352"/>
      <c r="CQ18" s="352"/>
      <c r="CR18" s="352"/>
      <c r="CS18" s="353"/>
      <c r="CT18" s="354"/>
      <c r="CU18" s="355"/>
      <c r="CV18" s="355"/>
      <c r="CW18" s="355"/>
      <c r="CX18" s="355"/>
      <c r="CY18" s="355"/>
      <c r="CZ18" s="355"/>
      <c r="DA18" s="356"/>
      <c r="DB18" s="354"/>
      <c r="DC18" s="355"/>
      <c r="DD18" s="355"/>
      <c r="DE18" s="355"/>
      <c r="DF18" s="355"/>
      <c r="DG18" s="355"/>
      <c r="DH18" s="355"/>
      <c r="DI18" s="356"/>
    </row>
    <row r="19" spans="1:113" ht="18.75" customHeight="1" x14ac:dyDescent="0.15">
      <c r="A19" s="2"/>
      <c r="B19" s="507" t="s">
        <v>55</v>
      </c>
      <c r="C19" s="458"/>
      <c r="D19" s="458"/>
      <c r="E19" s="508"/>
      <c r="F19" s="508"/>
      <c r="G19" s="508"/>
      <c r="H19" s="508"/>
      <c r="I19" s="508"/>
      <c r="J19" s="508"/>
      <c r="K19" s="508"/>
      <c r="L19" s="509">
        <v>177</v>
      </c>
      <c r="M19" s="509"/>
      <c r="N19" s="509"/>
      <c r="O19" s="509"/>
      <c r="P19" s="509"/>
      <c r="Q19" s="509"/>
      <c r="R19" s="510"/>
      <c r="S19" s="510"/>
      <c r="T19" s="510"/>
      <c r="U19" s="510"/>
      <c r="V19" s="511"/>
      <c r="W19" s="428"/>
      <c r="X19" s="429"/>
      <c r="Y19" s="429"/>
      <c r="Z19" s="429"/>
      <c r="AA19" s="429"/>
      <c r="AB19" s="429"/>
      <c r="AC19" s="518"/>
      <c r="AD19" s="518"/>
      <c r="AE19" s="518"/>
      <c r="AF19" s="518"/>
      <c r="AG19" s="518"/>
      <c r="AH19" s="518"/>
      <c r="AI19" s="518"/>
      <c r="AJ19" s="518"/>
      <c r="AK19" s="518"/>
      <c r="AL19" s="519"/>
      <c r="AM19" s="520"/>
      <c r="AN19" s="405"/>
      <c r="AO19" s="405"/>
      <c r="AP19" s="405"/>
      <c r="AQ19" s="405"/>
      <c r="AR19" s="405"/>
      <c r="AS19" s="405"/>
      <c r="AT19" s="406"/>
      <c r="AU19" s="521"/>
      <c r="AV19" s="522"/>
      <c r="AW19" s="522"/>
      <c r="AX19" s="522"/>
      <c r="AY19" s="494" t="s">
        <v>231</v>
      </c>
      <c r="AZ19" s="495"/>
      <c r="BA19" s="495"/>
      <c r="BB19" s="495"/>
      <c r="BC19" s="495"/>
      <c r="BD19" s="495"/>
      <c r="BE19" s="495"/>
      <c r="BF19" s="495"/>
      <c r="BG19" s="495"/>
      <c r="BH19" s="495"/>
      <c r="BI19" s="495"/>
      <c r="BJ19" s="495"/>
      <c r="BK19" s="495"/>
      <c r="BL19" s="495"/>
      <c r="BM19" s="496"/>
      <c r="BN19" s="366">
        <v>21968135</v>
      </c>
      <c r="BO19" s="367"/>
      <c r="BP19" s="367"/>
      <c r="BQ19" s="367"/>
      <c r="BR19" s="367"/>
      <c r="BS19" s="367"/>
      <c r="BT19" s="367"/>
      <c r="BU19" s="368"/>
      <c r="BV19" s="366">
        <v>20903071</v>
      </c>
      <c r="BW19" s="367"/>
      <c r="BX19" s="367"/>
      <c r="BY19" s="367"/>
      <c r="BZ19" s="367"/>
      <c r="CA19" s="367"/>
      <c r="CB19" s="367"/>
      <c r="CC19" s="368"/>
      <c r="CD19" s="21"/>
      <c r="CE19" s="352"/>
      <c r="CF19" s="352"/>
      <c r="CG19" s="352"/>
      <c r="CH19" s="352"/>
      <c r="CI19" s="352"/>
      <c r="CJ19" s="352"/>
      <c r="CK19" s="352"/>
      <c r="CL19" s="352"/>
      <c r="CM19" s="352"/>
      <c r="CN19" s="352"/>
      <c r="CO19" s="352"/>
      <c r="CP19" s="352"/>
      <c r="CQ19" s="352"/>
      <c r="CR19" s="352"/>
      <c r="CS19" s="353"/>
      <c r="CT19" s="354"/>
      <c r="CU19" s="355"/>
      <c r="CV19" s="355"/>
      <c r="CW19" s="355"/>
      <c r="CX19" s="355"/>
      <c r="CY19" s="355"/>
      <c r="CZ19" s="355"/>
      <c r="DA19" s="356"/>
      <c r="DB19" s="354"/>
      <c r="DC19" s="355"/>
      <c r="DD19" s="355"/>
      <c r="DE19" s="355"/>
      <c r="DF19" s="355"/>
      <c r="DG19" s="355"/>
      <c r="DH19" s="355"/>
      <c r="DI19" s="356"/>
    </row>
    <row r="20" spans="1:113" ht="18.75" customHeight="1" x14ac:dyDescent="0.15">
      <c r="A20" s="2"/>
      <c r="B20" s="507" t="s">
        <v>235</v>
      </c>
      <c r="C20" s="458"/>
      <c r="D20" s="458"/>
      <c r="E20" s="508"/>
      <c r="F20" s="508"/>
      <c r="G20" s="508"/>
      <c r="H20" s="508"/>
      <c r="I20" s="508"/>
      <c r="J20" s="508"/>
      <c r="K20" s="508"/>
      <c r="L20" s="509">
        <v>25111</v>
      </c>
      <c r="M20" s="509"/>
      <c r="N20" s="509"/>
      <c r="O20" s="509"/>
      <c r="P20" s="509"/>
      <c r="Q20" s="509"/>
      <c r="R20" s="510"/>
      <c r="S20" s="510"/>
      <c r="T20" s="510"/>
      <c r="U20" s="510"/>
      <c r="V20" s="511"/>
      <c r="W20" s="445"/>
      <c r="X20" s="446"/>
      <c r="Y20" s="446"/>
      <c r="Z20" s="446"/>
      <c r="AA20" s="446"/>
      <c r="AB20" s="446"/>
      <c r="AC20" s="512"/>
      <c r="AD20" s="512"/>
      <c r="AE20" s="512"/>
      <c r="AF20" s="512"/>
      <c r="AG20" s="512"/>
      <c r="AH20" s="512"/>
      <c r="AI20" s="512"/>
      <c r="AJ20" s="512"/>
      <c r="AK20" s="512"/>
      <c r="AL20" s="513"/>
      <c r="AM20" s="514"/>
      <c r="AN20" s="474"/>
      <c r="AO20" s="474"/>
      <c r="AP20" s="474"/>
      <c r="AQ20" s="474"/>
      <c r="AR20" s="474"/>
      <c r="AS20" s="474"/>
      <c r="AT20" s="475"/>
      <c r="AU20" s="515"/>
      <c r="AV20" s="516"/>
      <c r="AW20" s="516"/>
      <c r="AX20" s="517"/>
      <c r="AY20" s="494"/>
      <c r="AZ20" s="495"/>
      <c r="BA20" s="495"/>
      <c r="BB20" s="495"/>
      <c r="BC20" s="495"/>
      <c r="BD20" s="495"/>
      <c r="BE20" s="495"/>
      <c r="BF20" s="495"/>
      <c r="BG20" s="495"/>
      <c r="BH20" s="495"/>
      <c r="BI20" s="495"/>
      <c r="BJ20" s="495"/>
      <c r="BK20" s="495"/>
      <c r="BL20" s="495"/>
      <c r="BM20" s="496"/>
      <c r="BN20" s="366"/>
      <c r="BO20" s="367"/>
      <c r="BP20" s="367"/>
      <c r="BQ20" s="367"/>
      <c r="BR20" s="367"/>
      <c r="BS20" s="367"/>
      <c r="BT20" s="367"/>
      <c r="BU20" s="368"/>
      <c r="BV20" s="366"/>
      <c r="BW20" s="367"/>
      <c r="BX20" s="367"/>
      <c r="BY20" s="367"/>
      <c r="BZ20" s="367"/>
      <c r="CA20" s="367"/>
      <c r="CB20" s="367"/>
      <c r="CC20" s="368"/>
      <c r="CD20" s="21"/>
      <c r="CE20" s="352"/>
      <c r="CF20" s="352"/>
      <c r="CG20" s="352"/>
      <c r="CH20" s="352"/>
      <c r="CI20" s="352"/>
      <c r="CJ20" s="352"/>
      <c r="CK20" s="352"/>
      <c r="CL20" s="352"/>
      <c r="CM20" s="352"/>
      <c r="CN20" s="352"/>
      <c r="CO20" s="352"/>
      <c r="CP20" s="352"/>
      <c r="CQ20" s="352"/>
      <c r="CR20" s="352"/>
      <c r="CS20" s="353"/>
      <c r="CT20" s="354"/>
      <c r="CU20" s="355"/>
      <c r="CV20" s="355"/>
      <c r="CW20" s="355"/>
      <c r="CX20" s="355"/>
      <c r="CY20" s="355"/>
      <c r="CZ20" s="355"/>
      <c r="DA20" s="356"/>
      <c r="DB20" s="354"/>
      <c r="DC20" s="355"/>
      <c r="DD20" s="355"/>
      <c r="DE20" s="355"/>
      <c r="DF20" s="355"/>
      <c r="DG20" s="355"/>
      <c r="DH20" s="355"/>
      <c r="DI20" s="356"/>
    </row>
    <row r="21" spans="1:113" ht="18.75" customHeight="1" x14ac:dyDescent="0.15">
      <c r="A21" s="2"/>
      <c r="B21" s="504" t="s">
        <v>237</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85"/>
      <c r="AZ21" s="486"/>
      <c r="BA21" s="486"/>
      <c r="BB21" s="486"/>
      <c r="BC21" s="486"/>
      <c r="BD21" s="486"/>
      <c r="BE21" s="486"/>
      <c r="BF21" s="486"/>
      <c r="BG21" s="486"/>
      <c r="BH21" s="486"/>
      <c r="BI21" s="486"/>
      <c r="BJ21" s="486"/>
      <c r="BK21" s="486"/>
      <c r="BL21" s="486"/>
      <c r="BM21" s="487"/>
      <c r="BN21" s="369"/>
      <c r="BO21" s="370"/>
      <c r="BP21" s="370"/>
      <c r="BQ21" s="370"/>
      <c r="BR21" s="370"/>
      <c r="BS21" s="370"/>
      <c r="BT21" s="370"/>
      <c r="BU21" s="371"/>
      <c r="BV21" s="369"/>
      <c r="BW21" s="370"/>
      <c r="BX21" s="370"/>
      <c r="BY21" s="370"/>
      <c r="BZ21" s="370"/>
      <c r="CA21" s="370"/>
      <c r="CB21" s="370"/>
      <c r="CC21" s="371"/>
      <c r="CD21" s="21"/>
      <c r="CE21" s="352"/>
      <c r="CF21" s="352"/>
      <c r="CG21" s="352"/>
      <c r="CH21" s="352"/>
      <c r="CI21" s="352"/>
      <c r="CJ21" s="352"/>
      <c r="CK21" s="352"/>
      <c r="CL21" s="352"/>
      <c r="CM21" s="352"/>
      <c r="CN21" s="352"/>
      <c r="CO21" s="352"/>
      <c r="CP21" s="352"/>
      <c r="CQ21" s="352"/>
      <c r="CR21" s="352"/>
      <c r="CS21" s="353"/>
      <c r="CT21" s="354"/>
      <c r="CU21" s="355"/>
      <c r="CV21" s="355"/>
      <c r="CW21" s="355"/>
      <c r="CX21" s="355"/>
      <c r="CY21" s="355"/>
      <c r="CZ21" s="355"/>
      <c r="DA21" s="356"/>
      <c r="DB21" s="354"/>
      <c r="DC21" s="355"/>
      <c r="DD21" s="355"/>
      <c r="DE21" s="355"/>
      <c r="DF21" s="355"/>
      <c r="DG21" s="355"/>
      <c r="DH21" s="355"/>
      <c r="DI21" s="356"/>
    </row>
    <row r="22" spans="1:113" ht="18.75" customHeight="1" x14ac:dyDescent="0.15">
      <c r="A22" s="2"/>
      <c r="B22" s="489" t="s">
        <v>238</v>
      </c>
      <c r="C22" s="396"/>
      <c r="D22" s="397"/>
      <c r="E22" s="375" t="s">
        <v>5</v>
      </c>
      <c r="F22" s="376"/>
      <c r="G22" s="376"/>
      <c r="H22" s="376"/>
      <c r="I22" s="376"/>
      <c r="J22" s="376"/>
      <c r="K22" s="377"/>
      <c r="L22" s="375" t="s">
        <v>240</v>
      </c>
      <c r="M22" s="376"/>
      <c r="N22" s="376"/>
      <c r="O22" s="376"/>
      <c r="P22" s="377"/>
      <c r="Q22" s="381" t="s">
        <v>242</v>
      </c>
      <c r="R22" s="382"/>
      <c r="S22" s="382"/>
      <c r="T22" s="382"/>
      <c r="U22" s="382"/>
      <c r="V22" s="383"/>
      <c r="W22" s="395" t="s">
        <v>58</v>
      </c>
      <c r="X22" s="396"/>
      <c r="Y22" s="397"/>
      <c r="Z22" s="375" t="s">
        <v>5</v>
      </c>
      <c r="AA22" s="376"/>
      <c r="AB22" s="376"/>
      <c r="AC22" s="376"/>
      <c r="AD22" s="376"/>
      <c r="AE22" s="376"/>
      <c r="AF22" s="376"/>
      <c r="AG22" s="377"/>
      <c r="AH22" s="387" t="s">
        <v>177</v>
      </c>
      <c r="AI22" s="376"/>
      <c r="AJ22" s="376"/>
      <c r="AK22" s="376"/>
      <c r="AL22" s="377"/>
      <c r="AM22" s="387" t="s">
        <v>243</v>
      </c>
      <c r="AN22" s="388"/>
      <c r="AO22" s="388"/>
      <c r="AP22" s="388"/>
      <c r="AQ22" s="388"/>
      <c r="AR22" s="389"/>
      <c r="AS22" s="381" t="s">
        <v>242</v>
      </c>
      <c r="AT22" s="382"/>
      <c r="AU22" s="382"/>
      <c r="AV22" s="382"/>
      <c r="AW22" s="382"/>
      <c r="AX22" s="393"/>
      <c r="AY22" s="411" t="s">
        <v>245</v>
      </c>
      <c r="AZ22" s="412"/>
      <c r="BA22" s="412"/>
      <c r="BB22" s="412"/>
      <c r="BC22" s="412"/>
      <c r="BD22" s="412"/>
      <c r="BE22" s="412"/>
      <c r="BF22" s="412"/>
      <c r="BG22" s="412"/>
      <c r="BH22" s="412"/>
      <c r="BI22" s="412"/>
      <c r="BJ22" s="412"/>
      <c r="BK22" s="412"/>
      <c r="BL22" s="412"/>
      <c r="BM22" s="413"/>
      <c r="BN22" s="372">
        <v>27871518</v>
      </c>
      <c r="BO22" s="373"/>
      <c r="BP22" s="373"/>
      <c r="BQ22" s="373"/>
      <c r="BR22" s="373"/>
      <c r="BS22" s="373"/>
      <c r="BT22" s="373"/>
      <c r="BU22" s="374"/>
      <c r="BV22" s="372">
        <v>29313041</v>
      </c>
      <c r="BW22" s="373"/>
      <c r="BX22" s="373"/>
      <c r="BY22" s="373"/>
      <c r="BZ22" s="373"/>
      <c r="CA22" s="373"/>
      <c r="CB22" s="373"/>
      <c r="CC22" s="374"/>
      <c r="CD22" s="21"/>
      <c r="CE22" s="352"/>
      <c r="CF22" s="352"/>
      <c r="CG22" s="352"/>
      <c r="CH22" s="352"/>
      <c r="CI22" s="352"/>
      <c r="CJ22" s="352"/>
      <c r="CK22" s="352"/>
      <c r="CL22" s="352"/>
      <c r="CM22" s="352"/>
      <c r="CN22" s="352"/>
      <c r="CO22" s="352"/>
      <c r="CP22" s="352"/>
      <c r="CQ22" s="352"/>
      <c r="CR22" s="352"/>
      <c r="CS22" s="353"/>
      <c r="CT22" s="354"/>
      <c r="CU22" s="355"/>
      <c r="CV22" s="355"/>
      <c r="CW22" s="355"/>
      <c r="CX22" s="355"/>
      <c r="CY22" s="355"/>
      <c r="CZ22" s="355"/>
      <c r="DA22" s="356"/>
      <c r="DB22" s="354"/>
      <c r="DC22" s="355"/>
      <c r="DD22" s="355"/>
      <c r="DE22" s="355"/>
      <c r="DF22" s="355"/>
      <c r="DG22" s="355"/>
      <c r="DH22" s="355"/>
      <c r="DI22" s="356"/>
    </row>
    <row r="23" spans="1:113" ht="18.75" customHeight="1" x14ac:dyDescent="0.15">
      <c r="A23" s="2"/>
      <c r="B23" s="490"/>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4" t="s">
        <v>247</v>
      </c>
      <c r="AZ23" s="495"/>
      <c r="BA23" s="495"/>
      <c r="BB23" s="495"/>
      <c r="BC23" s="495"/>
      <c r="BD23" s="495"/>
      <c r="BE23" s="495"/>
      <c r="BF23" s="495"/>
      <c r="BG23" s="495"/>
      <c r="BH23" s="495"/>
      <c r="BI23" s="495"/>
      <c r="BJ23" s="495"/>
      <c r="BK23" s="495"/>
      <c r="BL23" s="495"/>
      <c r="BM23" s="496"/>
      <c r="BN23" s="366">
        <v>20652563</v>
      </c>
      <c r="BO23" s="367"/>
      <c r="BP23" s="367"/>
      <c r="BQ23" s="367"/>
      <c r="BR23" s="367"/>
      <c r="BS23" s="367"/>
      <c r="BT23" s="367"/>
      <c r="BU23" s="368"/>
      <c r="BV23" s="366">
        <v>21269903</v>
      </c>
      <c r="BW23" s="367"/>
      <c r="BX23" s="367"/>
      <c r="BY23" s="367"/>
      <c r="BZ23" s="367"/>
      <c r="CA23" s="367"/>
      <c r="CB23" s="367"/>
      <c r="CC23" s="368"/>
      <c r="CD23" s="21"/>
      <c r="CE23" s="352"/>
      <c r="CF23" s="352"/>
      <c r="CG23" s="352"/>
      <c r="CH23" s="352"/>
      <c r="CI23" s="352"/>
      <c r="CJ23" s="352"/>
      <c r="CK23" s="352"/>
      <c r="CL23" s="352"/>
      <c r="CM23" s="352"/>
      <c r="CN23" s="352"/>
      <c r="CO23" s="352"/>
      <c r="CP23" s="352"/>
      <c r="CQ23" s="352"/>
      <c r="CR23" s="352"/>
      <c r="CS23" s="353"/>
      <c r="CT23" s="354"/>
      <c r="CU23" s="355"/>
      <c r="CV23" s="355"/>
      <c r="CW23" s="355"/>
      <c r="CX23" s="355"/>
      <c r="CY23" s="355"/>
      <c r="CZ23" s="355"/>
      <c r="DA23" s="356"/>
      <c r="DB23" s="354"/>
      <c r="DC23" s="355"/>
      <c r="DD23" s="355"/>
      <c r="DE23" s="355"/>
      <c r="DF23" s="355"/>
      <c r="DG23" s="355"/>
      <c r="DH23" s="355"/>
      <c r="DI23" s="356"/>
    </row>
    <row r="24" spans="1:113" ht="18.75" customHeight="1" x14ac:dyDescent="0.15">
      <c r="A24" s="2"/>
      <c r="B24" s="490"/>
      <c r="C24" s="399"/>
      <c r="D24" s="400"/>
      <c r="E24" s="404" t="s">
        <v>249</v>
      </c>
      <c r="F24" s="405"/>
      <c r="G24" s="405"/>
      <c r="H24" s="405"/>
      <c r="I24" s="405"/>
      <c r="J24" s="405"/>
      <c r="K24" s="406"/>
      <c r="L24" s="407">
        <v>1</v>
      </c>
      <c r="M24" s="408"/>
      <c r="N24" s="408"/>
      <c r="O24" s="408"/>
      <c r="P24" s="409"/>
      <c r="Q24" s="407">
        <v>8650</v>
      </c>
      <c r="R24" s="408"/>
      <c r="S24" s="408"/>
      <c r="T24" s="408"/>
      <c r="U24" s="408"/>
      <c r="V24" s="409"/>
      <c r="W24" s="398"/>
      <c r="X24" s="399"/>
      <c r="Y24" s="400"/>
      <c r="Z24" s="404" t="s">
        <v>225</v>
      </c>
      <c r="AA24" s="405"/>
      <c r="AB24" s="405"/>
      <c r="AC24" s="405"/>
      <c r="AD24" s="405"/>
      <c r="AE24" s="405"/>
      <c r="AF24" s="405"/>
      <c r="AG24" s="406"/>
      <c r="AH24" s="407">
        <v>528</v>
      </c>
      <c r="AI24" s="408"/>
      <c r="AJ24" s="408"/>
      <c r="AK24" s="408"/>
      <c r="AL24" s="409"/>
      <c r="AM24" s="407">
        <v>1658448</v>
      </c>
      <c r="AN24" s="408"/>
      <c r="AO24" s="408"/>
      <c r="AP24" s="408"/>
      <c r="AQ24" s="408"/>
      <c r="AR24" s="409"/>
      <c r="AS24" s="407">
        <v>3141</v>
      </c>
      <c r="AT24" s="408"/>
      <c r="AU24" s="408"/>
      <c r="AV24" s="408"/>
      <c r="AW24" s="408"/>
      <c r="AX24" s="410"/>
      <c r="AY24" s="485" t="s">
        <v>251</v>
      </c>
      <c r="AZ24" s="486"/>
      <c r="BA24" s="486"/>
      <c r="BB24" s="486"/>
      <c r="BC24" s="486"/>
      <c r="BD24" s="486"/>
      <c r="BE24" s="486"/>
      <c r="BF24" s="486"/>
      <c r="BG24" s="486"/>
      <c r="BH24" s="486"/>
      <c r="BI24" s="486"/>
      <c r="BJ24" s="486"/>
      <c r="BK24" s="486"/>
      <c r="BL24" s="486"/>
      <c r="BM24" s="487"/>
      <c r="BN24" s="366">
        <v>19833489</v>
      </c>
      <c r="BO24" s="367"/>
      <c r="BP24" s="367"/>
      <c r="BQ24" s="367"/>
      <c r="BR24" s="367"/>
      <c r="BS24" s="367"/>
      <c r="BT24" s="367"/>
      <c r="BU24" s="368"/>
      <c r="BV24" s="366">
        <v>20401532</v>
      </c>
      <c r="BW24" s="367"/>
      <c r="BX24" s="367"/>
      <c r="BY24" s="367"/>
      <c r="BZ24" s="367"/>
      <c r="CA24" s="367"/>
      <c r="CB24" s="367"/>
      <c r="CC24" s="368"/>
      <c r="CD24" s="21"/>
      <c r="CE24" s="352"/>
      <c r="CF24" s="352"/>
      <c r="CG24" s="352"/>
      <c r="CH24" s="352"/>
      <c r="CI24" s="352"/>
      <c r="CJ24" s="352"/>
      <c r="CK24" s="352"/>
      <c r="CL24" s="352"/>
      <c r="CM24" s="352"/>
      <c r="CN24" s="352"/>
      <c r="CO24" s="352"/>
      <c r="CP24" s="352"/>
      <c r="CQ24" s="352"/>
      <c r="CR24" s="352"/>
      <c r="CS24" s="353"/>
      <c r="CT24" s="354"/>
      <c r="CU24" s="355"/>
      <c r="CV24" s="355"/>
      <c r="CW24" s="355"/>
      <c r="CX24" s="355"/>
      <c r="CY24" s="355"/>
      <c r="CZ24" s="355"/>
      <c r="DA24" s="356"/>
      <c r="DB24" s="354"/>
      <c r="DC24" s="355"/>
      <c r="DD24" s="355"/>
      <c r="DE24" s="355"/>
      <c r="DF24" s="355"/>
      <c r="DG24" s="355"/>
      <c r="DH24" s="355"/>
      <c r="DI24" s="356"/>
    </row>
    <row r="25" spans="1:113" ht="18.75" customHeight="1" x14ac:dyDescent="0.15">
      <c r="A25" s="2"/>
      <c r="B25" s="490"/>
      <c r="C25" s="399"/>
      <c r="D25" s="400"/>
      <c r="E25" s="404" t="s">
        <v>255</v>
      </c>
      <c r="F25" s="405"/>
      <c r="G25" s="405"/>
      <c r="H25" s="405"/>
      <c r="I25" s="405"/>
      <c r="J25" s="405"/>
      <c r="K25" s="406"/>
      <c r="L25" s="407">
        <v>1</v>
      </c>
      <c r="M25" s="408"/>
      <c r="N25" s="408"/>
      <c r="O25" s="408"/>
      <c r="P25" s="409"/>
      <c r="Q25" s="407">
        <v>6920</v>
      </c>
      <c r="R25" s="408"/>
      <c r="S25" s="408"/>
      <c r="T25" s="408"/>
      <c r="U25" s="408"/>
      <c r="V25" s="409"/>
      <c r="W25" s="398"/>
      <c r="X25" s="399"/>
      <c r="Y25" s="400"/>
      <c r="Z25" s="404" t="s">
        <v>256</v>
      </c>
      <c r="AA25" s="405"/>
      <c r="AB25" s="405"/>
      <c r="AC25" s="405"/>
      <c r="AD25" s="405"/>
      <c r="AE25" s="405"/>
      <c r="AF25" s="405"/>
      <c r="AG25" s="406"/>
      <c r="AH25" s="407">
        <v>87</v>
      </c>
      <c r="AI25" s="408"/>
      <c r="AJ25" s="408"/>
      <c r="AK25" s="408"/>
      <c r="AL25" s="409"/>
      <c r="AM25" s="407">
        <v>268308</v>
      </c>
      <c r="AN25" s="408"/>
      <c r="AO25" s="408"/>
      <c r="AP25" s="408"/>
      <c r="AQ25" s="408"/>
      <c r="AR25" s="409"/>
      <c r="AS25" s="407">
        <v>3084</v>
      </c>
      <c r="AT25" s="408"/>
      <c r="AU25" s="408"/>
      <c r="AV25" s="408"/>
      <c r="AW25" s="408"/>
      <c r="AX25" s="410"/>
      <c r="AY25" s="411" t="s">
        <v>34</v>
      </c>
      <c r="AZ25" s="412"/>
      <c r="BA25" s="412"/>
      <c r="BB25" s="412"/>
      <c r="BC25" s="412"/>
      <c r="BD25" s="412"/>
      <c r="BE25" s="412"/>
      <c r="BF25" s="412"/>
      <c r="BG25" s="412"/>
      <c r="BH25" s="412"/>
      <c r="BI25" s="412"/>
      <c r="BJ25" s="412"/>
      <c r="BK25" s="412"/>
      <c r="BL25" s="412"/>
      <c r="BM25" s="413"/>
      <c r="BN25" s="372">
        <v>6945394</v>
      </c>
      <c r="BO25" s="373"/>
      <c r="BP25" s="373"/>
      <c r="BQ25" s="373"/>
      <c r="BR25" s="373"/>
      <c r="BS25" s="373"/>
      <c r="BT25" s="373"/>
      <c r="BU25" s="374"/>
      <c r="BV25" s="372">
        <v>8580719</v>
      </c>
      <c r="BW25" s="373"/>
      <c r="BX25" s="373"/>
      <c r="BY25" s="373"/>
      <c r="BZ25" s="373"/>
      <c r="CA25" s="373"/>
      <c r="CB25" s="373"/>
      <c r="CC25" s="374"/>
      <c r="CD25" s="21"/>
      <c r="CE25" s="352"/>
      <c r="CF25" s="352"/>
      <c r="CG25" s="352"/>
      <c r="CH25" s="352"/>
      <c r="CI25" s="352"/>
      <c r="CJ25" s="352"/>
      <c r="CK25" s="352"/>
      <c r="CL25" s="352"/>
      <c r="CM25" s="352"/>
      <c r="CN25" s="352"/>
      <c r="CO25" s="352"/>
      <c r="CP25" s="352"/>
      <c r="CQ25" s="352"/>
      <c r="CR25" s="352"/>
      <c r="CS25" s="353"/>
      <c r="CT25" s="354"/>
      <c r="CU25" s="355"/>
      <c r="CV25" s="355"/>
      <c r="CW25" s="355"/>
      <c r="CX25" s="355"/>
      <c r="CY25" s="355"/>
      <c r="CZ25" s="355"/>
      <c r="DA25" s="356"/>
      <c r="DB25" s="354"/>
      <c r="DC25" s="355"/>
      <c r="DD25" s="355"/>
      <c r="DE25" s="355"/>
      <c r="DF25" s="355"/>
      <c r="DG25" s="355"/>
      <c r="DH25" s="355"/>
      <c r="DI25" s="356"/>
    </row>
    <row r="26" spans="1:113" ht="18.75" customHeight="1" x14ac:dyDescent="0.15">
      <c r="A26" s="2"/>
      <c r="B26" s="490"/>
      <c r="C26" s="399"/>
      <c r="D26" s="400"/>
      <c r="E26" s="404" t="s">
        <v>257</v>
      </c>
      <c r="F26" s="405"/>
      <c r="G26" s="405"/>
      <c r="H26" s="405"/>
      <c r="I26" s="405"/>
      <c r="J26" s="405"/>
      <c r="K26" s="406"/>
      <c r="L26" s="407">
        <v>1</v>
      </c>
      <c r="M26" s="408"/>
      <c r="N26" s="408"/>
      <c r="O26" s="408"/>
      <c r="P26" s="409"/>
      <c r="Q26" s="407">
        <v>6180</v>
      </c>
      <c r="R26" s="408"/>
      <c r="S26" s="408"/>
      <c r="T26" s="408"/>
      <c r="U26" s="408"/>
      <c r="V26" s="409"/>
      <c r="W26" s="398"/>
      <c r="X26" s="399"/>
      <c r="Y26" s="400"/>
      <c r="Z26" s="404" t="s">
        <v>258</v>
      </c>
      <c r="AA26" s="500"/>
      <c r="AB26" s="500"/>
      <c r="AC26" s="500"/>
      <c r="AD26" s="500"/>
      <c r="AE26" s="500"/>
      <c r="AF26" s="500"/>
      <c r="AG26" s="501"/>
      <c r="AH26" s="407">
        <v>46</v>
      </c>
      <c r="AI26" s="408"/>
      <c r="AJ26" s="408"/>
      <c r="AK26" s="408"/>
      <c r="AL26" s="409"/>
      <c r="AM26" s="407">
        <v>158378</v>
      </c>
      <c r="AN26" s="408"/>
      <c r="AO26" s="408"/>
      <c r="AP26" s="408"/>
      <c r="AQ26" s="408"/>
      <c r="AR26" s="409"/>
      <c r="AS26" s="407">
        <v>3443</v>
      </c>
      <c r="AT26" s="408"/>
      <c r="AU26" s="408"/>
      <c r="AV26" s="408"/>
      <c r="AW26" s="408"/>
      <c r="AX26" s="410"/>
      <c r="AY26" s="502" t="s">
        <v>259</v>
      </c>
      <c r="AZ26" s="472"/>
      <c r="BA26" s="472"/>
      <c r="BB26" s="472"/>
      <c r="BC26" s="472"/>
      <c r="BD26" s="472"/>
      <c r="BE26" s="472"/>
      <c r="BF26" s="472"/>
      <c r="BG26" s="472"/>
      <c r="BH26" s="472"/>
      <c r="BI26" s="472"/>
      <c r="BJ26" s="472"/>
      <c r="BK26" s="472"/>
      <c r="BL26" s="472"/>
      <c r="BM26" s="503"/>
      <c r="BN26" s="366" t="s">
        <v>197</v>
      </c>
      <c r="BO26" s="367"/>
      <c r="BP26" s="367"/>
      <c r="BQ26" s="367"/>
      <c r="BR26" s="367"/>
      <c r="BS26" s="367"/>
      <c r="BT26" s="367"/>
      <c r="BU26" s="368"/>
      <c r="BV26" s="366" t="s">
        <v>197</v>
      </c>
      <c r="BW26" s="367"/>
      <c r="BX26" s="367"/>
      <c r="BY26" s="367"/>
      <c r="BZ26" s="367"/>
      <c r="CA26" s="367"/>
      <c r="CB26" s="367"/>
      <c r="CC26" s="368"/>
      <c r="CD26" s="21"/>
      <c r="CE26" s="352"/>
      <c r="CF26" s="352"/>
      <c r="CG26" s="352"/>
      <c r="CH26" s="352"/>
      <c r="CI26" s="352"/>
      <c r="CJ26" s="352"/>
      <c r="CK26" s="352"/>
      <c r="CL26" s="352"/>
      <c r="CM26" s="352"/>
      <c r="CN26" s="352"/>
      <c r="CO26" s="352"/>
      <c r="CP26" s="352"/>
      <c r="CQ26" s="352"/>
      <c r="CR26" s="352"/>
      <c r="CS26" s="353"/>
      <c r="CT26" s="354"/>
      <c r="CU26" s="355"/>
      <c r="CV26" s="355"/>
      <c r="CW26" s="355"/>
      <c r="CX26" s="355"/>
      <c r="CY26" s="355"/>
      <c r="CZ26" s="355"/>
      <c r="DA26" s="356"/>
      <c r="DB26" s="354"/>
      <c r="DC26" s="355"/>
      <c r="DD26" s="355"/>
      <c r="DE26" s="355"/>
      <c r="DF26" s="355"/>
      <c r="DG26" s="355"/>
      <c r="DH26" s="355"/>
      <c r="DI26" s="356"/>
    </row>
    <row r="27" spans="1:113" ht="18.75" customHeight="1" x14ac:dyDescent="0.15">
      <c r="A27" s="2"/>
      <c r="B27" s="490"/>
      <c r="C27" s="399"/>
      <c r="D27" s="400"/>
      <c r="E27" s="404" t="s">
        <v>260</v>
      </c>
      <c r="F27" s="405"/>
      <c r="G27" s="405"/>
      <c r="H27" s="405"/>
      <c r="I27" s="405"/>
      <c r="J27" s="405"/>
      <c r="K27" s="406"/>
      <c r="L27" s="407">
        <v>1</v>
      </c>
      <c r="M27" s="408"/>
      <c r="N27" s="408"/>
      <c r="O27" s="408"/>
      <c r="P27" s="409"/>
      <c r="Q27" s="407">
        <v>4330</v>
      </c>
      <c r="R27" s="408"/>
      <c r="S27" s="408"/>
      <c r="T27" s="408"/>
      <c r="U27" s="408"/>
      <c r="V27" s="409"/>
      <c r="W27" s="398"/>
      <c r="X27" s="399"/>
      <c r="Y27" s="400"/>
      <c r="Z27" s="404" t="s">
        <v>262</v>
      </c>
      <c r="AA27" s="405"/>
      <c r="AB27" s="405"/>
      <c r="AC27" s="405"/>
      <c r="AD27" s="405"/>
      <c r="AE27" s="405"/>
      <c r="AF27" s="405"/>
      <c r="AG27" s="406"/>
      <c r="AH27" s="407">
        <v>5</v>
      </c>
      <c r="AI27" s="408"/>
      <c r="AJ27" s="408"/>
      <c r="AK27" s="408"/>
      <c r="AL27" s="409"/>
      <c r="AM27" s="407">
        <v>18910</v>
      </c>
      <c r="AN27" s="408"/>
      <c r="AO27" s="408"/>
      <c r="AP27" s="408"/>
      <c r="AQ27" s="408"/>
      <c r="AR27" s="409"/>
      <c r="AS27" s="407">
        <v>3782</v>
      </c>
      <c r="AT27" s="408"/>
      <c r="AU27" s="408"/>
      <c r="AV27" s="408"/>
      <c r="AW27" s="408"/>
      <c r="AX27" s="410"/>
      <c r="AY27" s="497" t="s">
        <v>264</v>
      </c>
      <c r="AZ27" s="498"/>
      <c r="BA27" s="498"/>
      <c r="BB27" s="498"/>
      <c r="BC27" s="498"/>
      <c r="BD27" s="498"/>
      <c r="BE27" s="498"/>
      <c r="BF27" s="498"/>
      <c r="BG27" s="498"/>
      <c r="BH27" s="498"/>
      <c r="BI27" s="498"/>
      <c r="BJ27" s="498"/>
      <c r="BK27" s="498"/>
      <c r="BL27" s="498"/>
      <c r="BM27" s="499"/>
      <c r="BN27" s="369">
        <v>925318</v>
      </c>
      <c r="BO27" s="370"/>
      <c r="BP27" s="370"/>
      <c r="BQ27" s="370"/>
      <c r="BR27" s="370"/>
      <c r="BS27" s="370"/>
      <c r="BT27" s="370"/>
      <c r="BU27" s="371"/>
      <c r="BV27" s="369">
        <v>925286</v>
      </c>
      <c r="BW27" s="370"/>
      <c r="BX27" s="370"/>
      <c r="BY27" s="370"/>
      <c r="BZ27" s="370"/>
      <c r="CA27" s="370"/>
      <c r="CB27" s="370"/>
      <c r="CC27" s="371"/>
      <c r="CD27" s="17"/>
      <c r="CE27" s="352"/>
      <c r="CF27" s="352"/>
      <c r="CG27" s="352"/>
      <c r="CH27" s="352"/>
      <c r="CI27" s="352"/>
      <c r="CJ27" s="352"/>
      <c r="CK27" s="352"/>
      <c r="CL27" s="352"/>
      <c r="CM27" s="352"/>
      <c r="CN27" s="352"/>
      <c r="CO27" s="352"/>
      <c r="CP27" s="352"/>
      <c r="CQ27" s="352"/>
      <c r="CR27" s="352"/>
      <c r="CS27" s="353"/>
      <c r="CT27" s="354"/>
      <c r="CU27" s="355"/>
      <c r="CV27" s="355"/>
      <c r="CW27" s="355"/>
      <c r="CX27" s="355"/>
      <c r="CY27" s="355"/>
      <c r="CZ27" s="355"/>
      <c r="DA27" s="356"/>
      <c r="DB27" s="354"/>
      <c r="DC27" s="355"/>
      <c r="DD27" s="355"/>
      <c r="DE27" s="355"/>
      <c r="DF27" s="355"/>
      <c r="DG27" s="355"/>
      <c r="DH27" s="355"/>
      <c r="DI27" s="356"/>
    </row>
    <row r="28" spans="1:113" ht="18.75" customHeight="1" x14ac:dyDescent="0.15">
      <c r="A28" s="2"/>
      <c r="B28" s="490"/>
      <c r="C28" s="399"/>
      <c r="D28" s="400"/>
      <c r="E28" s="404" t="s">
        <v>265</v>
      </c>
      <c r="F28" s="405"/>
      <c r="G28" s="405"/>
      <c r="H28" s="405"/>
      <c r="I28" s="405"/>
      <c r="J28" s="405"/>
      <c r="K28" s="406"/>
      <c r="L28" s="407">
        <v>1</v>
      </c>
      <c r="M28" s="408"/>
      <c r="N28" s="408"/>
      <c r="O28" s="408"/>
      <c r="P28" s="409"/>
      <c r="Q28" s="407">
        <v>3790</v>
      </c>
      <c r="R28" s="408"/>
      <c r="S28" s="408"/>
      <c r="T28" s="408"/>
      <c r="U28" s="408"/>
      <c r="V28" s="409"/>
      <c r="W28" s="398"/>
      <c r="X28" s="399"/>
      <c r="Y28" s="400"/>
      <c r="Z28" s="404" t="s">
        <v>35</v>
      </c>
      <c r="AA28" s="405"/>
      <c r="AB28" s="405"/>
      <c r="AC28" s="405"/>
      <c r="AD28" s="405"/>
      <c r="AE28" s="405"/>
      <c r="AF28" s="405"/>
      <c r="AG28" s="406"/>
      <c r="AH28" s="407" t="s">
        <v>197</v>
      </c>
      <c r="AI28" s="408"/>
      <c r="AJ28" s="408"/>
      <c r="AK28" s="408"/>
      <c r="AL28" s="409"/>
      <c r="AM28" s="407" t="s">
        <v>197</v>
      </c>
      <c r="AN28" s="408"/>
      <c r="AO28" s="408"/>
      <c r="AP28" s="408"/>
      <c r="AQ28" s="408"/>
      <c r="AR28" s="409"/>
      <c r="AS28" s="407" t="s">
        <v>197</v>
      </c>
      <c r="AT28" s="408"/>
      <c r="AU28" s="408"/>
      <c r="AV28" s="408"/>
      <c r="AW28" s="408"/>
      <c r="AX28" s="410"/>
      <c r="AY28" s="357" t="s">
        <v>268</v>
      </c>
      <c r="AZ28" s="358"/>
      <c r="BA28" s="358"/>
      <c r="BB28" s="359"/>
      <c r="BC28" s="411" t="s">
        <v>104</v>
      </c>
      <c r="BD28" s="412"/>
      <c r="BE28" s="412"/>
      <c r="BF28" s="412"/>
      <c r="BG28" s="412"/>
      <c r="BH28" s="412"/>
      <c r="BI28" s="412"/>
      <c r="BJ28" s="412"/>
      <c r="BK28" s="412"/>
      <c r="BL28" s="412"/>
      <c r="BM28" s="413"/>
      <c r="BN28" s="372">
        <v>3154678</v>
      </c>
      <c r="BO28" s="373"/>
      <c r="BP28" s="373"/>
      <c r="BQ28" s="373"/>
      <c r="BR28" s="373"/>
      <c r="BS28" s="373"/>
      <c r="BT28" s="373"/>
      <c r="BU28" s="374"/>
      <c r="BV28" s="372">
        <v>3132084</v>
      </c>
      <c r="BW28" s="373"/>
      <c r="BX28" s="373"/>
      <c r="BY28" s="373"/>
      <c r="BZ28" s="373"/>
      <c r="CA28" s="373"/>
      <c r="CB28" s="373"/>
      <c r="CC28" s="374"/>
      <c r="CD28" s="21"/>
      <c r="CE28" s="352"/>
      <c r="CF28" s="352"/>
      <c r="CG28" s="352"/>
      <c r="CH28" s="352"/>
      <c r="CI28" s="352"/>
      <c r="CJ28" s="352"/>
      <c r="CK28" s="352"/>
      <c r="CL28" s="352"/>
      <c r="CM28" s="352"/>
      <c r="CN28" s="352"/>
      <c r="CO28" s="352"/>
      <c r="CP28" s="352"/>
      <c r="CQ28" s="352"/>
      <c r="CR28" s="352"/>
      <c r="CS28" s="353"/>
      <c r="CT28" s="354"/>
      <c r="CU28" s="355"/>
      <c r="CV28" s="355"/>
      <c r="CW28" s="355"/>
      <c r="CX28" s="355"/>
      <c r="CY28" s="355"/>
      <c r="CZ28" s="355"/>
      <c r="DA28" s="356"/>
      <c r="DB28" s="354"/>
      <c r="DC28" s="355"/>
      <c r="DD28" s="355"/>
      <c r="DE28" s="355"/>
      <c r="DF28" s="355"/>
      <c r="DG28" s="355"/>
      <c r="DH28" s="355"/>
      <c r="DI28" s="356"/>
    </row>
    <row r="29" spans="1:113" ht="18.75" customHeight="1" x14ac:dyDescent="0.15">
      <c r="A29" s="2"/>
      <c r="B29" s="490"/>
      <c r="C29" s="399"/>
      <c r="D29" s="400"/>
      <c r="E29" s="404" t="s">
        <v>269</v>
      </c>
      <c r="F29" s="405"/>
      <c r="G29" s="405"/>
      <c r="H29" s="405"/>
      <c r="I29" s="405"/>
      <c r="J29" s="405"/>
      <c r="K29" s="406"/>
      <c r="L29" s="407">
        <v>18</v>
      </c>
      <c r="M29" s="408"/>
      <c r="N29" s="408"/>
      <c r="O29" s="408"/>
      <c r="P29" s="409"/>
      <c r="Q29" s="407">
        <v>3580</v>
      </c>
      <c r="R29" s="408"/>
      <c r="S29" s="408"/>
      <c r="T29" s="408"/>
      <c r="U29" s="408"/>
      <c r="V29" s="409"/>
      <c r="W29" s="401"/>
      <c r="X29" s="402"/>
      <c r="Y29" s="403"/>
      <c r="Z29" s="404" t="s">
        <v>271</v>
      </c>
      <c r="AA29" s="405"/>
      <c r="AB29" s="405"/>
      <c r="AC29" s="405"/>
      <c r="AD29" s="405"/>
      <c r="AE29" s="405"/>
      <c r="AF29" s="405"/>
      <c r="AG29" s="406"/>
      <c r="AH29" s="407">
        <v>533</v>
      </c>
      <c r="AI29" s="408"/>
      <c r="AJ29" s="408"/>
      <c r="AK29" s="408"/>
      <c r="AL29" s="409"/>
      <c r="AM29" s="407">
        <v>1677358</v>
      </c>
      <c r="AN29" s="408"/>
      <c r="AO29" s="408"/>
      <c r="AP29" s="408"/>
      <c r="AQ29" s="408"/>
      <c r="AR29" s="409"/>
      <c r="AS29" s="407">
        <v>3147</v>
      </c>
      <c r="AT29" s="408"/>
      <c r="AU29" s="408"/>
      <c r="AV29" s="408"/>
      <c r="AW29" s="408"/>
      <c r="AX29" s="410"/>
      <c r="AY29" s="360"/>
      <c r="AZ29" s="361"/>
      <c r="BA29" s="361"/>
      <c r="BB29" s="362"/>
      <c r="BC29" s="494" t="s">
        <v>273</v>
      </c>
      <c r="BD29" s="495"/>
      <c r="BE29" s="495"/>
      <c r="BF29" s="495"/>
      <c r="BG29" s="495"/>
      <c r="BH29" s="495"/>
      <c r="BI29" s="495"/>
      <c r="BJ29" s="495"/>
      <c r="BK29" s="495"/>
      <c r="BL29" s="495"/>
      <c r="BM29" s="496"/>
      <c r="BN29" s="366">
        <v>785065</v>
      </c>
      <c r="BO29" s="367"/>
      <c r="BP29" s="367"/>
      <c r="BQ29" s="367"/>
      <c r="BR29" s="367"/>
      <c r="BS29" s="367"/>
      <c r="BT29" s="367"/>
      <c r="BU29" s="368"/>
      <c r="BV29" s="366">
        <v>736712</v>
      </c>
      <c r="BW29" s="367"/>
      <c r="BX29" s="367"/>
      <c r="BY29" s="367"/>
      <c r="BZ29" s="367"/>
      <c r="CA29" s="367"/>
      <c r="CB29" s="367"/>
      <c r="CC29" s="368"/>
      <c r="CD29" s="17"/>
      <c r="CE29" s="352"/>
      <c r="CF29" s="352"/>
      <c r="CG29" s="352"/>
      <c r="CH29" s="352"/>
      <c r="CI29" s="352"/>
      <c r="CJ29" s="352"/>
      <c r="CK29" s="352"/>
      <c r="CL29" s="352"/>
      <c r="CM29" s="352"/>
      <c r="CN29" s="352"/>
      <c r="CO29" s="352"/>
      <c r="CP29" s="352"/>
      <c r="CQ29" s="352"/>
      <c r="CR29" s="352"/>
      <c r="CS29" s="353"/>
      <c r="CT29" s="354"/>
      <c r="CU29" s="355"/>
      <c r="CV29" s="355"/>
      <c r="CW29" s="355"/>
      <c r="CX29" s="355"/>
      <c r="CY29" s="355"/>
      <c r="CZ29" s="355"/>
      <c r="DA29" s="356"/>
      <c r="DB29" s="354"/>
      <c r="DC29" s="355"/>
      <c r="DD29" s="355"/>
      <c r="DE29" s="355"/>
      <c r="DF29" s="355"/>
      <c r="DG29" s="355"/>
      <c r="DH29" s="355"/>
      <c r="DI29" s="356"/>
    </row>
    <row r="30" spans="1:113" ht="18.75" customHeight="1" x14ac:dyDescent="0.15">
      <c r="A30" s="2"/>
      <c r="B30" s="491"/>
      <c r="C30" s="492"/>
      <c r="D30" s="493"/>
      <c r="E30" s="473"/>
      <c r="F30" s="474"/>
      <c r="G30" s="474"/>
      <c r="H30" s="474"/>
      <c r="I30" s="474"/>
      <c r="J30" s="474"/>
      <c r="K30" s="475"/>
      <c r="L30" s="476"/>
      <c r="M30" s="477"/>
      <c r="N30" s="477"/>
      <c r="O30" s="477"/>
      <c r="P30" s="478"/>
      <c r="Q30" s="476"/>
      <c r="R30" s="477"/>
      <c r="S30" s="477"/>
      <c r="T30" s="477"/>
      <c r="U30" s="477"/>
      <c r="V30" s="478"/>
      <c r="W30" s="479" t="s">
        <v>274</v>
      </c>
      <c r="X30" s="480"/>
      <c r="Y30" s="480"/>
      <c r="Z30" s="480"/>
      <c r="AA30" s="480"/>
      <c r="AB30" s="480"/>
      <c r="AC30" s="480"/>
      <c r="AD30" s="480"/>
      <c r="AE30" s="480"/>
      <c r="AF30" s="480"/>
      <c r="AG30" s="481"/>
      <c r="AH30" s="482">
        <v>99.3</v>
      </c>
      <c r="AI30" s="483"/>
      <c r="AJ30" s="483"/>
      <c r="AK30" s="483"/>
      <c r="AL30" s="483"/>
      <c r="AM30" s="483"/>
      <c r="AN30" s="483"/>
      <c r="AO30" s="483"/>
      <c r="AP30" s="483"/>
      <c r="AQ30" s="483"/>
      <c r="AR30" s="483"/>
      <c r="AS30" s="483"/>
      <c r="AT30" s="483"/>
      <c r="AU30" s="483"/>
      <c r="AV30" s="483"/>
      <c r="AW30" s="483"/>
      <c r="AX30" s="484"/>
      <c r="AY30" s="363"/>
      <c r="AZ30" s="364"/>
      <c r="BA30" s="364"/>
      <c r="BB30" s="365"/>
      <c r="BC30" s="485" t="s">
        <v>71</v>
      </c>
      <c r="BD30" s="486"/>
      <c r="BE30" s="486"/>
      <c r="BF30" s="486"/>
      <c r="BG30" s="486"/>
      <c r="BH30" s="486"/>
      <c r="BI30" s="486"/>
      <c r="BJ30" s="486"/>
      <c r="BK30" s="486"/>
      <c r="BL30" s="486"/>
      <c r="BM30" s="487"/>
      <c r="BN30" s="369">
        <v>6617042</v>
      </c>
      <c r="BO30" s="370"/>
      <c r="BP30" s="370"/>
      <c r="BQ30" s="370"/>
      <c r="BR30" s="370"/>
      <c r="BS30" s="370"/>
      <c r="BT30" s="370"/>
      <c r="BU30" s="371"/>
      <c r="BV30" s="369">
        <v>6637128</v>
      </c>
      <c r="BW30" s="370"/>
      <c r="BX30" s="370"/>
      <c r="BY30" s="370"/>
      <c r="BZ30" s="370"/>
      <c r="CA30" s="370"/>
      <c r="CB30" s="370"/>
      <c r="CC30" s="37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88" t="s">
        <v>181</v>
      </c>
      <c r="D32" s="488"/>
      <c r="E32" s="488"/>
      <c r="F32" s="488"/>
      <c r="G32" s="488"/>
      <c r="H32" s="488"/>
      <c r="I32" s="488"/>
      <c r="J32" s="488"/>
      <c r="K32" s="488"/>
      <c r="L32" s="488"/>
      <c r="M32" s="488"/>
      <c r="N32" s="488"/>
      <c r="O32" s="488"/>
      <c r="P32" s="488"/>
      <c r="Q32" s="488"/>
      <c r="R32" s="488"/>
      <c r="S32" s="488"/>
      <c r="U32" s="472" t="s">
        <v>94</v>
      </c>
      <c r="V32" s="472"/>
      <c r="W32" s="472"/>
      <c r="X32" s="472"/>
      <c r="Y32" s="472"/>
      <c r="Z32" s="472"/>
      <c r="AA32" s="472"/>
      <c r="AB32" s="472"/>
      <c r="AC32" s="472"/>
      <c r="AD32" s="472"/>
      <c r="AE32" s="472"/>
      <c r="AF32" s="472"/>
      <c r="AG32" s="472"/>
      <c r="AH32" s="472"/>
      <c r="AI32" s="472"/>
      <c r="AJ32" s="472"/>
      <c r="AK32" s="472"/>
      <c r="AM32" s="472" t="s">
        <v>276</v>
      </c>
      <c r="AN32" s="472"/>
      <c r="AO32" s="472"/>
      <c r="AP32" s="472"/>
      <c r="AQ32" s="472"/>
      <c r="AR32" s="472"/>
      <c r="AS32" s="472"/>
      <c r="AT32" s="472"/>
      <c r="AU32" s="472"/>
      <c r="AV32" s="472"/>
      <c r="AW32" s="472"/>
      <c r="AX32" s="472"/>
      <c r="AY32" s="472"/>
      <c r="AZ32" s="472"/>
      <c r="BA32" s="472"/>
      <c r="BB32" s="472"/>
      <c r="BC32" s="472"/>
      <c r="BE32" s="472" t="s">
        <v>277</v>
      </c>
      <c r="BF32" s="472"/>
      <c r="BG32" s="472"/>
      <c r="BH32" s="472"/>
      <c r="BI32" s="472"/>
      <c r="BJ32" s="472"/>
      <c r="BK32" s="472"/>
      <c r="BL32" s="472"/>
      <c r="BM32" s="472"/>
      <c r="BN32" s="472"/>
      <c r="BO32" s="472"/>
      <c r="BP32" s="472"/>
      <c r="BQ32" s="472"/>
      <c r="BR32" s="472"/>
      <c r="BS32" s="472"/>
      <c r="BT32" s="472"/>
      <c r="BU32" s="472"/>
      <c r="BW32" s="472" t="s">
        <v>279</v>
      </c>
      <c r="BX32" s="472"/>
      <c r="BY32" s="472"/>
      <c r="BZ32" s="472"/>
      <c r="CA32" s="472"/>
      <c r="CB32" s="472"/>
      <c r="CC32" s="472"/>
      <c r="CD32" s="472"/>
      <c r="CE32" s="472"/>
      <c r="CF32" s="472"/>
      <c r="CG32" s="472"/>
      <c r="CH32" s="472"/>
      <c r="CI32" s="472"/>
      <c r="CJ32" s="472"/>
      <c r="CK32" s="472"/>
      <c r="CL32" s="472"/>
      <c r="CM32" s="472"/>
      <c r="CO32" s="472" t="s">
        <v>280</v>
      </c>
      <c r="CP32" s="472"/>
      <c r="CQ32" s="472"/>
      <c r="CR32" s="472"/>
      <c r="CS32" s="472"/>
      <c r="CT32" s="472"/>
      <c r="CU32" s="472"/>
      <c r="CV32" s="472"/>
      <c r="CW32" s="472"/>
      <c r="CX32" s="472"/>
      <c r="CY32" s="472"/>
      <c r="CZ32" s="472"/>
      <c r="DA32" s="472"/>
      <c r="DB32" s="472"/>
      <c r="DC32" s="472"/>
      <c r="DD32" s="472"/>
      <c r="DE32" s="472"/>
      <c r="DI32" s="36"/>
    </row>
    <row r="33" spans="1:113" ht="13.5" customHeight="1" x14ac:dyDescent="0.15">
      <c r="A33" s="2"/>
      <c r="B33" s="5"/>
      <c r="C33" s="451" t="s">
        <v>59</v>
      </c>
      <c r="D33" s="451"/>
      <c r="E33" s="431" t="s">
        <v>281</v>
      </c>
      <c r="F33" s="431"/>
      <c r="G33" s="431"/>
      <c r="H33" s="431"/>
      <c r="I33" s="431"/>
      <c r="J33" s="431"/>
      <c r="K33" s="431"/>
      <c r="L33" s="431"/>
      <c r="M33" s="431"/>
      <c r="N33" s="431"/>
      <c r="O33" s="431"/>
      <c r="P33" s="431"/>
      <c r="Q33" s="431"/>
      <c r="R33" s="431"/>
      <c r="S33" s="431"/>
      <c r="T33" s="12"/>
      <c r="U33" s="451" t="s">
        <v>59</v>
      </c>
      <c r="V33" s="451"/>
      <c r="W33" s="431" t="s">
        <v>281</v>
      </c>
      <c r="X33" s="431"/>
      <c r="Y33" s="431"/>
      <c r="Z33" s="431"/>
      <c r="AA33" s="431"/>
      <c r="AB33" s="431"/>
      <c r="AC33" s="431"/>
      <c r="AD33" s="431"/>
      <c r="AE33" s="431"/>
      <c r="AF33" s="431"/>
      <c r="AG33" s="431"/>
      <c r="AH33" s="431"/>
      <c r="AI33" s="431"/>
      <c r="AJ33" s="431"/>
      <c r="AK33" s="431"/>
      <c r="AL33" s="12"/>
      <c r="AM33" s="451" t="s">
        <v>59</v>
      </c>
      <c r="AN33" s="451"/>
      <c r="AO33" s="431" t="s">
        <v>281</v>
      </c>
      <c r="AP33" s="431"/>
      <c r="AQ33" s="431"/>
      <c r="AR33" s="431"/>
      <c r="AS33" s="431"/>
      <c r="AT33" s="431"/>
      <c r="AU33" s="431"/>
      <c r="AV33" s="431"/>
      <c r="AW33" s="431"/>
      <c r="AX33" s="431"/>
      <c r="AY33" s="431"/>
      <c r="AZ33" s="431"/>
      <c r="BA33" s="431"/>
      <c r="BB33" s="431"/>
      <c r="BC33" s="431"/>
      <c r="BD33" s="8"/>
      <c r="BE33" s="431" t="s">
        <v>283</v>
      </c>
      <c r="BF33" s="431"/>
      <c r="BG33" s="431" t="s">
        <v>162</v>
      </c>
      <c r="BH33" s="431"/>
      <c r="BI33" s="431"/>
      <c r="BJ33" s="431"/>
      <c r="BK33" s="431"/>
      <c r="BL33" s="431"/>
      <c r="BM33" s="431"/>
      <c r="BN33" s="431"/>
      <c r="BO33" s="431"/>
      <c r="BP33" s="431"/>
      <c r="BQ33" s="431"/>
      <c r="BR33" s="431"/>
      <c r="BS33" s="431"/>
      <c r="BT33" s="431"/>
      <c r="BU33" s="431"/>
      <c r="BV33" s="8"/>
      <c r="BW33" s="451" t="s">
        <v>283</v>
      </c>
      <c r="BX33" s="451"/>
      <c r="BY33" s="431" t="s">
        <v>111</v>
      </c>
      <c r="BZ33" s="431"/>
      <c r="CA33" s="431"/>
      <c r="CB33" s="431"/>
      <c r="CC33" s="431"/>
      <c r="CD33" s="431"/>
      <c r="CE33" s="431"/>
      <c r="CF33" s="431"/>
      <c r="CG33" s="431"/>
      <c r="CH33" s="431"/>
      <c r="CI33" s="431"/>
      <c r="CJ33" s="431"/>
      <c r="CK33" s="431"/>
      <c r="CL33" s="431"/>
      <c r="CM33" s="431"/>
      <c r="CN33" s="12"/>
      <c r="CO33" s="451" t="s">
        <v>59</v>
      </c>
      <c r="CP33" s="451"/>
      <c r="CQ33" s="431" t="s">
        <v>284</v>
      </c>
      <c r="CR33" s="431"/>
      <c r="CS33" s="431"/>
      <c r="CT33" s="431"/>
      <c r="CU33" s="431"/>
      <c r="CV33" s="431"/>
      <c r="CW33" s="431"/>
      <c r="CX33" s="431"/>
      <c r="CY33" s="431"/>
      <c r="CZ33" s="431"/>
      <c r="DA33" s="431"/>
      <c r="DB33" s="431"/>
      <c r="DC33" s="431"/>
      <c r="DD33" s="431"/>
      <c r="DE33" s="431"/>
      <c r="DF33" s="12"/>
      <c r="DG33" s="471" t="s">
        <v>82</v>
      </c>
      <c r="DH33" s="471"/>
      <c r="DI33" s="19"/>
    </row>
    <row r="34" spans="1:113" ht="32.25" customHeight="1" x14ac:dyDescent="0.15">
      <c r="A34" s="2"/>
      <c r="B34" s="5"/>
      <c r="C34" s="469">
        <f>IF(E34="","",1)</f>
        <v>1</v>
      </c>
      <c r="D34" s="469"/>
      <c r="E34" s="468" t="str">
        <f>IF('各会計、関係団体の財政状況及び健全化判断比率'!B7="","",'各会計、関係団体の財政状況及び健全化判断比率'!B7)</f>
        <v>一般会計</v>
      </c>
      <c r="F34" s="468"/>
      <c r="G34" s="468"/>
      <c r="H34" s="468"/>
      <c r="I34" s="468"/>
      <c r="J34" s="468"/>
      <c r="K34" s="468"/>
      <c r="L34" s="468"/>
      <c r="M34" s="468"/>
      <c r="N34" s="468"/>
      <c r="O34" s="468"/>
      <c r="P34" s="468"/>
      <c r="Q34" s="468"/>
      <c r="R34" s="468"/>
      <c r="S34" s="468"/>
      <c r="T34" s="2"/>
      <c r="U34" s="469">
        <f>IF(W34="","",MAX(C34:D43)+1)</f>
        <v>7</v>
      </c>
      <c r="V34" s="469"/>
      <c r="W34" s="468" t="str">
        <f>IF('各会計、関係団体の財政状況及び健全化判断比率'!B28="","",'各会計、関係団体の財政状況及び健全化判断比率'!B28)</f>
        <v>日向市国民健康保険事業特別会計</v>
      </c>
      <c r="X34" s="468"/>
      <c r="Y34" s="468"/>
      <c r="Z34" s="468"/>
      <c r="AA34" s="468"/>
      <c r="AB34" s="468"/>
      <c r="AC34" s="468"/>
      <c r="AD34" s="468"/>
      <c r="AE34" s="468"/>
      <c r="AF34" s="468"/>
      <c r="AG34" s="468"/>
      <c r="AH34" s="468"/>
      <c r="AI34" s="468"/>
      <c r="AJ34" s="468"/>
      <c r="AK34" s="468"/>
      <c r="AL34" s="2"/>
      <c r="AM34" s="469">
        <f>IF(AO34="","",MAX(C34:D43,U34:V43)+1)</f>
        <v>12</v>
      </c>
      <c r="AN34" s="469"/>
      <c r="AO34" s="468" t="str">
        <f>IF('各会計、関係団体の財政状況及び健全化判断比率'!B33="","",'各会計、関係団体の財政状況及び健全化判断比率'!B33)</f>
        <v>日向市下水道事業会計</v>
      </c>
      <c r="AP34" s="468"/>
      <c r="AQ34" s="468"/>
      <c r="AR34" s="468"/>
      <c r="AS34" s="468"/>
      <c r="AT34" s="468"/>
      <c r="AU34" s="468"/>
      <c r="AV34" s="468"/>
      <c r="AW34" s="468"/>
      <c r="AX34" s="468"/>
      <c r="AY34" s="468"/>
      <c r="AZ34" s="468"/>
      <c r="BA34" s="468"/>
      <c r="BB34" s="468"/>
      <c r="BC34" s="468"/>
      <c r="BD34" s="2"/>
      <c r="BE34" s="469" t="str">
        <f>IF(BG34="","",MAX(C34:D43,U34:V43,AM34:AN43)+1)</f>
        <v/>
      </c>
      <c r="BF34" s="469"/>
      <c r="BG34" s="468"/>
      <c r="BH34" s="468"/>
      <c r="BI34" s="468"/>
      <c r="BJ34" s="468"/>
      <c r="BK34" s="468"/>
      <c r="BL34" s="468"/>
      <c r="BM34" s="468"/>
      <c r="BN34" s="468"/>
      <c r="BO34" s="468"/>
      <c r="BP34" s="468"/>
      <c r="BQ34" s="468"/>
      <c r="BR34" s="468"/>
      <c r="BS34" s="468"/>
      <c r="BT34" s="468"/>
      <c r="BU34" s="468"/>
      <c r="BV34" s="2"/>
      <c r="BW34" s="469">
        <f>IF(BY34="","",MAX(C34:D43,U34:V43,AM34:AN43,BE34:BF43)+1)</f>
        <v>16</v>
      </c>
      <c r="BX34" s="469"/>
      <c r="BY34" s="468" t="str">
        <f>IF('各会計、関係団体の財政状況及び健全化判断比率'!B68="","",'各会計、関係団体の財政状況及び健全化判断比率'!B68)</f>
        <v>宮崎県市町村総合事務組合　自治会館管理運営特別会計</v>
      </c>
      <c r="BZ34" s="468"/>
      <c r="CA34" s="468"/>
      <c r="CB34" s="468"/>
      <c r="CC34" s="468"/>
      <c r="CD34" s="468"/>
      <c r="CE34" s="468"/>
      <c r="CF34" s="468"/>
      <c r="CG34" s="468"/>
      <c r="CH34" s="468"/>
      <c r="CI34" s="468"/>
      <c r="CJ34" s="468"/>
      <c r="CK34" s="468"/>
      <c r="CL34" s="468"/>
      <c r="CM34" s="468"/>
      <c r="CN34" s="2"/>
      <c r="CO34" s="469">
        <f>IF(CQ34="","",MAX(C34:D43,U34:V43,AM34:AN43,BE34:BF43,BW34:BX43)+1)</f>
        <v>22</v>
      </c>
      <c r="CP34" s="469"/>
      <c r="CQ34" s="468" t="str">
        <f>IF('各会計、関係団体の財政状況及び健全化判断比率'!BS7="","",'各会計、関係団体の財政状況及び健全化判断比率'!BS7)</f>
        <v>日向文化振興事業団</v>
      </c>
      <c r="CR34" s="468"/>
      <c r="CS34" s="468"/>
      <c r="CT34" s="468"/>
      <c r="CU34" s="468"/>
      <c r="CV34" s="468"/>
      <c r="CW34" s="468"/>
      <c r="CX34" s="468"/>
      <c r="CY34" s="468"/>
      <c r="CZ34" s="468"/>
      <c r="DA34" s="468"/>
      <c r="DB34" s="468"/>
      <c r="DC34" s="468"/>
      <c r="DD34" s="468"/>
      <c r="DE34" s="468"/>
      <c r="DG34" s="470" t="str">
        <f>IF('各会計、関係団体の財政状況及び健全化判断比率'!BR7="","",'各会計、関係団体の財政状況及び健全化判断比率'!BR7)</f>
        <v/>
      </c>
      <c r="DH34" s="470"/>
      <c r="DI34" s="19"/>
    </row>
    <row r="35" spans="1:113" ht="32.25" customHeight="1" x14ac:dyDescent="0.15">
      <c r="A35" s="2"/>
      <c r="B35" s="5"/>
      <c r="C35" s="469">
        <f t="shared" ref="C35:C43" si="0">IF(E35="","",C34+1)</f>
        <v>2</v>
      </c>
      <c r="D35" s="469"/>
      <c r="E35" s="468" t="str">
        <f>IF('各会計、関係団体の財政状況及び健全化判断比率'!B8="","",'各会計、関係団体の財政状況及び健全化判断比率'!B8)</f>
        <v>日向市公営住宅事業特別会計</v>
      </c>
      <c r="F35" s="468"/>
      <c r="G35" s="468"/>
      <c r="H35" s="468"/>
      <c r="I35" s="468"/>
      <c r="J35" s="468"/>
      <c r="K35" s="468"/>
      <c r="L35" s="468"/>
      <c r="M35" s="468"/>
      <c r="N35" s="468"/>
      <c r="O35" s="468"/>
      <c r="P35" s="468"/>
      <c r="Q35" s="468"/>
      <c r="R35" s="468"/>
      <c r="S35" s="468"/>
      <c r="T35" s="2"/>
      <c r="U35" s="469">
        <f t="shared" ref="U35:U43" si="1">IF(W35="","",U34+1)</f>
        <v>8</v>
      </c>
      <c r="V35" s="469"/>
      <c r="W35" s="468" t="str">
        <f>IF('各会計、関係団体の財政状況及び健全化判断比率'!B29="","",'各会計、関係団体の財政状況及び健全化判断比率'!B29)</f>
        <v>日向市国民健康保険東郷診療所特別会計</v>
      </c>
      <c r="X35" s="468"/>
      <c r="Y35" s="468"/>
      <c r="Z35" s="468"/>
      <c r="AA35" s="468"/>
      <c r="AB35" s="468"/>
      <c r="AC35" s="468"/>
      <c r="AD35" s="468"/>
      <c r="AE35" s="468"/>
      <c r="AF35" s="468"/>
      <c r="AG35" s="468"/>
      <c r="AH35" s="468"/>
      <c r="AI35" s="468"/>
      <c r="AJ35" s="468"/>
      <c r="AK35" s="468"/>
      <c r="AL35" s="2"/>
      <c r="AM35" s="469">
        <f t="shared" ref="AM35:AM43" si="2">IF(AO35="","",AM34+1)</f>
        <v>13</v>
      </c>
      <c r="AN35" s="469"/>
      <c r="AO35" s="468" t="str">
        <f>IF('各会計、関係団体の財政状況及び健全化判断比率'!B34="","",'各会計、関係団体の財政状況及び健全化判断比率'!B34)</f>
        <v>日向市農業集落排水事業会計</v>
      </c>
      <c r="AP35" s="468"/>
      <c r="AQ35" s="468"/>
      <c r="AR35" s="468"/>
      <c r="AS35" s="468"/>
      <c r="AT35" s="468"/>
      <c r="AU35" s="468"/>
      <c r="AV35" s="468"/>
      <c r="AW35" s="468"/>
      <c r="AX35" s="468"/>
      <c r="AY35" s="468"/>
      <c r="AZ35" s="468"/>
      <c r="BA35" s="468"/>
      <c r="BB35" s="468"/>
      <c r="BC35" s="468"/>
      <c r="BD35" s="2"/>
      <c r="BE35" s="469" t="str">
        <f t="shared" ref="BE35:BE43" si="3">IF(BG35="","",BE34+1)</f>
        <v/>
      </c>
      <c r="BF35" s="469"/>
      <c r="BG35" s="468"/>
      <c r="BH35" s="468"/>
      <c r="BI35" s="468"/>
      <c r="BJ35" s="468"/>
      <c r="BK35" s="468"/>
      <c r="BL35" s="468"/>
      <c r="BM35" s="468"/>
      <c r="BN35" s="468"/>
      <c r="BO35" s="468"/>
      <c r="BP35" s="468"/>
      <c r="BQ35" s="468"/>
      <c r="BR35" s="468"/>
      <c r="BS35" s="468"/>
      <c r="BT35" s="468"/>
      <c r="BU35" s="468"/>
      <c r="BV35" s="2"/>
      <c r="BW35" s="469">
        <f t="shared" ref="BW35:BW43" si="4">IF(BY35="","",BW34+1)</f>
        <v>17</v>
      </c>
      <c r="BX35" s="469"/>
      <c r="BY35" s="468" t="str">
        <f>IF('各会計、関係団体の財政状況及び健全化判断比率'!B69="","",'各会計、関係団体の財政状況及び健全化判断比率'!B69)</f>
        <v>宮崎県後期高齢者医療広域連合　一般会計</v>
      </c>
      <c r="BZ35" s="468"/>
      <c r="CA35" s="468"/>
      <c r="CB35" s="468"/>
      <c r="CC35" s="468"/>
      <c r="CD35" s="468"/>
      <c r="CE35" s="468"/>
      <c r="CF35" s="468"/>
      <c r="CG35" s="468"/>
      <c r="CH35" s="468"/>
      <c r="CI35" s="468"/>
      <c r="CJ35" s="468"/>
      <c r="CK35" s="468"/>
      <c r="CL35" s="468"/>
      <c r="CM35" s="468"/>
      <c r="CN35" s="2"/>
      <c r="CO35" s="469">
        <f t="shared" ref="CO35:CO43" si="5">IF(CQ35="","",CO34+1)</f>
        <v>23</v>
      </c>
      <c r="CP35" s="469"/>
      <c r="CQ35" s="468" t="str">
        <f>IF('各会計、関係団体の財政状況及び健全化判断比率'!BS8="","",'各会計、関係団体の財政状況及び健全化判断比率'!BS8)</f>
        <v>日向サンパーク</v>
      </c>
      <c r="CR35" s="468"/>
      <c r="CS35" s="468"/>
      <c r="CT35" s="468"/>
      <c r="CU35" s="468"/>
      <c r="CV35" s="468"/>
      <c r="CW35" s="468"/>
      <c r="CX35" s="468"/>
      <c r="CY35" s="468"/>
      <c r="CZ35" s="468"/>
      <c r="DA35" s="468"/>
      <c r="DB35" s="468"/>
      <c r="DC35" s="468"/>
      <c r="DD35" s="468"/>
      <c r="DE35" s="468"/>
      <c r="DG35" s="470" t="str">
        <f>IF('各会計、関係団体の財政状況及び健全化判断比率'!BR8="","",'各会計、関係団体の財政状況及び健全化判断比率'!BR8)</f>
        <v/>
      </c>
      <c r="DH35" s="470"/>
      <c r="DI35" s="19"/>
    </row>
    <row r="36" spans="1:113" ht="32.25" customHeight="1" x14ac:dyDescent="0.15">
      <c r="A36" s="2"/>
      <c r="B36" s="5"/>
      <c r="C36" s="469">
        <f t="shared" si="0"/>
        <v>3</v>
      </c>
      <c r="D36" s="469"/>
      <c r="E36" s="468" t="str">
        <f>IF('各会計、関係団体の財政状況及び健全化判断比率'!B9="","",'各会計、関係団体の財政状況及び健全化判断比率'!B9)</f>
        <v>日向市財光寺南土地区画整理事業特別会計</v>
      </c>
      <c r="F36" s="468"/>
      <c r="G36" s="468"/>
      <c r="H36" s="468"/>
      <c r="I36" s="468"/>
      <c r="J36" s="468"/>
      <c r="K36" s="468"/>
      <c r="L36" s="468"/>
      <c r="M36" s="468"/>
      <c r="N36" s="468"/>
      <c r="O36" s="468"/>
      <c r="P36" s="468"/>
      <c r="Q36" s="468"/>
      <c r="R36" s="468"/>
      <c r="S36" s="468"/>
      <c r="T36" s="2"/>
      <c r="U36" s="469">
        <f t="shared" si="1"/>
        <v>9</v>
      </c>
      <c r="V36" s="469"/>
      <c r="W36" s="468" t="str">
        <f>IF('各会計、関係団体の財政状況及び健全化判断比率'!B30="","",'各会計、関係団体の財政状況及び健全化判断比率'!B30)</f>
        <v>日向市介護保険事業特別会計（保険事業勘定）</v>
      </c>
      <c r="X36" s="468"/>
      <c r="Y36" s="468"/>
      <c r="Z36" s="468"/>
      <c r="AA36" s="468"/>
      <c r="AB36" s="468"/>
      <c r="AC36" s="468"/>
      <c r="AD36" s="468"/>
      <c r="AE36" s="468"/>
      <c r="AF36" s="468"/>
      <c r="AG36" s="468"/>
      <c r="AH36" s="468"/>
      <c r="AI36" s="468"/>
      <c r="AJ36" s="468"/>
      <c r="AK36" s="468"/>
      <c r="AL36" s="2"/>
      <c r="AM36" s="469">
        <f t="shared" si="2"/>
        <v>14</v>
      </c>
      <c r="AN36" s="469"/>
      <c r="AO36" s="468" t="str">
        <f>IF('各会計、関係団体の財政状況及び健全化判断比率'!B35="","",'各会計、関係団体の財政状況及び健全化判断比率'!B35)</f>
        <v>日向市水道事業会計</v>
      </c>
      <c r="AP36" s="468"/>
      <c r="AQ36" s="468"/>
      <c r="AR36" s="468"/>
      <c r="AS36" s="468"/>
      <c r="AT36" s="468"/>
      <c r="AU36" s="468"/>
      <c r="AV36" s="468"/>
      <c r="AW36" s="468"/>
      <c r="AX36" s="468"/>
      <c r="AY36" s="468"/>
      <c r="AZ36" s="468"/>
      <c r="BA36" s="468"/>
      <c r="BB36" s="468"/>
      <c r="BC36" s="468"/>
      <c r="BD36" s="2"/>
      <c r="BE36" s="469" t="str">
        <f t="shared" si="3"/>
        <v/>
      </c>
      <c r="BF36" s="469"/>
      <c r="BG36" s="468"/>
      <c r="BH36" s="468"/>
      <c r="BI36" s="468"/>
      <c r="BJ36" s="468"/>
      <c r="BK36" s="468"/>
      <c r="BL36" s="468"/>
      <c r="BM36" s="468"/>
      <c r="BN36" s="468"/>
      <c r="BO36" s="468"/>
      <c r="BP36" s="468"/>
      <c r="BQ36" s="468"/>
      <c r="BR36" s="468"/>
      <c r="BS36" s="468"/>
      <c r="BT36" s="468"/>
      <c r="BU36" s="468"/>
      <c r="BV36" s="2"/>
      <c r="BW36" s="469">
        <f t="shared" si="4"/>
        <v>18</v>
      </c>
      <c r="BX36" s="469"/>
      <c r="BY36" s="468" t="str">
        <f>IF('各会計、関係団体の財政状況及び健全化判断比率'!B70="","",'各会計、関係団体の財政状況及び健全化判断比率'!B70)</f>
        <v>宮崎県後期高齢者医療広域連合　後期高齢者医療特別会計</v>
      </c>
      <c r="BZ36" s="468"/>
      <c r="CA36" s="468"/>
      <c r="CB36" s="468"/>
      <c r="CC36" s="468"/>
      <c r="CD36" s="468"/>
      <c r="CE36" s="468"/>
      <c r="CF36" s="468"/>
      <c r="CG36" s="468"/>
      <c r="CH36" s="468"/>
      <c r="CI36" s="468"/>
      <c r="CJ36" s="468"/>
      <c r="CK36" s="468"/>
      <c r="CL36" s="468"/>
      <c r="CM36" s="468"/>
      <c r="CN36" s="2"/>
      <c r="CO36" s="469">
        <f t="shared" si="5"/>
        <v>24</v>
      </c>
      <c r="CP36" s="469"/>
      <c r="CQ36" s="468" t="str">
        <f>IF('各会計、関係団体の財政状況及び健全化判断比率'!BS9="","",'各会計、関係団体の財政状況及び健全化判断比率'!BS9)</f>
        <v>東郷町ふるさと公社</v>
      </c>
      <c r="CR36" s="468"/>
      <c r="CS36" s="468"/>
      <c r="CT36" s="468"/>
      <c r="CU36" s="468"/>
      <c r="CV36" s="468"/>
      <c r="CW36" s="468"/>
      <c r="CX36" s="468"/>
      <c r="CY36" s="468"/>
      <c r="CZ36" s="468"/>
      <c r="DA36" s="468"/>
      <c r="DB36" s="468"/>
      <c r="DC36" s="468"/>
      <c r="DD36" s="468"/>
      <c r="DE36" s="468"/>
      <c r="DG36" s="470" t="str">
        <f>IF('各会計、関係団体の財政状況及び健全化判断比率'!BR9="","",'各会計、関係団体の財政状況及び健全化判断比率'!BR9)</f>
        <v/>
      </c>
      <c r="DH36" s="470"/>
      <c r="DI36" s="19"/>
    </row>
    <row r="37" spans="1:113" ht="32.25" customHeight="1" x14ac:dyDescent="0.15">
      <c r="A37" s="2"/>
      <c r="B37" s="5"/>
      <c r="C37" s="469">
        <f t="shared" si="0"/>
        <v>4</v>
      </c>
      <c r="D37" s="469"/>
      <c r="E37" s="468" t="str">
        <f>IF('各会計、関係団体の財政状況及び健全化判断比率'!B10="","",'各会計、関係団体の財政状況及び健全化判断比率'!B10)</f>
        <v>日向市用地取得特別会計</v>
      </c>
      <c r="F37" s="468"/>
      <c r="G37" s="468"/>
      <c r="H37" s="468"/>
      <c r="I37" s="468"/>
      <c r="J37" s="468"/>
      <c r="K37" s="468"/>
      <c r="L37" s="468"/>
      <c r="M37" s="468"/>
      <c r="N37" s="468"/>
      <c r="O37" s="468"/>
      <c r="P37" s="468"/>
      <c r="Q37" s="468"/>
      <c r="R37" s="468"/>
      <c r="S37" s="468"/>
      <c r="T37" s="2"/>
      <c r="U37" s="469">
        <f t="shared" si="1"/>
        <v>10</v>
      </c>
      <c r="V37" s="469"/>
      <c r="W37" s="468" t="str">
        <f>IF('各会計、関係団体の財政状況及び健全化判断比率'!B31="","",'各会計、関係団体の財政状況及び健全化判断比率'!B31)</f>
        <v>日向入郷地域介護認定審査事業特別会計</v>
      </c>
      <c r="X37" s="468"/>
      <c r="Y37" s="468"/>
      <c r="Z37" s="468"/>
      <c r="AA37" s="468"/>
      <c r="AB37" s="468"/>
      <c r="AC37" s="468"/>
      <c r="AD37" s="468"/>
      <c r="AE37" s="468"/>
      <c r="AF37" s="468"/>
      <c r="AG37" s="468"/>
      <c r="AH37" s="468"/>
      <c r="AI37" s="468"/>
      <c r="AJ37" s="468"/>
      <c r="AK37" s="468"/>
      <c r="AL37" s="2"/>
      <c r="AM37" s="469">
        <f t="shared" si="2"/>
        <v>15</v>
      </c>
      <c r="AN37" s="469"/>
      <c r="AO37" s="468" t="str">
        <f>IF('各会計、関係団体の財政状況及び健全化判断比率'!B36="","",'各会計、関係団体の財政状況及び健全化判断比率'!B36)</f>
        <v>日向市簡易水道事業会計</v>
      </c>
      <c r="AP37" s="468"/>
      <c r="AQ37" s="468"/>
      <c r="AR37" s="468"/>
      <c r="AS37" s="468"/>
      <c r="AT37" s="468"/>
      <c r="AU37" s="468"/>
      <c r="AV37" s="468"/>
      <c r="AW37" s="468"/>
      <c r="AX37" s="468"/>
      <c r="AY37" s="468"/>
      <c r="AZ37" s="468"/>
      <c r="BA37" s="468"/>
      <c r="BB37" s="468"/>
      <c r="BC37" s="468"/>
      <c r="BD37" s="2"/>
      <c r="BE37" s="469" t="str">
        <f t="shared" si="3"/>
        <v/>
      </c>
      <c r="BF37" s="469"/>
      <c r="BG37" s="468"/>
      <c r="BH37" s="468"/>
      <c r="BI37" s="468"/>
      <c r="BJ37" s="468"/>
      <c r="BK37" s="468"/>
      <c r="BL37" s="468"/>
      <c r="BM37" s="468"/>
      <c r="BN37" s="468"/>
      <c r="BO37" s="468"/>
      <c r="BP37" s="468"/>
      <c r="BQ37" s="468"/>
      <c r="BR37" s="468"/>
      <c r="BS37" s="468"/>
      <c r="BT37" s="468"/>
      <c r="BU37" s="468"/>
      <c r="BV37" s="2"/>
      <c r="BW37" s="469">
        <f t="shared" si="4"/>
        <v>19</v>
      </c>
      <c r="BX37" s="469"/>
      <c r="BY37" s="468" t="str">
        <f>IF('各会計、関係団体の財政状況及び健全化判断比率'!B71="","",'各会計、関係団体の財政状況及び健全化判断比率'!B71)</f>
        <v>宮崎県北部広域行政事務組合（一般会計）</v>
      </c>
      <c r="BZ37" s="468"/>
      <c r="CA37" s="468"/>
      <c r="CB37" s="468"/>
      <c r="CC37" s="468"/>
      <c r="CD37" s="468"/>
      <c r="CE37" s="468"/>
      <c r="CF37" s="468"/>
      <c r="CG37" s="468"/>
      <c r="CH37" s="468"/>
      <c r="CI37" s="468"/>
      <c r="CJ37" s="468"/>
      <c r="CK37" s="468"/>
      <c r="CL37" s="468"/>
      <c r="CM37" s="468"/>
      <c r="CN37" s="2"/>
      <c r="CO37" s="469">
        <f t="shared" si="5"/>
        <v>25</v>
      </c>
      <c r="CP37" s="469"/>
      <c r="CQ37" s="468" t="str">
        <f>IF('各会計、関係団体の財政状況及び健全化判断比率'!BS10="","",'各会計、関係団体の財政状況及び健全化判断比率'!BS10)</f>
        <v>宮崎県林業公社</v>
      </c>
      <c r="CR37" s="468"/>
      <c r="CS37" s="468"/>
      <c r="CT37" s="468"/>
      <c r="CU37" s="468"/>
      <c r="CV37" s="468"/>
      <c r="CW37" s="468"/>
      <c r="CX37" s="468"/>
      <c r="CY37" s="468"/>
      <c r="CZ37" s="468"/>
      <c r="DA37" s="468"/>
      <c r="DB37" s="468"/>
      <c r="DC37" s="468"/>
      <c r="DD37" s="468"/>
      <c r="DE37" s="468"/>
      <c r="DG37" s="470" t="str">
        <f>IF('各会計、関係団体の財政状況及び健全化判断比率'!BR10="","",'各会計、関係団体の財政状況及び健全化判断比率'!BR10)</f>
        <v/>
      </c>
      <c r="DH37" s="470"/>
      <c r="DI37" s="19"/>
    </row>
    <row r="38" spans="1:113" ht="32.25" customHeight="1" x14ac:dyDescent="0.15">
      <c r="A38" s="2"/>
      <c r="B38" s="5"/>
      <c r="C38" s="469">
        <f t="shared" si="0"/>
        <v>5</v>
      </c>
      <c r="D38" s="469"/>
      <c r="E38" s="468" t="str">
        <f>IF('各会計、関係団体の財政状況及び健全化判断比率'!B11="","",'各会計、関係団体の財政状況及び健全化判断比率'!B11)</f>
        <v>日向市城山墓園事業特別会計</v>
      </c>
      <c r="F38" s="468"/>
      <c r="G38" s="468"/>
      <c r="H38" s="468"/>
      <c r="I38" s="468"/>
      <c r="J38" s="468"/>
      <c r="K38" s="468"/>
      <c r="L38" s="468"/>
      <c r="M38" s="468"/>
      <c r="N38" s="468"/>
      <c r="O38" s="468"/>
      <c r="P38" s="468"/>
      <c r="Q38" s="468"/>
      <c r="R38" s="468"/>
      <c r="S38" s="468"/>
      <c r="T38" s="2"/>
      <c r="U38" s="469">
        <f t="shared" si="1"/>
        <v>11</v>
      </c>
      <c r="V38" s="469"/>
      <c r="W38" s="468" t="str">
        <f>IF('各会計、関係団体の財政状況及び健全化判断比率'!B32="","",'各会計、関係団体の財政状況及び健全化判断比率'!B32)</f>
        <v>日向市後期高齢者医療事業特別会計</v>
      </c>
      <c r="X38" s="468"/>
      <c r="Y38" s="468"/>
      <c r="Z38" s="468"/>
      <c r="AA38" s="468"/>
      <c r="AB38" s="468"/>
      <c r="AC38" s="468"/>
      <c r="AD38" s="468"/>
      <c r="AE38" s="468"/>
      <c r="AF38" s="468"/>
      <c r="AG38" s="468"/>
      <c r="AH38" s="468"/>
      <c r="AI38" s="468"/>
      <c r="AJ38" s="468"/>
      <c r="AK38" s="468"/>
      <c r="AL38" s="2"/>
      <c r="AM38" s="469" t="str">
        <f t="shared" si="2"/>
        <v/>
      </c>
      <c r="AN38" s="469"/>
      <c r="AO38" s="468"/>
      <c r="AP38" s="468"/>
      <c r="AQ38" s="468"/>
      <c r="AR38" s="468"/>
      <c r="AS38" s="468"/>
      <c r="AT38" s="468"/>
      <c r="AU38" s="468"/>
      <c r="AV38" s="468"/>
      <c r="AW38" s="468"/>
      <c r="AX38" s="468"/>
      <c r="AY38" s="468"/>
      <c r="AZ38" s="468"/>
      <c r="BA38" s="468"/>
      <c r="BB38" s="468"/>
      <c r="BC38" s="468"/>
      <c r="BD38" s="2"/>
      <c r="BE38" s="469" t="str">
        <f t="shared" si="3"/>
        <v/>
      </c>
      <c r="BF38" s="469"/>
      <c r="BG38" s="468"/>
      <c r="BH38" s="468"/>
      <c r="BI38" s="468"/>
      <c r="BJ38" s="468"/>
      <c r="BK38" s="468"/>
      <c r="BL38" s="468"/>
      <c r="BM38" s="468"/>
      <c r="BN38" s="468"/>
      <c r="BO38" s="468"/>
      <c r="BP38" s="468"/>
      <c r="BQ38" s="468"/>
      <c r="BR38" s="468"/>
      <c r="BS38" s="468"/>
      <c r="BT38" s="468"/>
      <c r="BU38" s="468"/>
      <c r="BV38" s="2"/>
      <c r="BW38" s="469">
        <f t="shared" si="4"/>
        <v>20</v>
      </c>
      <c r="BX38" s="469"/>
      <c r="BY38" s="468" t="str">
        <f>IF('各会計、関係団体の財政状況及び健全化判断比率'!B72="","",'各会計、関係団体の財政状況及び健全化判断比率'!B72)</f>
        <v>宮崎県北部広域行政事務組合（特別会計）</v>
      </c>
      <c r="BZ38" s="468"/>
      <c r="CA38" s="468"/>
      <c r="CB38" s="468"/>
      <c r="CC38" s="468"/>
      <c r="CD38" s="468"/>
      <c r="CE38" s="468"/>
      <c r="CF38" s="468"/>
      <c r="CG38" s="468"/>
      <c r="CH38" s="468"/>
      <c r="CI38" s="468"/>
      <c r="CJ38" s="468"/>
      <c r="CK38" s="468"/>
      <c r="CL38" s="468"/>
      <c r="CM38" s="468"/>
      <c r="CN38" s="2"/>
      <c r="CO38" s="469" t="str">
        <f t="shared" si="5"/>
        <v/>
      </c>
      <c r="CP38" s="469"/>
      <c r="CQ38" s="468" t="str">
        <f>IF('各会計、関係団体の財政状況及び健全化判断比率'!BS11="","",'各会計、関係団体の財政状況及び健全化判断比率'!BS11)</f>
        <v/>
      </c>
      <c r="CR38" s="468"/>
      <c r="CS38" s="468"/>
      <c r="CT38" s="468"/>
      <c r="CU38" s="468"/>
      <c r="CV38" s="468"/>
      <c r="CW38" s="468"/>
      <c r="CX38" s="468"/>
      <c r="CY38" s="468"/>
      <c r="CZ38" s="468"/>
      <c r="DA38" s="468"/>
      <c r="DB38" s="468"/>
      <c r="DC38" s="468"/>
      <c r="DD38" s="468"/>
      <c r="DE38" s="468"/>
      <c r="DG38" s="470" t="str">
        <f>IF('各会計、関係団体の財政状況及び健全化判断比率'!BR11="","",'各会計、関係団体の財政状況及び健全化判断比率'!BR11)</f>
        <v/>
      </c>
      <c r="DH38" s="470"/>
      <c r="DI38" s="19"/>
    </row>
    <row r="39" spans="1:113" ht="32.25" customHeight="1" x14ac:dyDescent="0.15">
      <c r="A39" s="2"/>
      <c r="B39" s="5"/>
      <c r="C39" s="469">
        <f t="shared" si="0"/>
        <v>6</v>
      </c>
      <c r="D39" s="469"/>
      <c r="E39" s="468" t="str">
        <f>IF('各会計、関係団体の財政状況及び健全化判断比率'!B12="","",'各会計、関係団体の財政状況及び健全化判断比率'!B12)</f>
        <v>日向市簡易給水施設特別会計</v>
      </c>
      <c r="F39" s="468"/>
      <c r="G39" s="468"/>
      <c r="H39" s="468"/>
      <c r="I39" s="468"/>
      <c r="J39" s="468"/>
      <c r="K39" s="468"/>
      <c r="L39" s="468"/>
      <c r="M39" s="468"/>
      <c r="N39" s="468"/>
      <c r="O39" s="468"/>
      <c r="P39" s="468"/>
      <c r="Q39" s="468"/>
      <c r="R39" s="468"/>
      <c r="S39" s="468"/>
      <c r="T39" s="2"/>
      <c r="U39" s="469" t="str">
        <f t="shared" si="1"/>
        <v/>
      </c>
      <c r="V39" s="469"/>
      <c r="W39" s="468"/>
      <c r="X39" s="468"/>
      <c r="Y39" s="468"/>
      <c r="Z39" s="468"/>
      <c r="AA39" s="468"/>
      <c r="AB39" s="468"/>
      <c r="AC39" s="468"/>
      <c r="AD39" s="468"/>
      <c r="AE39" s="468"/>
      <c r="AF39" s="468"/>
      <c r="AG39" s="468"/>
      <c r="AH39" s="468"/>
      <c r="AI39" s="468"/>
      <c r="AJ39" s="468"/>
      <c r="AK39" s="468"/>
      <c r="AL39" s="2"/>
      <c r="AM39" s="469" t="str">
        <f t="shared" si="2"/>
        <v/>
      </c>
      <c r="AN39" s="469"/>
      <c r="AO39" s="468"/>
      <c r="AP39" s="468"/>
      <c r="AQ39" s="468"/>
      <c r="AR39" s="468"/>
      <c r="AS39" s="468"/>
      <c r="AT39" s="468"/>
      <c r="AU39" s="468"/>
      <c r="AV39" s="468"/>
      <c r="AW39" s="468"/>
      <c r="AX39" s="468"/>
      <c r="AY39" s="468"/>
      <c r="AZ39" s="468"/>
      <c r="BA39" s="468"/>
      <c r="BB39" s="468"/>
      <c r="BC39" s="468"/>
      <c r="BD39" s="2"/>
      <c r="BE39" s="469" t="str">
        <f t="shared" si="3"/>
        <v/>
      </c>
      <c r="BF39" s="469"/>
      <c r="BG39" s="468"/>
      <c r="BH39" s="468"/>
      <c r="BI39" s="468"/>
      <c r="BJ39" s="468"/>
      <c r="BK39" s="468"/>
      <c r="BL39" s="468"/>
      <c r="BM39" s="468"/>
      <c r="BN39" s="468"/>
      <c r="BO39" s="468"/>
      <c r="BP39" s="468"/>
      <c r="BQ39" s="468"/>
      <c r="BR39" s="468"/>
      <c r="BS39" s="468"/>
      <c r="BT39" s="468"/>
      <c r="BU39" s="468"/>
      <c r="BV39" s="2"/>
      <c r="BW39" s="469">
        <f t="shared" si="4"/>
        <v>21</v>
      </c>
      <c r="BX39" s="469"/>
      <c r="BY39" s="468" t="str">
        <f>IF('各会計、関係団体の財政状況及び健全化判断比率'!B73="","",'各会計、関係団体の財政状況及び健全化判断比率'!B73)</f>
        <v>日向東臼杵広域連合</v>
      </c>
      <c r="BZ39" s="468"/>
      <c r="CA39" s="468"/>
      <c r="CB39" s="468"/>
      <c r="CC39" s="468"/>
      <c r="CD39" s="468"/>
      <c r="CE39" s="468"/>
      <c r="CF39" s="468"/>
      <c r="CG39" s="468"/>
      <c r="CH39" s="468"/>
      <c r="CI39" s="468"/>
      <c r="CJ39" s="468"/>
      <c r="CK39" s="468"/>
      <c r="CL39" s="468"/>
      <c r="CM39" s="468"/>
      <c r="CN39" s="2"/>
      <c r="CO39" s="469" t="str">
        <f t="shared" si="5"/>
        <v/>
      </c>
      <c r="CP39" s="469"/>
      <c r="CQ39" s="468" t="str">
        <f>IF('各会計、関係団体の財政状況及び健全化判断比率'!BS12="","",'各会計、関係団体の財政状況及び健全化判断比率'!BS12)</f>
        <v/>
      </c>
      <c r="CR39" s="468"/>
      <c r="CS39" s="468"/>
      <c r="CT39" s="468"/>
      <c r="CU39" s="468"/>
      <c r="CV39" s="468"/>
      <c r="CW39" s="468"/>
      <c r="CX39" s="468"/>
      <c r="CY39" s="468"/>
      <c r="CZ39" s="468"/>
      <c r="DA39" s="468"/>
      <c r="DB39" s="468"/>
      <c r="DC39" s="468"/>
      <c r="DD39" s="468"/>
      <c r="DE39" s="468"/>
      <c r="DG39" s="470" t="str">
        <f>IF('各会計、関係団体の財政状況及び健全化判断比率'!BR12="","",'各会計、関係団体の財政状況及び健全化判断比率'!BR12)</f>
        <v/>
      </c>
      <c r="DH39" s="470"/>
      <c r="DI39" s="19"/>
    </row>
    <row r="40" spans="1:113" ht="32.25" customHeight="1" x14ac:dyDescent="0.15">
      <c r="A40" s="2"/>
      <c r="B40" s="5"/>
      <c r="C40" s="469" t="str">
        <f t="shared" si="0"/>
        <v/>
      </c>
      <c r="D40" s="469"/>
      <c r="E40" s="468" t="str">
        <f>IF('各会計、関係団体の財政状況及び健全化判断比率'!B13="","",'各会計、関係団体の財政状況及び健全化判断比率'!B13)</f>
        <v/>
      </c>
      <c r="F40" s="468"/>
      <c r="G40" s="468"/>
      <c r="H40" s="468"/>
      <c r="I40" s="468"/>
      <c r="J40" s="468"/>
      <c r="K40" s="468"/>
      <c r="L40" s="468"/>
      <c r="M40" s="468"/>
      <c r="N40" s="468"/>
      <c r="O40" s="468"/>
      <c r="P40" s="468"/>
      <c r="Q40" s="468"/>
      <c r="R40" s="468"/>
      <c r="S40" s="468"/>
      <c r="T40" s="2"/>
      <c r="U40" s="469" t="str">
        <f t="shared" si="1"/>
        <v/>
      </c>
      <c r="V40" s="469"/>
      <c r="W40" s="468"/>
      <c r="X40" s="468"/>
      <c r="Y40" s="468"/>
      <c r="Z40" s="468"/>
      <c r="AA40" s="468"/>
      <c r="AB40" s="468"/>
      <c r="AC40" s="468"/>
      <c r="AD40" s="468"/>
      <c r="AE40" s="468"/>
      <c r="AF40" s="468"/>
      <c r="AG40" s="468"/>
      <c r="AH40" s="468"/>
      <c r="AI40" s="468"/>
      <c r="AJ40" s="468"/>
      <c r="AK40" s="468"/>
      <c r="AL40" s="2"/>
      <c r="AM40" s="469" t="str">
        <f t="shared" si="2"/>
        <v/>
      </c>
      <c r="AN40" s="469"/>
      <c r="AO40" s="468"/>
      <c r="AP40" s="468"/>
      <c r="AQ40" s="468"/>
      <c r="AR40" s="468"/>
      <c r="AS40" s="468"/>
      <c r="AT40" s="468"/>
      <c r="AU40" s="468"/>
      <c r="AV40" s="468"/>
      <c r="AW40" s="468"/>
      <c r="AX40" s="468"/>
      <c r="AY40" s="468"/>
      <c r="AZ40" s="468"/>
      <c r="BA40" s="468"/>
      <c r="BB40" s="468"/>
      <c r="BC40" s="468"/>
      <c r="BD40" s="2"/>
      <c r="BE40" s="469" t="str">
        <f t="shared" si="3"/>
        <v/>
      </c>
      <c r="BF40" s="469"/>
      <c r="BG40" s="468"/>
      <c r="BH40" s="468"/>
      <c r="BI40" s="468"/>
      <c r="BJ40" s="468"/>
      <c r="BK40" s="468"/>
      <c r="BL40" s="468"/>
      <c r="BM40" s="468"/>
      <c r="BN40" s="468"/>
      <c r="BO40" s="468"/>
      <c r="BP40" s="468"/>
      <c r="BQ40" s="468"/>
      <c r="BR40" s="468"/>
      <c r="BS40" s="468"/>
      <c r="BT40" s="468"/>
      <c r="BU40" s="468"/>
      <c r="BV40" s="2"/>
      <c r="BW40" s="469" t="str">
        <f t="shared" si="4"/>
        <v/>
      </c>
      <c r="BX40" s="469"/>
      <c r="BY40" s="468" t="str">
        <f>IF('各会計、関係団体の財政状況及び健全化判断比率'!B74="","",'各会計、関係団体の財政状況及び健全化判断比率'!B74)</f>
        <v/>
      </c>
      <c r="BZ40" s="468"/>
      <c r="CA40" s="468"/>
      <c r="CB40" s="468"/>
      <c r="CC40" s="468"/>
      <c r="CD40" s="468"/>
      <c r="CE40" s="468"/>
      <c r="CF40" s="468"/>
      <c r="CG40" s="468"/>
      <c r="CH40" s="468"/>
      <c r="CI40" s="468"/>
      <c r="CJ40" s="468"/>
      <c r="CK40" s="468"/>
      <c r="CL40" s="468"/>
      <c r="CM40" s="468"/>
      <c r="CN40" s="2"/>
      <c r="CO40" s="469" t="str">
        <f t="shared" si="5"/>
        <v/>
      </c>
      <c r="CP40" s="469"/>
      <c r="CQ40" s="468" t="str">
        <f>IF('各会計、関係団体の財政状況及び健全化判断比率'!BS13="","",'各会計、関係団体の財政状況及び健全化判断比率'!BS13)</f>
        <v/>
      </c>
      <c r="CR40" s="468"/>
      <c r="CS40" s="468"/>
      <c r="CT40" s="468"/>
      <c r="CU40" s="468"/>
      <c r="CV40" s="468"/>
      <c r="CW40" s="468"/>
      <c r="CX40" s="468"/>
      <c r="CY40" s="468"/>
      <c r="CZ40" s="468"/>
      <c r="DA40" s="468"/>
      <c r="DB40" s="468"/>
      <c r="DC40" s="468"/>
      <c r="DD40" s="468"/>
      <c r="DE40" s="468"/>
      <c r="DG40" s="470" t="str">
        <f>IF('各会計、関係団体の財政状況及び健全化判断比率'!BR13="","",'各会計、関係団体の財政状況及び健全化判断比率'!BR13)</f>
        <v/>
      </c>
      <c r="DH40" s="470"/>
      <c r="DI40" s="19"/>
    </row>
    <row r="41" spans="1:113" ht="32.25" customHeight="1" x14ac:dyDescent="0.15">
      <c r="A41" s="2"/>
      <c r="B41" s="5"/>
      <c r="C41" s="469" t="str">
        <f t="shared" si="0"/>
        <v/>
      </c>
      <c r="D41" s="469"/>
      <c r="E41" s="468" t="str">
        <f>IF('各会計、関係団体の財政状況及び健全化判断比率'!B14="","",'各会計、関係団体の財政状況及び健全化判断比率'!B14)</f>
        <v/>
      </c>
      <c r="F41" s="468"/>
      <c r="G41" s="468"/>
      <c r="H41" s="468"/>
      <c r="I41" s="468"/>
      <c r="J41" s="468"/>
      <c r="K41" s="468"/>
      <c r="L41" s="468"/>
      <c r="M41" s="468"/>
      <c r="N41" s="468"/>
      <c r="O41" s="468"/>
      <c r="P41" s="468"/>
      <c r="Q41" s="468"/>
      <c r="R41" s="468"/>
      <c r="S41" s="468"/>
      <c r="T41" s="2"/>
      <c r="U41" s="469" t="str">
        <f t="shared" si="1"/>
        <v/>
      </c>
      <c r="V41" s="469"/>
      <c r="W41" s="468"/>
      <c r="X41" s="468"/>
      <c r="Y41" s="468"/>
      <c r="Z41" s="468"/>
      <c r="AA41" s="468"/>
      <c r="AB41" s="468"/>
      <c r="AC41" s="468"/>
      <c r="AD41" s="468"/>
      <c r="AE41" s="468"/>
      <c r="AF41" s="468"/>
      <c r="AG41" s="468"/>
      <c r="AH41" s="468"/>
      <c r="AI41" s="468"/>
      <c r="AJ41" s="468"/>
      <c r="AK41" s="468"/>
      <c r="AL41" s="2"/>
      <c r="AM41" s="469" t="str">
        <f t="shared" si="2"/>
        <v/>
      </c>
      <c r="AN41" s="469"/>
      <c r="AO41" s="468"/>
      <c r="AP41" s="468"/>
      <c r="AQ41" s="468"/>
      <c r="AR41" s="468"/>
      <c r="AS41" s="468"/>
      <c r="AT41" s="468"/>
      <c r="AU41" s="468"/>
      <c r="AV41" s="468"/>
      <c r="AW41" s="468"/>
      <c r="AX41" s="468"/>
      <c r="AY41" s="468"/>
      <c r="AZ41" s="468"/>
      <c r="BA41" s="468"/>
      <c r="BB41" s="468"/>
      <c r="BC41" s="468"/>
      <c r="BD41" s="2"/>
      <c r="BE41" s="469" t="str">
        <f t="shared" si="3"/>
        <v/>
      </c>
      <c r="BF41" s="469"/>
      <c r="BG41" s="468"/>
      <c r="BH41" s="468"/>
      <c r="BI41" s="468"/>
      <c r="BJ41" s="468"/>
      <c r="BK41" s="468"/>
      <c r="BL41" s="468"/>
      <c r="BM41" s="468"/>
      <c r="BN41" s="468"/>
      <c r="BO41" s="468"/>
      <c r="BP41" s="468"/>
      <c r="BQ41" s="468"/>
      <c r="BR41" s="468"/>
      <c r="BS41" s="468"/>
      <c r="BT41" s="468"/>
      <c r="BU41" s="468"/>
      <c r="BV41" s="2"/>
      <c r="BW41" s="469" t="str">
        <f t="shared" si="4"/>
        <v/>
      </c>
      <c r="BX41" s="469"/>
      <c r="BY41" s="468" t="str">
        <f>IF('各会計、関係団体の財政状況及び健全化判断比率'!B75="","",'各会計、関係団体の財政状況及び健全化判断比率'!B75)</f>
        <v/>
      </c>
      <c r="BZ41" s="468"/>
      <c r="CA41" s="468"/>
      <c r="CB41" s="468"/>
      <c r="CC41" s="468"/>
      <c r="CD41" s="468"/>
      <c r="CE41" s="468"/>
      <c r="CF41" s="468"/>
      <c r="CG41" s="468"/>
      <c r="CH41" s="468"/>
      <c r="CI41" s="468"/>
      <c r="CJ41" s="468"/>
      <c r="CK41" s="468"/>
      <c r="CL41" s="468"/>
      <c r="CM41" s="468"/>
      <c r="CN41" s="2"/>
      <c r="CO41" s="469" t="str">
        <f t="shared" si="5"/>
        <v/>
      </c>
      <c r="CP41" s="469"/>
      <c r="CQ41" s="468" t="str">
        <f>IF('各会計、関係団体の財政状況及び健全化判断比率'!BS14="","",'各会計、関係団体の財政状況及び健全化判断比率'!BS14)</f>
        <v/>
      </c>
      <c r="CR41" s="468"/>
      <c r="CS41" s="468"/>
      <c r="CT41" s="468"/>
      <c r="CU41" s="468"/>
      <c r="CV41" s="468"/>
      <c r="CW41" s="468"/>
      <c r="CX41" s="468"/>
      <c r="CY41" s="468"/>
      <c r="CZ41" s="468"/>
      <c r="DA41" s="468"/>
      <c r="DB41" s="468"/>
      <c r="DC41" s="468"/>
      <c r="DD41" s="468"/>
      <c r="DE41" s="468"/>
      <c r="DG41" s="470" t="str">
        <f>IF('各会計、関係団体の財政状況及び健全化判断比率'!BR14="","",'各会計、関係団体の財政状況及び健全化判断比率'!BR14)</f>
        <v/>
      </c>
      <c r="DH41" s="470"/>
      <c r="DI41" s="19"/>
    </row>
    <row r="42" spans="1:113" ht="32.25" customHeight="1" x14ac:dyDescent="0.15">
      <c r="B42" s="5"/>
      <c r="C42" s="469" t="str">
        <f t="shared" si="0"/>
        <v/>
      </c>
      <c r="D42" s="469"/>
      <c r="E42" s="468" t="str">
        <f>IF('各会計、関係団体の財政状況及び健全化判断比率'!B15="","",'各会計、関係団体の財政状況及び健全化判断比率'!B15)</f>
        <v/>
      </c>
      <c r="F42" s="468"/>
      <c r="G42" s="468"/>
      <c r="H42" s="468"/>
      <c r="I42" s="468"/>
      <c r="J42" s="468"/>
      <c r="K42" s="468"/>
      <c r="L42" s="468"/>
      <c r="M42" s="468"/>
      <c r="N42" s="468"/>
      <c r="O42" s="468"/>
      <c r="P42" s="468"/>
      <c r="Q42" s="468"/>
      <c r="R42" s="468"/>
      <c r="S42" s="468"/>
      <c r="T42" s="2"/>
      <c r="U42" s="469" t="str">
        <f t="shared" si="1"/>
        <v/>
      </c>
      <c r="V42" s="469"/>
      <c r="W42" s="468"/>
      <c r="X42" s="468"/>
      <c r="Y42" s="468"/>
      <c r="Z42" s="468"/>
      <c r="AA42" s="468"/>
      <c r="AB42" s="468"/>
      <c r="AC42" s="468"/>
      <c r="AD42" s="468"/>
      <c r="AE42" s="468"/>
      <c r="AF42" s="468"/>
      <c r="AG42" s="468"/>
      <c r="AH42" s="468"/>
      <c r="AI42" s="468"/>
      <c r="AJ42" s="468"/>
      <c r="AK42" s="468"/>
      <c r="AL42" s="2"/>
      <c r="AM42" s="469" t="str">
        <f t="shared" si="2"/>
        <v/>
      </c>
      <c r="AN42" s="469"/>
      <c r="AO42" s="468"/>
      <c r="AP42" s="468"/>
      <c r="AQ42" s="468"/>
      <c r="AR42" s="468"/>
      <c r="AS42" s="468"/>
      <c r="AT42" s="468"/>
      <c r="AU42" s="468"/>
      <c r="AV42" s="468"/>
      <c r="AW42" s="468"/>
      <c r="AX42" s="468"/>
      <c r="AY42" s="468"/>
      <c r="AZ42" s="468"/>
      <c r="BA42" s="468"/>
      <c r="BB42" s="468"/>
      <c r="BC42" s="468"/>
      <c r="BD42" s="2"/>
      <c r="BE42" s="469" t="str">
        <f t="shared" si="3"/>
        <v/>
      </c>
      <c r="BF42" s="469"/>
      <c r="BG42" s="468"/>
      <c r="BH42" s="468"/>
      <c r="BI42" s="468"/>
      <c r="BJ42" s="468"/>
      <c r="BK42" s="468"/>
      <c r="BL42" s="468"/>
      <c r="BM42" s="468"/>
      <c r="BN42" s="468"/>
      <c r="BO42" s="468"/>
      <c r="BP42" s="468"/>
      <c r="BQ42" s="468"/>
      <c r="BR42" s="468"/>
      <c r="BS42" s="468"/>
      <c r="BT42" s="468"/>
      <c r="BU42" s="468"/>
      <c r="BV42" s="2"/>
      <c r="BW42" s="469" t="str">
        <f t="shared" si="4"/>
        <v/>
      </c>
      <c r="BX42" s="469"/>
      <c r="BY42" s="468" t="str">
        <f>IF('各会計、関係団体の財政状況及び健全化判断比率'!B76="","",'各会計、関係団体の財政状況及び健全化判断比率'!B76)</f>
        <v/>
      </c>
      <c r="BZ42" s="468"/>
      <c r="CA42" s="468"/>
      <c r="CB42" s="468"/>
      <c r="CC42" s="468"/>
      <c r="CD42" s="468"/>
      <c r="CE42" s="468"/>
      <c r="CF42" s="468"/>
      <c r="CG42" s="468"/>
      <c r="CH42" s="468"/>
      <c r="CI42" s="468"/>
      <c r="CJ42" s="468"/>
      <c r="CK42" s="468"/>
      <c r="CL42" s="468"/>
      <c r="CM42" s="468"/>
      <c r="CN42" s="2"/>
      <c r="CO42" s="469" t="str">
        <f t="shared" si="5"/>
        <v/>
      </c>
      <c r="CP42" s="469"/>
      <c r="CQ42" s="468" t="str">
        <f>IF('各会計、関係団体の財政状況及び健全化判断比率'!BS15="","",'各会計、関係団体の財政状況及び健全化判断比率'!BS15)</f>
        <v/>
      </c>
      <c r="CR42" s="468"/>
      <c r="CS42" s="468"/>
      <c r="CT42" s="468"/>
      <c r="CU42" s="468"/>
      <c r="CV42" s="468"/>
      <c r="CW42" s="468"/>
      <c r="CX42" s="468"/>
      <c r="CY42" s="468"/>
      <c r="CZ42" s="468"/>
      <c r="DA42" s="468"/>
      <c r="DB42" s="468"/>
      <c r="DC42" s="468"/>
      <c r="DD42" s="468"/>
      <c r="DE42" s="468"/>
      <c r="DG42" s="470" t="str">
        <f>IF('各会計、関係団体の財政状況及び健全化判断比率'!BR15="","",'各会計、関係団体の財政状況及び健全化判断比率'!BR15)</f>
        <v/>
      </c>
      <c r="DH42" s="470"/>
      <c r="DI42" s="19"/>
    </row>
    <row r="43" spans="1:113" ht="32.25" customHeight="1" x14ac:dyDescent="0.15">
      <c r="B43" s="5"/>
      <c r="C43" s="469" t="str">
        <f t="shared" si="0"/>
        <v/>
      </c>
      <c r="D43" s="469"/>
      <c r="E43" s="468" t="str">
        <f>IF('各会計、関係団体の財政状況及び健全化判断比率'!B16="","",'各会計、関係団体の財政状況及び健全化判断比率'!B16)</f>
        <v/>
      </c>
      <c r="F43" s="468"/>
      <c r="G43" s="468"/>
      <c r="H43" s="468"/>
      <c r="I43" s="468"/>
      <c r="J43" s="468"/>
      <c r="K43" s="468"/>
      <c r="L43" s="468"/>
      <c r="M43" s="468"/>
      <c r="N43" s="468"/>
      <c r="O43" s="468"/>
      <c r="P43" s="468"/>
      <c r="Q43" s="468"/>
      <c r="R43" s="468"/>
      <c r="S43" s="468"/>
      <c r="T43" s="2"/>
      <c r="U43" s="469" t="str">
        <f t="shared" si="1"/>
        <v/>
      </c>
      <c r="V43" s="469"/>
      <c r="W43" s="468"/>
      <c r="X43" s="468"/>
      <c r="Y43" s="468"/>
      <c r="Z43" s="468"/>
      <c r="AA43" s="468"/>
      <c r="AB43" s="468"/>
      <c r="AC43" s="468"/>
      <c r="AD43" s="468"/>
      <c r="AE43" s="468"/>
      <c r="AF43" s="468"/>
      <c r="AG43" s="468"/>
      <c r="AH43" s="468"/>
      <c r="AI43" s="468"/>
      <c r="AJ43" s="468"/>
      <c r="AK43" s="468"/>
      <c r="AL43" s="2"/>
      <c r="AM43" s="469" t="str">
        <f t="shared" si="2"/>
        <v/>
      </c>
      <c r="AN43" s="469"/>
      <c r="AO43" s="468"/>
      <c r="AP43" s="468"/>
      <c r="AQ43" s="468"/>
      <c r="AR43" s="468"/>
      <c r="AS43" s="468"/>
      <c r="AT43" s="468"/>
      <c r="AU43" s="468"/>
      <c r="AV43" s="468"/>
      <c r="AW43" s="468"/>
      <c r="AX43" s="468"/>
      <c r="AY43" s="468"/>
      <c r="AZ43" s="468"/>
      <c r="BA43" s="468"/>
      <c r="BB43" s="468"/>
      <c r="BC43" s="468"/>
      <c r="BD43" s="2"/>
      <c r="BE43" s="469" t="str">
        <f t="shared" si="3"/>
        <v/>
      </c>
      <c r="BF43" s="469"/>
      <c r="BG43" s="468"/>
      <c r="BH43" s="468"/>
      <c r="BI43" s="468"/>
      <c r="BJ43" s="468"/>
      <c r="BK43" s="468"/>
      <c r="BL43" s="468"/>
      <c r="BM43" s="468"/>
      <c r="BN43" s="468"/>
      <c r="BO43" s="468"/>
      <c r="BP43" s="468"/>
      <c r="BQ43" s="468"/>
      <c r="BR43" s="468"/>
      <c r="BS43" s="468"/>
      <c r="BT43" s="468"/>
      <c r="BU43" s="468"/>
      <c r="BV43" s="2"/>
      <c r="BW43" s="469" t="str">
        <f t="shared" si="4"/>
        <v/>
      </c>
      <c r="BX43" s="469"/>
      <c r="BY43" s="468" t="str">
        <f>IF('各会計、関係団体の財政状況及び健全化判断比率'!B77="","",'各会計、関係団体の財政状況及び健全化判断比率'!B77)</f>
        <v/>
      </c>
      <c r="BZ43" s="468"/>
      <c r="CA43" s="468"/>
      <c r="CB43" s="468"/>
      <c r="CC43" s="468"/>
      <c r="CD43" s="468"/>
      <c r="CE43" s="468"/>
      <c r="CF43" s="468"/>
      <c r="CG43" s="468"/>
      <c r="CH43" s="468"/>
      <c r="CI43" s="468"/>
      <c r="CJ43" s="468"/>
      <c r="CK43" s="468"/>
      <c r="CL43" s="468"/>
      <c r="CM43" s="468"/>
      <c r="CN43" s="2"/>
      <c r="CO43" s="469" t="str">
        <f t="shared" si="5"/>
        <v/>
      </c>
      <c r="CP43" s="469"/>
      <c r="CQ43" s="468" t="str">
        <f>IF('各会計、関係団体の財政状況及び健全化判断比率'!BS16="","",'各会計、関係団体の財政状況及び健全化判断比率'!BS16)</f>
        <v/>
      </c>
      <c r="CR43" s="468"/>
      <c r="CS43" s="468"/>
      <c r="CT43" s="468"/>
      <c r="CU43" s="468"/>
      <c r="CV43" s="468"/>
      <c r="CW43" s="468"/>
      <c r="CX43" s="468"/>
      <c r="CY43" s="468"/>
      <c r="CZ43" s="468"/>
      <c r="DA43" s="468"/>
      <c r="DB43" s="468"/>
      <c r="DC43" s="468"/>
      <c r="DD43" s="468"/>
      <c r="DE43" s="468"/>
      <c r="DG43" s="470" t="str">
        <f>IF('各会計、関係団体の財政状況及び健全化判断比率'!BR16="","",'各会計、関係団体の財政状況及び健全化判断比率'!BR16)</f>
        <v/>
      </c>
      <c r="DH43" s="470"/>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285</v>
      </c>
      <c r="E46" s="414" t="s">
        <v>286</v>
      </c>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c r="BP46" s="414"/>
      <c r="BQ46" s="414"/>
      <c r="BR46" s="414"/>
      <c r="BS46" s="414"/>
      <c r="BT46" s="414"/>
      <c r="BU46" s="414"/>
      <c r="BV46" s="414"/>
      <c r="BW46" s="414"/>
      <c r="BX46" s="414"/>
      <c r="BY46" s="414"/>
      <c r="BZ46" s="414"/>
      <c r="CA46" s="414"/>
      <c r="CB46" s="414"/>
      <c r="CC46" s="414"/>
      <c r="CD46" s="414"/>
      <c r="CE46" s="414"/>
      <c r="CF46" s="414"/>
      <c r="CG46" s="414"/>
      <c r="CH46" s="414"/>
      <c r="CI46" s="414"/>
      <c r="CJ46" s="414"/>
      <c r="CK46" s="414"/>
      <c r="CL46" s="414"/>
      <c r="CM46" s="414"/>
      <c r="CN46" s="414"/>
      <c r="CO46" s="414"/>
      <c r="CP46" s="414"/>
      <c r="CQ46" s="414"/>
      <c r="CR46" s="414"/>
      <c r="CS46" s="414"/>
      <c r="CT46" s="414"/>
      <c r="CU46" s="414"/>
      <c r="CV46" s="414"/>
      <c r="CW46" s="414"/>
      <c r="CX46" s="414"/>
      <c r="CY46" s="414"/>
      <c r="CZ46" s="414"/>
      <c r="DA46" s="414"/>
      <c r="DB46" s="414"/>
      <c r="DC46" s="414"/>
      <c r="DD46" s="414"/>
      <c r="DE46" s="414"/>
      <c r="DF46" s="414"/>
      <c r="DG46" s="414"/>
      <c r="DH46" s="414"/>
      <c r="DI46" s="414"/>
    </row>
    <row r="47" spans="1:113" x14ac:dyDescent="0.15">
      <c r="E47" s="414" t="s">
        <v>288</v>
      </c>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14"/>
      <c r="AP47" s="414"/>
      <c r="AQ47" s="414"/>
      <c r="AR47" s="414"/>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c r="BP47" s="414"/>
      <c r="BQ47" s="414"/>
      <c r="BR47" s="414"/>
      <c r="BS47" s="414"/>
      <c r="BT47" s="414"/>
      <c r="BU47" s="414"/>
      <c r="BV47" s="414"/>
      <c r="BW47" s="414"/>
      <c r="BX47" s="414"/>
      <c r="BY47" s="414"/>
      <c r="BZ47" s="414"/>
      <c r="CA47" s="414"/>
      <c r="CB47" s="414"/>
      <c r="CC47" s="414"/>
      <c r="CD47" s="414"/>
      <c r="CE47" s="414"/>
      <c r="CF47" s="414"/>
      <c r="CG47" s="414"/>
      <c r="CH47" s="414"/>
      <c r="CI47" s="414"/>
      <c r="CJ47" s="414"/>
      <c r="CK47" s="414"/>
      <c r="CL47" s="414"/>
      <c r="CM47" s="414"/>
      <c r="CN47" s="414"/>
      <c r="CO47" s="414"/>
      <c r="CP47" s="414"/>
      <c r="CQ47" s="414"/>
      <c r="CR47" s="414"/>
      <c r="CS47" s="414"/>
      <c r="CT47" s="414"/>
      <c r="CU47" s="414"/>
      <c r="CV47" s="414"/>
      <c r="CW47" s="414"/>
      <c r="CX47" s="414"/>
      <c r="CY47" s="414"/>
      <c r="CZ47" s="414"/>
      <c r="DA47" s="414"/>
      <c r="DB47" s="414"/>
      <c r="DC47" s="414"/>
      <c r="DD47" s="414"/>
      <c r="DE47" s="414"/>
      <c r="DF47" s="414"/>
      <c r="DG47" s="414"/>
      <c r="DH47" s="414"/>
      <c r="DI47" s="414"/>
    </row>
    <row r="48" spans="1:113" x14ac:dyDescent="0.15">
      <c r="E48" s="414" t="s">
        <v>290</v>
      </c>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c r="BP48" s="414"/>
      <c r="BQ48" s="414"/>
      <c r="BR48" s="414"/>
      <c r="BS48" s="414"/>
      <c r="BT48" s="414"/>
      <c r="BU48" s="414"/>
      <c r="BV48" s="414"/>
      <c r="BW48" s="414"/>
      <c r="BX48" s="414"/>
      <c r="BY48" s="414"/>
      <c r="BZ48" s="414"/>
      <c r="CA48" s="414"/>
      <c r="CB48" s="414"/>
      <c r="CC48" s="414"/>
      <c r="CD48" s="414"/>
      <c r="CE48" s="414"/>
      <c r="CF48" s="414"/>
      <c r="CG48" s="414"/>
      <c r="CH48" s="414"/>
      <c r="CI48" s="414"/>
      <c r="CJ48" s="414"/>
      <c r="CK48" s="414"/>
      <c r="CL48" s="414"/>
      <c r="CM48" s="414"/>
      <c r="CN48" s="414"/>
      <c r="CO48" s="414"/>
      <c r="CP48" s="414"/>
      <c r="CQ48" s="414"/>
      <c r="CR48" s="414"/>
      <c r="CS48" s="414"/>
      <c r="CT48" s="414"/>
      <c r="CU48" s="414"/>
      <c r="CV48" s="414"/>
      <c r="CW48" s="414"/>
      <c r="CX48" s="414"/>
      <c r="CY48" s="414"/>
      <c r="CZ48" s="414"/>
      <c r="DA48" s="414"/>
      <c r="DB48" s="414"/>
      <c r="DC48" s="414"/>
      <c r="DD48" s="414"/>
      <c r="DE48" s="414"/>
      <c r="DF48" s="414"/>
      <c r="DG48" s="414"/>
      <c r="DH48" s="414"/>
      <c r="DI48" s="414"/>
    </row>
    <row r="49" spans="5:113" x14ac:dyDescent="0.15">
      <c r="E49" s="414" t="s">
        <v>291</v>
      </c>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c r="BP49" s="414"/>
      <c r="BQ49" s="414"/>
      <c r="BR49" s="414"/>
      <c r="BS49" s="414"/>
      <c r="BT49" s="414"/>
      <c r="BU49" s="414"/>
      <c r="BV49" s="414"/>
      <c r="BW49" s="414"/>
      <c r="BX49" s="414"/>
      <c r="BY49" s="414"/>
      <c r="BZ49" s="414"/>
      <c r="CA49" s="414"/>
      <c r="CB49" s="414"/>
      <c r="CC49" s="414"/>
      <c r="CD49" s="414"/>
      <c r="CE49" s="414"/>
      <c r="CF49" s="414"/>
      <c r="CG49" s="414"/>
      <c r="CH49" s="414"/>
      <c r="CI49" s="414"/>
      <c r="CJ49" s="414"/>
      <c r="CK49" s="414"/>
      <c r="CL49" s="414"/>
      <c r="CM49" s="414"/>
      <c r="CN49" s="414"/>
      <c r="CO49" s="414"/>
      <c r="CP49" s="414"/>
      <c r="CQ49" s="414"/>
      <c r="CR49" s="414"/>
      <c r="CS49" s="414"/>
      <c r="CT49" s="414"/>
      <c r="CU49" s="414"/>
      <c r="CV49" s="414"/>
      <c r="CW49" s="414"/>
      <c r="CX49" s="414"/>
      <c r="CY49" s="414"/>
      <c r="CZ49" s="414"/>
      <c r="DA49" s="414"/>
      <c r="DB49" s="414"/>
      <c r="DC49" s="414"/>
      <c r="DD49" s="414"/>
      <c r="DE49" s="414"/>
      <c r="DF49" s="414"/>
      <c r="DG49" s="414"/>
      <c r="DH49" s="414"/>
      <c r="DI49" s="414"/>
    </row>
    <row r="50" spans="5:113" x14ac:dyDescent="0.15">
      <c r="E50" s="414" t="s">
        <v>194</v>
      </c>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14"/>
      <c r="AP50" s="414"/>
      <c r="AQ50" s="414"/>
      <c r="AR50" s="414"/>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c r="BP50" s="414"/>
      <c r="BQ50" s="414"/>
      <c r="BR50" s="414"/>
      <c r="BS50" s="414"/>
      <c r="BT50" s="414"/>
      <c r="BU50" s="414"/>
      <c r="BV50" s="414"/>
      <c r="BW50" s="414"/>
      <c r="BX50" s="414"/>
      <c r="BY50" s="414"/>
      <c r="BZ50" s="414"/>
      <c r="CA50" s="414"/>
      <c r="CB50" s="414"/>
      <c r="CC50" s="414"/>
      <c r="CD50" s="414"/>
      <c r="CE50" s="414"/>
      <c r="CF50" s="414"/>
      <c r="CG50" s="414"/>
      <c r="CH50" s="414"/>
      <c r="CI50" s="414"/>
      <c r="CJ50" s="414"/>
      <c r="CK50" s="414"/>
      <c r="CL50" s="414"/>
      <c r="CM50" s="414"/>
      <c r="CN50" s="414"/>
      <c r="CO50" s="414"/>
      <c r="CP50" s="414"/>
      <c r="CQ50" s="414"/>
      <c r="CR50" s="414"/>
      <c r="CS50" s="414"/>
      <c r="CT50" s="414"/>
      <c r="CU50" s="414"/>
      <c r="CV50" s="414"/>
      <c r="CW50" s="414"/>
      <c r="CX50" s="414"/>
      <c r="CY50" s="414"/>
      <c r="CZ50" s="414"/>
      <c r="DA50" s="414"/>
      <c r="DB50" s="414"/>
      <c r="DC50" s="414"/>
      <c r="DD50" s="414"/>
      <c r="DE50" s="414"/>
      <c r="DF50" s="414"/>
      <c r="DG50" s="414"/>
      <c r="DH50" s="414"/>
      <c r="DI50" s="414"/>
    </row>
    <row r="51" spans="5:113" x14ac:dyDescent="0.15">
      <c r="E51" s="414" t="s">
        <v>294</v>
      </c>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c r="BH51" s="414"/>
      <c r="BI51" s="414"/>
      <c r="BJ51" s="414"/>
      <c r="BK51" s="414"/>
      <c r="BL51" s="414"/>
      <c r="BM51" s="414"/>
      <c r="BN51" s="414"/>
      <c r="BO51" s="414"/>
      <c r="BP51" s="414"/>
      <c r="BQ51" s="414"/>
      <c r="BR51" s="414"/>
      <c r="BS51" s="414"/>
      <c r="BT51" s="414"/>
      <c r="BU51" s="414"/>
      <c r="BV51" s="414"/>
      <c r="BW51" s="414"/>
      <c r="BX51" s="414"/>
      <c r="BY51" s="414"/>
      <c r="BZ51" s="414"/>
      <c r="CA51" s="414"/>
      <c r="CB51" s="414"/>
      <c r="CC51" s="414"/>
      <c r="CD51" s="414"/>
      <c r="CE51" s="414"/>
      <c r="CF51" s="414"/>
      <c r="CG51" s="414"/>
      <c r="CH51" s="414"/>
      <c r="CI51" s="414"/>
      <c r="CJ51" s="414"/>
      <c r="CK51" s="414"/>
      <c r="CL51" s="414"/>
      <c r="CM51" s="414"/>
      <c r="CN51" s="414"/>
      <c r="CO51" s="414"/>
      <c r="CP51" s="414"/>
      <c r="CQ51" s="414"/>
      <c r="CR51" s="414"/>
      <c r="CS51" s="414"/>
      <c r="CT51" s="414"/>
      <c r="CU51" s="414"/>
      <c r="CV51" s="414"/>
      <c r="CW51" s="414"/>
      <c r="CX51" s="414"/>
      <c r="CY51" s="414"/>
      <c r="CZ51" s="414"/>
      <c r="DA51" s="414"/>
      <c r="DB51" s="414"/>
      <c r="DC51" s="414"/>
      <c r="DD51" s="414"/>
      <c r="DE51" s="414"/>
      <c r="DF51" s="414"/>
      <c r="DG51" s="414"/>
      <c r="DH51" s="414"/>
      <c r="DI51" s="414"/>
    </row>
    <row r="52" spans="5:113" x14ac:dyDescent="0.15">
      <c r="E52" s="414" t="s">
        <v>296</v>
      </c>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14"/>
      <c r="AP52" s="414"/>
      <c r="AQ52" s="414"/>
      <c r="AR52" s="414"/>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c r="BP52" s="414"/>
      <c r="BQ52" s="414"/>
      <c r="BR52" s="414"/>
      <c r="BS52" s="414"/>
      <c r="BT52" s="414"/>
      <c r="BU52" s="414"/>
      <c r="BV52" s="414"/>
      <c r="BW52" s="414"/>
      <c r="BX52" s="414"/>
      <c r="BY52" s="414"/>
      <c r="BZ52" s="414"/>
      <c r="CA52" s="414"/>
      <c r="CB52" s="414"/>
      <c r="CC52" s="414"/>
      <c r="CD52" s="414"/>
      <c r="CE52" s="414"/>
      <c r="CF52" s="414"/>
      <c r="CG52" s="414"/>
      <c r="CH52" s="414"/>
      <c r="CI52" s="414"/>
      <c r="CJ52" s="414"/>
      <c r="CK52" s="414"/>
      <c r="CL52" s="414"/>
      <c r="CM52" s="414"/>
      <c r="CN52" s="414"/>
      <c r="CO52" s="414"/>
      <c r="CP52" s="414"/>
      <c r="CQ52" s="414"/>
      <c r="CR52" s="414"/>
      <c r="CS52" s="414"/>
      <c r="CT52" s="414"/>
      <c r="CU52" s="414"/>
      <c r="CV52" s="414"/>
      <c r="CW52" s="414"/>
      <c r="CX52" s="414"/>
      <c r="CY52" s="414"/>
      <c r="CZ52" s="414"/>
      <c r="DA52" s="414"/>
      <c r="DB52" s="414"/>
      <c r="DC52" s="414"/>
      <c r="DD52" s="414"/>
      <c r="DE52" s="414"/>
      <c r="DF52" s="414"/>
      <c r="DG52" s="414"/>
      <c r="DH52" s="414"/>
      <c r="DI52" s="414"/>
    </row>
    <row r="53" spans="5:113" x14ac:dyDescent="0.15">
      <c r="E53" s="414" t="s">
        <v>297</v>
      </c>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c r="CZ53" s="414"/>
      <c r="DA53" s="414"/>
      <c r="DB53" s="414"/>
      <c r="DC53" s="414"/>
      <c r="DD53" s="414"/>
      <c r="DE53" s="414"/>
      <c r="DF53" s="414"/>
      <c r="DG53" s="414"/>
      <c r="DH53" s="414"/>
      <c r="DI53" s="414"/>
    </row>
    <row r="54" spans="5:113" x14ac:dyDescent="0.15"/>
    <row r="55" spans="5:113" x14ac:dyDescent="0.15"/>
    <row r="56" spans="5:113" x14ac:dyDescent="0.15"/>
  </sheetData>
  <sheetProtection algorithmName="SHA-512" hashValue="lS11C81qexmD+d6M6rXAP1gQiGswBBxj3gIGIWgNs9shHAJ4ZipJWSsf079RGuCb+kOT6NgZqegfJn25kxeNbw==" saltValue="Kge7A/pf83XHS8cLYKXyd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4"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3" t="s">
        <v>300</v>
      </c>
      <c r="DI1" s="684"/>
      <c r="DJ1" s="684"/>
      <c r="DK1" s="684"/>
      <c r="DL1" s="684"/>
      <c r="DM1" s="684"/>
      <c r="DN1" s="685"/>
      <c r="DO1" s="1"/>
      <c r="DP1" s="683" t="s">
        <v>302</v>
      </c>
      <c r="DQ1" s="684"/>
      <c r="DR1" s="684"/>
      <c r="DS1" s="684"/>
      <c r="DT1" s="684"/>
      <c r="DU1" s="684"/>
      <c r="DV1" s="684"/>
      <c r="DW1" s="684"/>
      <c r="DX1" s="684"/>
      <c r="DY1" s="684"/>
      <c r="DZ1" s="684"/>
      <c r="EA1" s="684"/>
      <c r="EB1" s="684"/>
      <c r="EC1" s="685"/>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21" t="s">
        <v>116</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1" t="s">
        <v>306</v>
      </c>
      <c r="AQ3" s="522"/>
      <c r="AR3" s="522"/>
      <c r="AS3" s="522"/>
      <c r="AT3" s="522"/>
      <c r="AU3" s="522"/>
      <c r="AV3" s="522"/>
      <c r="AW3" s="522"/>
      <c r="AX3" s="522"/>
      <c r="AY3" s="522"/>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64"/>
      <c r="CD3" s="521" t="s">
        <v>307</v>
      </c>
      <c r="CE3" s="522"/>
      <c r="CF3" s="522"/>
      <c r="CG3" s="522"/>
      <c r="CH3" s="522"/>
      <c r="CI3" s="522"/>
      <c r="CJ3" s="522"/>
      <c r="CK3" s="522"/>
      <c r="CL3" s="522"/>
      <c r="CM3" s="522"/>
      <c r="CN3" s="522"/>
      <c r="CO3" s="522"/>
      <c r="CP3" s="522"/>
      <c r="CQ3" s="522"/>
      <c r="CR3" s="522"/>
      <c r="CS3" s="522"/>
      <c r="CT3" s="522"/>
      <c r="CU3" s="522"/>
      <c r="CV3" s="522"/>
      <c r="CW3" s="522"/>
      <c r="CX3" s="522"/>
      <c r="CY3" s="522"/>
      <c r="CZ3" s="522"/>
      <c r="DA3" s="522"/>
      <c r="DB3" s="522"/>
      <c r="DC3" s="522"/>
      <c r="DD3" s="522"/>
      <c r="DE3" s="522"/>
      <c r="DF3" s="522"/>
      <c r="DG3" s="522"/>
      <c r="DH3" s="522"/>
      <c r="DI3" s="522"/>
      <c r="DJ3" s="522"/>
      <c r="DK3" s="522"/>
      <c r="DL3" s="522"/>
      <c r="DM3" s="522"/>
      <c r="DN3" s="522"/>
      <c r="DO3" s="522"/>
      <c r="DP3" s="522"/>
      <c r="DQ3" s="522"/>
      <c r="DR3" s="522"/>
      <c r="DS3" s="522"/>
      <c r="DT3" s="522"/>
      <c r="DU3" s="522"/>
      <c r="DV3" s="522"/>
      <c r="DW3" s="522"/>
      <c r="DX3" s="522"/>
      <c r="DY3" s="522"/>
      <c r="DZ3" s="522"/>
      <c r="EA3" s="522"/>
      <c r="EB3" s="522"/>
      <c r="EC3" s="564"/>
    </row>
    <row r="4" spans="2:143" ht="11.25" customHeight="1" x14ac:dyDescent="0.15">
      <c r="B4" s="521" t="s">
        <v>5</v>
      </c>
      <c r="C4" s="522"/>
      <c r="D4" s="522"/>
      <c r="E4" s="522"/>
      <c r="F4" s="522"/>
      <c r="G4" s="522"/>
      <c r="H4" s="522"/>
      <c r="I4" s="522"/>
      <c r="J4" s="522"/>
      <c r="K4" s="522"/>
      <c r="L4" s="522"/>
      <c r="M4" s="522"/>
      <c r="N4" s="522"/>
      <c r="O4" s="522"/>
      <c r="P4" s="522"/>
      <c r="Q4" s="564"/>
      <c r="R4" s="521" t="s">
        <v>310</v>
      </c>
      <c r="S4" s="522"/>
      <c r="T4" s="522"/>
      <c r="U4" s="522"/>
      <c r="V4" s="522"/>
      <c r="W4" s="522"/>
      <c r="X4" s="522"/>
      <c r="Y4" s="564"/>
      <c r="Z4" s="521" t="s">
        <v>313</v>
      </c>
      <c r="AA4" s="522"/>
      <c r="AB4" s="522"/>
      <c r="AC4" s="564"/>
      <c r="AD4" s="521" t="s">
        <v>253</v>
      </c>
      <c r="AE4" s="522"/>
      <c r="AF4" s="522"/>
      <c r="AG4" s="522"/>
      <c r="AH4" s="522"/>
      <c r="AI4" s="522"/>
      <c r="AJ4" s="522"/>
      <c r="AK4" s="564"/>
      <c r="AL4" s="521" t="s">
        <v>313</v>
      </c>
      <c r="AM4" s="522"/>
      <c r="AN4" s="522"/>
      <c r="AO4" s="564"/>
      <c r="AP4" s="686" t="s">
        <v>316</v>
      </c>
      <c r="AQ4" s="686"/>
      <c r="AR4" s="686"/>
      <c r="AS4" s="686"/>
      <c r="AT4" s="686"/>
      <c r="AU4" s="686"/>
      <c r="AV4" s="686"/>
      <c r="AW4" s="686"/>
      <c r="AX4" s="686"/>
      <c r="AY4" s="686"/>
      <c r="AZ4" s="686"/>
      <c r="BA4" s="686"/>
      <c r="BB4" s="686"/>
      <c r="BC4" s="686"/>
      <c r="BD4" s="686"/>
      <c r="BE4" s="686"/>
      <c r="BF4" s="686"/>
      <c r="BG4" s="686" t="s">
        <v>287</v>
      </c>
      <c r="BH4" s="686"/>
      <c r="BI4" s="686"/>
      <c r="BJ4" s="686"/>
      <c r="BK4" s="686"/>
      <c r="BL4" s="686"/>
      <c r="BM4" s="686"/>
      <c r="BN4" s="686"/>
      <c r="BO4" s="686" t="s">
        <v>313</v>
      </c>
      <c r="BP4" s="686"/>
      <c r="BQ4" s="686"/>
      <c r="BR4" s="686"/>
      <c r="BS4" s="686" t="s">
        <v>317</v>
      </c>
      <c r="BT4" s="686"/>
      <c r="BU4" s="686"/>
      <c r="BV4" s="686"/>
      <c r="BW4" s="686"/>
      <c r="BX4" s="686"/>
      <c r="BY4" s="686"/>
      <c r="BZ4" s="686"/>
      <c r="CA4" s="686"/>
      <c r="CB4" s="686"/>
      <c r="CD4" s="521" t="s">
        <v>318</v>
      </c>
      <c r="CE4" s="522"/>
      <c r="CF4" s="522"/>
      <c r="CG4" s="522"/>
      <c r="CH4" s="522"/>
      <c r="CI4" s="522"/>
      <c r="CJ4" s="522"/>
      <c r="CK4" s="522"/>
      <c r="CL4" s="522"/>
      <c r="CM4" s="522"/>
      <c r="CN4" s="522"/>
      <c r="CO4" s="522"/>
      <c r="CP4" s="522"/>
      <c r="CQ4" s="522"/>
      <c r="CR4" s="522"/>
      <c r="CS4" s="522"/>
      <c r="CT4" s="522"/>
      <c r="CU4" s="522"/>
      <c r="CV4" s="522"/>
      <c r="CW4" s="522"/>
      <c r="CX4" s="522"/>
      <c r="CY4" s="522"/>
      <c r="CZ4" s="522"/>
      <c r="DA4" s="522"/>
      <c r="DB4" s="522"/>
      <c r="DC4" s="522"/>
      <c r="DD4" s="522"/>
      <c r="DE4" s="522"/>
      <c r="DF4" s="522"/>
      <c r="DG4" s="522"/>
      <c r="DH4" s="522"/>
      <c r="DI4" s="522"/>
      <c r="DJ4" s="522"/>
      <c r="DK4" s="522"/>
      <c r="DL4" s="522"/>
      <c r="DM4" s="522"/>
      <c r="DN4" s="522"/>
      <c r="DO4" s="522"/>
      <c r="DP4" s="522"/>
      <c r="DQ4" s="522"/>
      <c r="DR4" s="522"/>
      <c r="DS4" s="522"/>
      <c r="DT4" s="522"/>
      <c r="DU4" s="522"/>
      <c r="DV4" s="522"/>
      <c r="DW4" s="522"/>
      <c r="DX4" s="522"/>
      <c r="DY4" s="522"/>
      <c r="DZ4" s="522"/>
      <c r="EA4" s="522"/>
      <c r="EB4" s="522"/>
      <c r="EC4" s="564"/>
    </row>
    <row r="5" spans="2:143" ht="11.25" customHeight="1" x14ac:dyDescent="0.15">
      <c r="B5" s="650" t="s">
        <v>312</v>
      </c>
      <c r="C5" s="651"/>
      <c r="D5" s="651"/>
      <c r="E5" s="651"/>
      <c r="F5" s="651"/>
      <c r="G5" s="651"/>
      <c r="H5" s="651"/>
      <c r="I5" s="651"/>
      <c r="J5" s="651"/>
      <c r="K5" s="651"/>
      <c r="L5" s="651"/>
      <c r="M5" s="651"/>
      <c r="N5" s="651"/>
      <c r="O5" s="651"/>
      <c r="P5" s="651"/>
      <c r="Q5" s="652"/>
      <c r="R5" s="647">
        <v>8618591</v>
      </c>
      <c r="S5" s="648"/>
      <c r="T5" s="648"/>
      <c r="U5" s="648"/>
      <c r="V5" s="648"/>
      <c r="W5" s="648"/>
      <c r="X5" s="648"/>
      <c r="Y5" s="670"/>
      <c r="Z5" s="681">
        <v>23.9</v>
      </c>
      <c r="AA5" s="681"/>
      <c r="AB5" s="681"/>
      <c r="AC5" s="681"/>
      <c r="AD5" s="682">
        <v>8618591</v>
      </c>
      <c r="AE5" s="682"/>
      <c r="AF5" s="682"/>
      <c r="AG5" s="682"/>
      <c r="AH5" s="682"/>
      <c r="AI5" s="682"/>
      <c r="AJ5" s="682"/>
      <c r="AK5" s="682"/>
      <c r="AL5" s="671">
        <v>49.3</v>
      </c>
      <c r="AM5" s="660"/>
      <c r="AN5" s="660"/>
      <c r="AO5" s="674"/>
      <c r="AP5" s="650" t="s">
        <v>319</v>
      </c>
      <c r="AQ5" s="651"/>
      <c r="AR5" s="651"/>
      <c r="AS5" s="651"/>
      <c r="AT5" s="651"/>
      <c r="AU5" s="651"/>
      <c r="AV5" s="651"/>
      <c r="AW5" s="651"/>
      <c r="AX5" s="651"/>
      <c r="AY5" s="651"/>
      <c r="AZ5" s="651"/>
      <c r="BA5" s="651"/>
      <c r="BB5" s="651"/>
      <c r="BC5" s="651"/>
      <c r="BD5" s="651"/>
      <c r="BE5" s="651"/>
      <c r="BF5" s="652"/>
      <c r="BG5" s="608">
        <v>8618591</v>
      </c>
      <c r="BH5" s="367"/>
      <c r="BI5" s="367"/>
      <c r="BJ5" s="367"/>
      <c r="BK5" s="367"/>
      <c r="BL5" s="367"/>
      <c r="BM5" s="367"/>
      <c r="BN5" s="621"/>
      <c r="BO5" s="641">
        <v>100</v>
      </c>
      <c r="BP5" s="641"/>
      <c r="BQ5" s="641"/>
      <c r="BR5" s="641"/>
      <c r="BS5" s="642">
        <v>756781</v>
      </c>
      <c r="BT5" s="642"/>
      <c r="BU5" s="642"/>
      <c r="BV5" s="642"/>
      <c r="BW5" s="642"/>
      <c r="BX5" s="642"/>
      <c r="BY5" s="642"/>
      <c r="BZ5" s="642"/>
      <c r="CA5" s="642"/>
      <c r="CB5" s="662"/>
      <c r="CD5" s="521" t="s">
        <v>316</v>
      </c>
      <c r="CE5" s="522"/>
      <c r="CF5" s="522"/>
      <c r="CG5" s="522"/>
      <c r="CH5" s="522"/>
      <c r="CI5" s="522"/>
      <c r="CJ5" s="522"/>
      <c r="CK5" s="522"/>
      <c r="CL5" s="522"/>
      <c r="CM5" s="522"/>
      <c r="CN5" s="522"/>
      <c r="CO5" s="522"/>
      <c r="CP5" s="522"/>
      <c r="CQ5" s="564"/>
      <c r="CR5" s="521" t="s">
        <v>322</v>
      </c>
      <c r="CS5" s="522"/>
      <c r="CT5" s="522"/>
      <c r="CU5" s="522"/>
      <c r="CV5" s="522"/>
      <c r="CW5" s="522"/>
      <c r="CX5" s="522"/>
      <c r="CY5" s="564"/>
      <c r="CZ5" s="521" t="s">
        <v>313</v>
      </c>
      <c r="DA5" s="522"/>
      <c r="DB5" s="522"/>
      <c r="DC5" s="564"/>
      <c r="DD5" s="521" t="s">
        <v>323</v>
      </c>
      <c r="DE5" s="522"/>
      <c r="DF5" s="522"/>
      <c r="DG5" s="522"/>
      <c r="DH5" s="522"/>
      <c r="DI5" s="522"/>
      <c r="DJ5" s="522"/>
      <c r="DK5" s="522"/>
      <c r="DL5" s="522"/>
      <c r="DM5" s="522"/>
      <c r="DN5" s="522"/>
      <c r="DO5" s="522"/>
      <c r="DP5" s="564"/>
      <c r="DQ5" s="521" t="s">
        <v>325</v>
      </c>
      <c r="DR5" s="522"/>
      <c r="DS5" s="522"/>
      <c r="DT5" s="522"/>
      <c r="DU5" s="522"/>
      <c r="DV5" s="522"/>
      <c r="DW5" s="522"/>
      <c r="DX5" s="522"/>
      <c r="DY5" s="522"/>
      <c r="DZ5" s="522"/>
      <c r="EA5" s="522"/>
      <c r="EB5" s="522"/>
      <c r="EC5" s="564"/>
    </row>
    <row r="6" spans="2:143" ht="11.25" customHeight="1" x14ac:dyDescent="0.15">
      <c r="B6" s="606" t="s">
        <v>326</v>
      </c>
      <c r="C6" s="414"/>
      <c r="D6" s="414"/>
      <c r="E6" s="414"/>
      <c r="F6" s="414"/>
      <c r="G6" s="414"/>
      <c r="H6" s="414"/>
      <c r="I6" s="414"/>
      <c r="J6" s="414"/>
      <c r="K6" s="414"/>
      <c r="L6" s="414"/>
      <c r="M6" s="414"/>
      <c r="N6" s="414"/>
      <c r="O6" s="414"/>
      <c r="P6" s="414"/>
      <c r="Q6" s="607"/>
      <c r="R6" s="608">
        <v>339893</v>
      </c>
      <c r="S6" s="367"/>
      <c r="T6" s="367"/>
      <c r="U6" s="367"/>
      <c r="V6" s="367"/>
      <c r="W6" s="367"/>
      <c r="X6" s="367"/>
      <c r="Y6" s="621"/>
      <c r="Z6" s="641">
        <v>0.9</v>
      </c>
      <c r="AA6" s="641"/>
      <c r="AB6" s="641"/>
      <c r="AC6" s="641"/>
      <c r="AD6" s="642">
        <v>339893</v>
      </c>
      <c r="AE6" s="642"/>
      <c r="AF6" s="642"/>
      <c r="AG6" s="642"/>
      <c r="AH6" s="642"/>
      <c r="AI6" s="642"/>
      <c r="AJ6" s="642"/>
      <c r="AK6" s="642"/>
      <c r="AL6" s="611">
        <v>1.9</v>
      </c>
      <c r="AM6" s="355"/>
      <c r="AN6" s="355"/>
      <c r="AO6" s="643"/>
      <c r="AP6" s="606" t="s">
        <v>108</v>
      </c>
      <c r="AQ6" s="414"/>
      <c r="AR6" s="414"/>
      <c r="AS6" s="414"/>
      <c r="AT6" s="414"/>
      <c r="AU6" s="414"/>
      <c r="AV6" s="414"/>
      <c r="AW6" s="414"/>
      <c r="AX6" s="414"/>
      <c r="AY6" s="414"/>
      <c r="AZ6" s="414"/>
      <c r="BA6" s="414"/>
      <c r="BB6" s="414"/>
      <c r="BC6" s="414"/>
      <c r="BD6" s="414"/>
      <c r="BE6" s="414"/>
      <c r="BF6" s="607"/>
      <c r="BG6" s="608">
        <v>8618591</v>
      </c>
      <c r="BH6" s="367"/>
      <c r="BI6" s="367"/>
      <c r="BJ6" s="367"/>
      <c r="BK6" s="367"/>
      <c r="BL6" s="367"/>
      <c r="BM6" s="367"/>
      <c r="BN6" s="621"/>
      <c r="BO6" s="641">
        <v>100</v>
      </c>
      <c r="BP6" s="641"/>
      <c r="BQ6" s="641"/>
      <c r="BR6" s="641"/>
      <c r="BS6" s="642">
        <v>756781</v>
      </c>
      <c r="BT6" s="642"/>
      <c r="BU6" s="642"/>
      <c r="BV6" s="642"/>
      <c r="BW6" s="642"/>
      <c r="BX6" s="642"/>
      <c r="BY6" s="642"/>
      <c r="BZ6" s="642"/>
      <c r="CA6" s="642"/>
      <c r="CB6" s="662"/>
      <c r="CD6" s="650" t="s">
        <v>328</v>
      </c>
      <c r="CE6" s="651"/>
      <c r="CF6" s="651"/>
      <c r="CG6" s="651"/>
      <c r="CH6" s="651"/>
      <c r="CI6" s="651"/>
      <c r="CJ6" s="651"/>
      <c r="CK6" s="651"/>
      <c r="CL6" s="651"/>
      <c r="CM6" s="651"/>
      <c r="CN6" s="651"/>
      <c r="CO6" s="651"/>
      <c r="CP6" s="651"/>
      <c r="CQ6" s="652"/>
      <c r="CR6" s="608">
        <v>210523</v>
      </c>
      <c r="CS6" s="367"/>
      <c r="CT6" s="367"/>
      <c r="CU6" s="367"/>
      <c r="CV6" s="367"/>
      <c r="CW6" s="367"/>
      <c r="CX6" s="367"/>
      <c r="CY6" s="621"/>
      <c r="CZ6" s="671">
        <v>0.6</v>
      </c>
      <c r="DA6" s="660"/>
      <c r="DB6" s="660"/>
      <c r="DC6" s="672"/>
      <c r="DD6" s="614" t="s">
        <v>197</v>
      </c>
      <c r="DE6" s="367"/>
      <c r="DF6" s="367"/>
      <c r="DG6" s="367"/>
      <c r="DH6" s="367"/>
      <c r="DI6" s="367"/>
      <c r="DJ6" s="367"/>
      <c r="DK6" s="367"/>
      <c r="DL6" s="367"/>
      <c r="DM6" s="367"/>
      <c r="DN6" s="367"/>
      <c r="DO6" s="367"/>
      <c r="DP6" s="621"/>
      <c r="DQ6" s="614">
        <v>210522</v>
      </c>
      <c r="DR6" s="367"/>
      <c r="DS6" s="367"/>
      <c r="DT6" s="367"/>
      <c r="DU6" s="367"/>
      <c r="DV6" s="367"/>
      <c r="DW6" s="367"/>
      <c r="DX6" s="367"/>
      <c r="DY6" s="367"/>
      <c r="DZ6" s="367"/>
      <c r="EA6" s="367"/>
      <c r="EB6" s="367"/>
      <c r="EC6" s="639"/>
    </row>
    <row r="7" spans="2:143" ht="11.25" customHeight="1" x14ac:dyDescent="0.15">
      <c r="B7" s="606" t="s">
        <v>43</v>
      </c>
      <c r="C7" s="414"/>
      <c r="D7" s="414"/>
      <c r="E7" s="414"/>
      <c r="F7" s="414"/>
      <c r="G7" s="414"/>
      <c r="H7" s="414"/>
      <c r="I7" s="414"/>
      <c r="J7" s="414"/>
      <c r="K7" s="414"/>
      <c r="L7" s="414"/>
      <c r="M7" s="414"/>
      <c r="N7" s="414"/>
      <c r="O7" s="414"/>
      <c r="P7" s="414"/>
      <c r="Q7" s="607"/>
      <c r="R7" s="608">
        <v>1730</v>
      </c>
      <c r="S7" s="367"/>
      <c r="T7" s="367"/>
      <c r="U7" s="367"/>
      <c r="V7" s="367"/>
      <c r="W7" s="367"/>
      <c r="X7" s="367"/>
      <c r="Y7" s="621"/>
      <c r="Z7" s="641">
        <v>0</v>
      </c>
      <c r="AA7" s="641"/>
      <c r="AB7" s="641"/>
      <c r="AC7" s="641"/>
      <c r="AD7" s="642">
        <v>1730</v>
      </c>
      <c r="AE7" s="642"/>
      <c r="AF7" s="642"/>
      <c r="AG7" s="642"/>
      <c r="AH7" s="642"/>
      <c r="AI7" s="642"/>
      <c r="AJ7" s="642"/>
      <c r="AK7" s="642"/>
      <c r="AL7" s="611">
        <v>0</v>
      </c>
      <c r="AM7" s="355"/>
      <c r="AN7" s="355"/>
      <c r="AO7" s="643"/>
      <c r="AP7" s="606" t="s">
        <v>329</v>
      </c>
      <c r="AQ7" s="414"/>
      <c r="AR7" s="414"/>
      <c r="AS7" s="414"/>
      <c r="AT7" s="414"/>
      <c r="AU7" s="414"/>
      <c r="AV7" s="414"/>
      <c r="AW7" s="414"/>
      <c r="AX7" s="414"/>
      <c r="AY7" s="414"/>
      <c r="AZ7" s="414"/>
      <c r="BA7" s="414"/>
      <c r="BB7" s="414"/>
      <c r="BC7" s="414"/>
      <c r="BD7" s="414"/>
      <c r="BE7" s="414"/>
      <c r="BF7" s="607"/>
      <c r="BG7" s="608">
        <v>3002002</v>
      </c>
      <c r="BH7" s="367"/>
      <c r="BI7" s="367"/>
      <c r="BJ7" s="367"/>
      <c r="BK7" s="367"/>
      <c r="BL7" s="367"/>
      <c r="BM7" s="367"/>
      <c r="BN7" s="621"/>
      <c r="BO7" s="641">
        <v>34.799999999999997</v>
      </c>
      <c r="BP7" s="641"/>
      <c r="BQ7" s="641"/>
      <c r="BR7" s="641"/>
      <c r="BS7" s="642">
        <v>159467</v>
      </c>
      <c r="BT7" s="642"/>
      <c r="BU7" s="642"/>
      <c r="BV7" s="642"/>
      <c r="BW7" s="642"/>
      <c r="BX7" s="642"/>
      <c r="BY7" s="642"/>
      <c r="BZ7" s="642"/>
      <c r="CA7" s="642"/>
      <c r="CB7" s="662"/>
      <c r="CD7" s="606" t="s">
        <v>331</v>
      </c>
      <c r="CE7" s="414"/>
      <c r="CF7" s="414"/>
      <c r="CG7" s="414"/>
      <c r="CH7" s="414"/>
      <c r="CI7" s="414"/>
      <c r="CJ7" s="414"/>
      <c r="CK7" s="414"/>
      <c r="CL7" s="414"/>
      <c r="CM7" s="414"/>
      <c r="CN7" s="414"/>
      <c r="CO7" s="414"/>
      <c r="CP7" s="414"/>
      <c r="CQ7" s="607"/>
      <c r="CR7" s="608">
        <v>4884466</v>
      </c>
      <c r="CS7" s="367"/>
      <c r="CT7" s="367"/>
      <c r="CU7" s="367"/>
      <c r="CV7" s="367"/>
      <c r="CW7" s="367"/>
      <c r="CX7" s="367"/>
      <c r="CY7" s="621"/>
      <c r="CZ7" s="641">
        <v>13.9</v>
      </c>
      <c r="DA7" s="641"/>
      <c r="DB7" s="641"/>
      <c r="DC7" s="641"/>
      <c r="DD7" s="614">
        <v>60107</v>
      </c>
      <c r="DE7" s="367"/>
      <c r="DF7" s="367"/>
      <c r="DG7" s="367"/>
      <c r="DH7" s="367"/>
      <c r="DI7" s="367"/>
      <c r="DJ7" s="367"/>
      <c r="DK7" s="367"/>
      <c r="DL7" s="367"/>
      <c r="DM7" s="367"/>
      <c r="DN7" s="367"/>
      <c r="DO7" s="367"/>
      <c r="DP7" s="621"/>
      <c r="DQ7" s="614">
        <v>4252982</v>
      </c>
      <c r="DR7" s="367"/>
      <c r="DS7" s="367"/>
      <c r="DT7" s="367"/>
      <c r="DU7" s="367"/>
      <c r="DV7" s="367"/>
      <c r="DW7" s="367"/>
      <c r="DX7" s="367"/>
      <c r="DY7" s="367"/>
      <c r="DZ7" s="367"/>
      <c r="EA7" s="367"/>
      <c r="EB7" s="367"/>
      <c r="EC7" s="639"/>
    </row>
    <row r="8" spans="2:143" ht="11.25" customHeight="1" x14ac:dyDescent="0.15">
      <c r="B8" s="606" t="s">
        <v>332</v>
      </c>
      <c r="C8" s="414"/>
      <c r="D8" s="414"/>
      <c r="E8" s="414"/>
      <c r="F8" s="414"/>
      <c r="G8" s="414"/>
      <c r="H8" s="414"/>
      <c r="I8" s="414"/>
      <c r="J8" s="414"/>
      <c r="K8" s="414"/>
      <c r="L8" s="414"/>
      <c r="M8" s="414"/>
      <c r="N8" s="414"/>
      <c r="O8" s="414"/>
      <c r="P8" s="414"/>
      <c r="Q8" s="607"/>
      <c r="R8" s="608">
        <v>37762</v>
      </c>
      <c r="S8" s="367"/>
      <c r="T8" s="367"/>
      <c r="U8" s="367"/>
      <c r="V8" s="367"/>
      <c r="W8" s="367"/>
      <c r="X8" s="367"/>
      <c r="Y8" s="621"/>
      <c r="Z8" s="641">
        <v>0.1</v>
      </c>
      <c r="AA8" s="641"/>
      <c r="AB8" s="641"/>
      <c r="AC8" s="641"/>
      <c r="AD8" s="642">
        <v>37762</v>
      </c>
      <c r="AE8" s="642"/>
      <c r="AF8" s="642"/>
      <c r="AG8" s="642"/>
      <c r="AH8" s="642"/>
      <c r="AI8" s="642"/>
      <c r="AJ8" s="642"/>
      <c r="AK8" s="642"/>
      <c r="AL8" s="611">
        <v>0.2</v>
      </c>
      <c r="AM8" s="355"/>
      <c r="AN8" s="355"/>
      <c r="AO8" s="643"/>
      <c r="AP8" s="606" t="s">
        <v>121</v>
      </c>
      <c r="AQ8" s="414"/>
      <c r="AR8" s="414"/>
      <c r="AS8" s="414"/>
      <c r="AT8" s="414"/>
      <c r="AU8" s="414"/>
      <c r="AV8" s="414"/>
      <c r="AW8" s="414"/>
      <c r="AX8" s="414"/>
      <c r="AY8" s="414"/>
      <c r="AZ8" s="414"/>
      <c r="BA8" s="414"/>
      <c r="BB8" s="414"/>
      <c r="BC8" s="414"/>
      <c r="BD8" s="414"/>
      <c r="BE8" s="414"/>
      <c r="BF8" s="607"/>
      <c r="BG8" s="608">
        <v>86091</v>
      </c>
      <c r="BH8" s="367"/>
      <c r="BI8" s="367"/>
      <c r="BJ8" s="367"/>
      <c r="BK8" s="367"/>
      <c r="BL8" s="367"/>
      <c r="BM8" s="367"/>
      <c r="BN8" s="621"/>
      <c r="BO8" s="641">
        <v>1</v>
      </c>
      <c r="BP8" s="641"/>
      <c r="BQ8" s="641"/>
      <c r="BR8" s="641"/>
      <c r="BS8" s="642" t="s">
        <v>197</v>
      </c>
      <c r="BT8" s="642"/>
      <c r="BU8" s="642"/>
      <c r="BV8" s="642"/>
      <c r="BW8" s="642"/>
      <c r="BX8" s="642"/>
      <c r="BY8" s="642"/>
      <c r="BZ8" s="642"/>
      <c r="CA8" s="642"/>
      <c r="CB8" s="662"/>
      <c r="CD8" s="606" t="s">
        <v>335</v>
      </c>
      <c r="CE8" s="414"/>
      <c r="CF8" s="414"/>
      <c r="CG8" s="414"/>
      <c r="CH8" s="414"/>
      <c r="CI8" s="414"/>
      <c r="CJ8" s="414"/>
      <c r="CK8" s="414"/>
      <c r="CL8" s="414"/>
      <c r="CM8" s="414"/>
      <c r="CN8" s="414"/>
      <c r="CO8" s="414"/>
      <c r="CP8" s="414"/>
      <c r="CQ8" s="607"/>
      <c r="CR8" s="608">
        <v>13123193</v>
      </c>
      <c r="CS8" s="367"/>
      <c r="CT8" s="367"/>
      <c r="CU8" s="367"/>
      <c r="CV8" s="367"/>
      <c r="CW8" s="367"/>
      <c r="CX8" s="367"/>
      <c r="CY8" s="621"/>
      <c r="CZ8" s="641">
        <v>37.299999999999997</v>
      </c>
      <c r="DA8" s="641"/>
      <c r="DB8" s="641"/>
      <c r="DC8" s="641"/>
      <c r="DD8" s="614">
        <v>22253</v>
      </c>
      <c r="DE8" s="367"/>
      <c r="DF8" s="367"/>
      <c r="DG8" s="367"/>
      <c r="DH8" s="367"/>
      <c r="DI8" s="367"/>
      <c r="DJ8" s="367"/>
      <c r="DK8" s="367"/>
      <c r="DL8" s="367"/>
      <c r="DM8" s="367"/>
      <c r="DN8" s="367"/>
      <c r="DO8" s="367"/>
      <c r="DP8" s="621"/>
      <c r="DQ8" s="614">
        <v>6446251</v>
      </c>
      <c r="DR8" s="367"/>
      <c r="DS8" s="367"/>
      <c r="DT8" s="367"/>
      <c r="DU8" s="367"/>
      <c r="DV8" s="367"/>
      <c r="DW8" s="367"/>
      <c r="DX8" s="367"/>
      <c r="DY8" s="367"/>
      <c r="DZ8" s="367"/>
      <c r="EA8" s="367"/>
      <c r="EB8" s="367"/>
      <c r="EC8" s="639"/>
    </row>
    <row r="9" spans="2:143" ht="11.25" customHeight="1" x14ac:dyDescent="0.15">
      <c r="B9" s="606" t="s">
        <v>334</v>
      </c>
      <c r="C9" s="414"/>
      <c r="D9" s="414"/>
      <c r="E9" s="414"/>
      <c r="F9" s="414"/>
      <c r="G9" s="414"/>
      <c r="H9" s="414"/>
      <c r="I9" s="414"/>
      <c r="J9" s="414"/>
      <c r="K9" s="414"/>
      <c r="L9" s="414"/>
      <c r="M9" s="414"/>
      <c r="N9" s="414"/>
      <c r="O9" s="414"/>
      <c r="P9" s="414"/>
      <c r="Q9" s="607"/>
      <c r="R9" s="608">
        <v>37049</v>
      </c>
      <c r="S9" s="367"/>
      <c r="T9" s="367"/>
      <c r="U9" s="367"/>
      <c r="V9" s="367"/>
      <c r="W9" s="367"/>
      <c r="X9" s="367"/>
      <c r="Y9" s="621"/>
      <c r="Z9" s="641">
        <v>0.1</v>
      </c>
      <c r="AA9" s="641"/>
      <c r="AB9" s="641"/>
      <c r="AC9" s="641"/>
      <c r="AD9" s="642">
        <v>37049</v>
      </c>
      <c r="AE9" s="642"/>
      <c r="AF9" s="642"/>
      <c r="AG9" s="642"/>
      <c r="AH9" s="642"/>
      <c r="AI9" s="642"/>
      <c r="AJ9" s="642"/>
      <c r="AK9" s="642"/>
      <c r="AL9" s="611">
        <v>0.2</v>
      </c>
      <c r="AM9" s="355"/>
      <c r="AN9" s="355"/>
      <c r="AO9" s="643"/>
      <c r="AP9" s="606" t="s">
        <v>336</v>
      </c>
      <c r="AQ9" s="414"/>
      <c r="AR9" s="414"/>
      <c r="AS9" s="414"/>
      <c r="AT9" s="414"/>
      <c r="AU9" s="414"/>
      <c r="AV9" s="414"/>
      <c r="AW9" s="414"/>
      <c r="AX9" s="414"/>
      <c r="AY9" s="414"/>
      <c r="AZ9" s="414"/>
      <c r="BA9" s="414"/>
      <c r="BB9" s="414"/>
      <c r="BC9" s="414"/>
      <c r="BD9" s="414"/>
      <c r="BE9" s="414"/>
      <c r="BF9" s="607"/>
      <c r="BG9" s="608">
        <v>2266030</v>
      </c>
      <c r="BH9" s="367"/>
      <c r="BI9" s="367"/>
      <c r="BJ9" s="367"/>
      <c r="BK9" s="367"/>
      <c r="BL9" s="367"/>
      <c r="BM9" s="367"/>
      <c r="BN9" s="621"/>
      <c r="BO9" s="641">
        <v>26.3</v>
      </c>
      <c r="BP9" s="641"/>
      <c r="BQ9" s="641"/>
      <c r="BR9" s="641"/>
      <c r="BS9" s="642" t="s">
        <v>197</v>
      </c>
      <c r="BT9" s="642"/>
      <c r="BU9" s="642"/>
      <c r="BV9" s="642"/>
      <c r="BW9" s="642"/>
      <c r="BX9" s="642"/>
      <c r="BY9" s="642"/>
      <c r="BZ9" s="642"/>
      <c r="CA9" s="642"/>
      <c r="CB9" s="662"/>
      <c r="CD9" s="606" t="s">
        <v>339</v>
      </c>
      <c r="CE9" s="414"/>
      <c r="CF9" s="414"/>
      <c r="CG9" s="414"/>
      <c r="CH9" s="414"/>
      <c r="CI9" s="414"/>
      <c r="CJ9" s="414"/>
      <c r="CK9" s="414"/>
      <c r="CL9" s="414"/>
      <c r="CM9" s="414"/>
      <c r="CN9" s="414"/>
      <c r="CO9" s="414"/>
      <c r="CP9" s="414"/>
      <c r="CQ9" s="607"/>
      <c r="CR9" s="608">
        <v>2141301</v>
      </c>
      <c r="CS9" s="367"/>
      <c r="CT9" s="367"/>
      <c r="CU9" s="367"/>
      <c r="CV9" s="367"/>
      <c r="CW9" s="367"/>
      <c r="CX9" s="367"/>
      <c r="CY9" s="621"/>
      <c r="CZ9" s="641">
        <v>6.1</v>
      </c>
      <c r="DA9" s="641"/>
      <c r="DB9" s="641"/>
      <c r="DC9" s="641"/>
      <c r="DD9" s="614">
        <v>89035</v>
      </c>
      <c r="DE9" s="367"/>
      <c r="DF9" s="367"/>
      <c r="DG9" s="367"/>
      <c r="DH9" s="367"/>
      <c r="DI9" s="367"/>
      <c r="DJ9" s="367"/>
      <c r="DK9" s="367"/>
      <c r="DL9" s="367"/>
      <c r="DM9" s="367"/>
      <c r="DN9" s="367"/>
      <c r="DO9" s="367"/>
      <c r="DP9" s="621"/>
      <c r="DQ9" s="614">
        <v>1730197</v>
      </c>
      <c r="DR9" s="367"/>
      <c r="DS9" s="367"/>
      <c r="DT9" s="367"/>
      <c r="DU9" s="367"/>
      <c r="DV9" s="367"/>
      <c r="DW9" s="367"/>
      <c r="DX9" s="367"/>
      <c r="DY9" s="367"/>
      <c r="DZ9" s="367"/>
      <c r="EA9" s="367"/>
      <c r="EB9" s="367"/>
      <c r="EC9" s="639"/>
    </row>
    <row r="10" spans="2:143" ht="11.25" customHeight="1" x14ac:dyDescent="0.15">
      <c r="B10" s="606" t="s">
        <v>127</v>
      </c>
      <c r="C10" s="414"/>
      <c r="D10" s="414"/>
      <c r="E10" s="414"/>
      <c r="F10" s="414"/>
      <c r="G10" s="414"/>
      <c r="H10" s="414"/>
      <c r="I10" s="414"/>
      <c r="J10" s="414"/>
      <c r="K10" s="414"/>
      <c r="L10" s="414"/>
      <c r="M10" s="414"/>
      <c r="N10" s="414"/>
      <c r="O10" s="414"/>
      <c r="P10" s="414"/>
      <c r="Q10" s="607"/>
      <c r="R10" s="608" t="s">
        <v>197</v>
      </c>
      <c r="S10" s="367"/>
      <c r="T10" s="367"/>
      <c r="U10" s="367"/>
      <c r="V10" s="367"/>
      <c r="W10" s="367"/>
      <c r="X10" s="367"/>
      <c r="Y10" s="621"/>
      <c r="Z10" s="641" t="s">
        <v>197</v>
      </c>
      <c r="AA10" s="641"/>
      <c r="AB10" s="641"/>
      <c r="AC10" s="641"/>
      <c r="AD10" s="642" t="s">
        <v>197</v>
      </c>
      <c r="AE10" s="642"/>
      <c r="AF10" s="642"/>
      <c r="AG10" s="642"/>
      <c r="AH10" s="642"/>
      <c r="AI10" s="642"/>
      <c r="AJ10" s="642"/>
      <c r="AK10" s="642"/>
      <c r="AL10" s="611" t="s">
        <v>197</v>
      </c>
      <c r="AM10" s="355"/>
      <c r="AN10" s="355"/>
      <c r="AO10" s="643"/>
      <c r="AP10" s="606" t="s">
        <v>188</v>
      </c>
      <c r="AQ10" s="414"/>
      <c r="AR10" s="414"/>
      <c r="AS10" s="414"/>
      <c r="AT10" s="414"/>
      <c r="AU10" s="414"/>
      <c r="AV10" s="414"/>
      <c r="AW10" s="414"/>
      <c r="AX10" s="414"/>
      <c r="AY10" s="414"/>
      <c r="AZ10" s="414"/>
      <c r="BA10" s="414"/>
      <c r="BB10" s="414"/>
      <c r="BC10" s="414"/>
      <c r="BD10" s="414"/>
      <c r="BE10" s="414"/>
      <c r="BF10" s="607"/>
      <c r="BG10" s="608">
        <v>220151</v>
      </c>
      <c r="BH10" s="367"/>
      <c r="BI10" s="367"/>
      <c r="BJ10" s="367"/>
      <c r="BK10" s="367"/>
      <c r="BL10" s="367"/>
      <c r="BM10" s="367"/>
      <c r="BN10" s="621"/>
      <c r="BO10" s="641">
        <v>2.6</v>
      </c>
      <c r="BP10" s="641"/>
      <c r="BQ10" s="641"/>
      <c r="BR10" s="641"/>
      <c r="BS10" s="642">
        <v>36642</v>
      </c>
      <c r="BT10" s="642"/>
      <c r="BU10" s="642"/>
      <c r="BV10" s="642"/>
      <c r="BW10" s="642"/>
      <c r="BX10" s="642"/>
      <c r="BY10" s="642"/>
      <c r="BZ10" s="642"/>
      <c r="CA10" s="642"/>
      <c r="CB10" s="662"/>
      <c r="CD10" s="606" t="s">
        <v>222</v>
      </c>
      <c r="CE10" s="414"/>
      <c r="CF10" s="414"/>
      <c r="CG10" s="414"/>
      <c r="CH10" s="414"/>
      <c r="CI10" s="414"/>
      <c r="CJ10" s="414"/>
      <c r="CK10" s="414"/>
      <c r="CL10" s="414"/>
      <c r="CM10" s="414"/>
      <c r="CN10" s="414"/>
      <c r="CO10" s="414"/>
      <c r="CP10" s="414"/>
      <c r="CQ10" s="607"/>
      <c r="CR10" s="608">
        <v>18403</v>
      </c>
      <c r="CS10" s="367"/>
      <c r="CT10" s="367"/>
      <c r="CU10" s="367"/>
      <c r="CV10" s="367"/>
      <c r="CW10" s="367"/>
      <c r="CX10" s="367"/>
      <c r="CY10" s="621"/>
      <c r="CZ10" s="641">
        <v>0.1</v>
      </c>
      <c r="DA10" s="641"/>
      <c r="DB10" s="641"/>
      <c r="DC10" s="641"/>
      <c r="DD10" s="614" t="s">
        <v>197</v>
      </c>
      <c r="DE10" s="367"/>
      <c r="DF10" s="367"/>
      <c r="DG10" s="367"/>
      <c r="DH10" s="367"/>
      <c r="DI10" s="367"/>
      <c r="DJ10" s="367"/>
      <c r="DK10" s="367"/>
      <c r="DL10" s="367"/>
      <c r="DM10" s="367"/>
      <c r="DN10" s="367"/>
      <c r="DO10" s="367"/>
      <c r="DP10" s="621"/>
      <c r="DQ10" s="614">
        <v>1403</v>
      </c>
      <c r="DR10" s="367"/>
      <c r="DS10" s="367"/>
      <c r="DT10" s="367"/>
      <c r="DU10" s="367"/>
      <c r="DV10" s="367"/>
      <c r="DW10" s="367"/>
      <c r="DX10" s="367"/>
      <c r="DY10" s="367"/>
      <c r="DZ10" s="367"/>
      <c r="EA10" s="367"/>
      <c r="EB10" s="367"/>
      <c r="EC10" s="639"/>
    </row>
    <row r="11" spans="2:143" ht="11.25" customHeight="1" x14ac:dyDescent="0.15">
      <c r="B11" s="606" t="s">
        <v>106</v>
      </c>
      <c r="C11" s="414"/>
      <c r="D11" s="414"/>
      <c r="E11" s="414"/>
      <c r="F11" s="414"/>
      <c r="G11" s="414"/>
      <c r="H11" s="414"/>
      <c r="I11" s="414"/>
      <c r="J11" s="414"/>
      <c r="K11" s="414"/>
      <c r="L11" s="414"/>
      <c r="M11" s="414"/>
      <c r="N11" s="414"/>
      <c r="O11" s="414"/>
      <c r="P11" s="414"/>
      <c r="Q11" s="607"/>
      <c r="R11" s="608">
        <v>1586575</v>
      </c>
      <c r="S11" s="367"/>
      <c r="T11" s="367"/>
      <c r="U11" s="367"/>
      <c r="V11" s="367"/>
      <c r="W11" s="367"/>
      <c r="X11" s="367"/>
      <c r="Y11" s="621"/>
      <c r="Z11" s="611">
        <v>4.4000000000000004</v>
      </c>
      <c r="AA11" s="355"/>
      <c r="AB11" s="355"/>
      <c r="AC11" s="622"/>
      <c r="AD11" s="614">
        <v>1586575</v>
      </c>
      <c r="AE11" s="367"/>
      <c r="AF11" s="367"/>
      <c r="AG11" s="367"/>
      <c r="AH11" s="367"/>
      <c r="AI11" s="367"/>
      <c r="AJ11" s="367"/>
      <c r="AK11" s="621"/>
      <c r="AL11" s="611">
        <v>9.1</v>
      </c>
      <c r="AM11" s="355"/>
      <c r="AN11" s="355"/>
      <c r="AO11" s="643"/>
      <c r="AP11" s="606" t="s">
        <v>341</v>
      </c>
      <c r="AQ11" s="414"/>
      <c r="AR11" s="414"/>
      <c r="AS11" s="414"/>
      <c r="AT11" s="414"/>
      <c r="AU11" s="414"/>
      <c r="AV11" s="414"/>
      <c r="AW11" s="414"/>
      <c r="AX11" s="414"/>
      <c r="AY11" s="414"/>
      <c r="AZ11" s="414"/>
      <c r="BA11" s="414"/>
      <c r="BB11" s="414"/>
      <c r="BC11" s="414"/>
      <c r="BD11" s="414"/>
      <c r="BE11" s="414"/>
      <c r="BF11" s="607"/>
      <c r="BG11" s="608">
        <v>429730</v>
      </c>
      <c r="BH11" s="367"/>
      <c r="BI11" s="367"/>
      <c r="BJ11" s="367"/>
      <c r="BK11" s="367"/>
      <c r="BL11" s="367"/>
      <c r="BM11" s="367"/>
      <c r="BN11" s="621"/>
      <c r="BO11" s="641">
        <v>5</v>
      </c>
      <c r="BP11" s="641"/>
      <c r="BQ11" s="641"/>
      <c r="BR11" s="641"/>
      <c r="BS11" s="642">
        <v>122825</v>
      </c>
      <c r="BT11" s="642"/>
      <c r="BU11" s="642"/>
      <c r="BV11" s="642"/>
      <c r="BW11" s="642"/>
      <c r="BX11" s="642"/>
      <c r="BY11" s="642"/>
      <c r="BZ11" s="642"/>
      <c r="CA11" s="642"/>
      <c r="CB11" s="662"/>
      <c r="CD11" s="606" t="s">
        <v>344</v>
      </c>
      <c r="CE11" s="414"/>
      <c r="CF11" s="414"/>
      <c r="CG11" s="414"/>
      <c r="CH11" s="414"/>
      <c r="CI11" s="414"/>
      <c r="CJ11" s="414"/>
      <c r="CK11" s="414"/>
      <c r="CL11" s="414"/>
      <c r="CM11" s="414"/>
      <c r="CN11" s="414"/>
      <c r="CO11" s="414"/>
      <c r="CP11" s="414"/>
      <c r="CQ11" s="607"/>
      <c r="CR11" s="608">
        <v>1380051</v>
      </c>
      <c r="CS11" s="367"/>
      <c r="CT11" s="367"/>
      <c r="CU11" s="367"/>
      <c r="CV11" s="367"/>
      <c r="CW11" s="367"/>
      <c r="CX11" s="367"/>
      <c r="CY11" s="621"/>
      <c r="CZ11" s="641">
        <v>3.9</v>
      </c>
      <c r="DA11" s="641"/>
      <c r="DB11" s="641"/>
      <c r="DC11" s="641"/>
      <c r="DD11" s="614">
        <v>206769</v>
      </c>
      <c r="DE11" s="367"/>
      <c r="DF11" s="367"/>
      <c r="DG11" s="367"/>
      <c r="DH11" s="367"/>
      <c r="DI11" s="367"/>
      <c r="DJ11" s="367"/>
      <c r="DK11" s="367"/>
      <c r="DL11" s="367"/>
      <c r="DM11" s="367"/>
      <c r="DN11" s="367"/>
      <c r="DO11" s="367"/>
      <c r="DP11" s="621"/>
      <c r="DQ11" s="614">
        <v>720317</v>
      </c>
      <c r="DR11" s="367"/>
      <c r="DS11" s="367"/>
      <c r="DT11" s="367"/>
      <c r="DU11" s="367"/>
      <c r="DV11" s="367"/>
      <c r="DW11" s="367"/>
      <c r="DX11" s="367"/>
      <c r="DY11" s="367"/>
      <c r="DZ11" s="367"/>
      <c r="EA11" s="367"/>
      <c r="EB11" s="367"/>
      <c r="EC11" s="639"/>
    </row>
    <row r="12" spans="2:143" ht="11.25" customHeight="1" x14ac:dyDescent="0.15">
      <c r="B12" s="606" t="s">
        <v>144</v>
      </c>
      <c r="C12" s="414"/>
      <c r="D12" s="414"/>
      <c r="E12" s="414"/>
      <c r="F12" s="414"/>
      <c r="G12" s="414"/>
      <c r="H12" s="414"/>
      <c r="I12" s="414"/>
      <c r="J12" s="414"/>
      <c r="K12" s="414"/>
      <c r="L12" s="414"/>
      <c r="M12" s="414"/>
      <c r="N12" s="414"/>
      <c r="O12" s="414"/>
      <c r="P12" s="414"/>
      <c r="Q12" s="607"/>
      <c r="R12" s="608">
        <v>5275</v>
      </c>
      <c r="S12" s="367"/>
      <c r="T12" s="367"/>
      <c r="U12" s="367"/>
      <c r="V12" s="367"/>
      <c r="W12" s="367"/>
      <c r="X12" s="367"/>
      <c r="Y12" s="621"/>
      <c r="Z12" s="641">
        <v>0</v>
      </c>
      <c r="AA12" s="641"/>
      <c r="AB12" s="641"/>
      <c r="AC12" s="641"/>
      <c r="AD12" s="642">
        <v>5275</v>
      </c>
      <c r="AE12" s="642"/>
      <c r="AF12" s="642"/>
      <c r="AG12" s="642"/>
      <c r="AH12" s="642"/>
      <c r="AI12" s="642"/>
      <c r="AJ12" s="642"/>
      <c r="AK12" s="642"/>
      <c r="AL12" s="611">
        <v>0</v>
      </c>
      <c r="AM12" s="355"/>
      <c r="AN12" s="355"/>
      <c r="AO12" s="643"/>
      <c r="AP12" s="606" t="s">
        <v>345</v>
      </c>
      <c r="AQ12" s="414"/>
      <c r="AR12" s="414"/>
      <c r="AS12" s="414"/>
      <c r="AT12" s="414"/>
      <c r="AU12" s="414"/>
      <c r="AV12" s="414"/>
      <c r="AW12" s="414"/>
      <c r="AX12" s="414"/>
      <c r="AY12" s="414"/>
      <c r="AZ12" s="414"/>
      <c r="BA12" s="414"/>
      <c r="BB12" s="414"/>
      <c r="BC12" s="414"/>
      <c r="BD12" s="414"/>
      <c r="BE12" s="414"/>
      <c r="BF12" s="607"/>
      <c r="BG12" s="608">
        <v>4835105</v>
      </c>
      <c r="BH12" s="367"/>
      <c r="BI12" s="367"/>
      <c r="BJ12" s="367"/>
      <c r="BK12" s="367"/>
      <c r="BL12" s="367"/>
      <c r="BM12" s="367"/>
      <c r="BN12" s="621"/>
      <c r="BO12" s="641">
        <v>56.1</v>
      </c>
      <c r="BP12" s="641"/>
      <c r="BQ12" s="641"/>
      <c r="BR12" s="641"/>
      <c r="BS12" s="642">
        <v>597314</v>
      </c>
      <c r="BT12" s="642"/>
      <c r="BU12" s="642"/>
      <c r="BV12" s="642"/>
      <c r="BW12" s="642"/>
      <c r="BX12" s="642"/>
      <c r="BY12" s="642"/>
      <c r="BZ12" s="642"/>
      <c r="CA12" s="642"/>
      <c r="CB12" s="662"/>
      <c r="CD12" s="606" t="s">
        <v>92</v>
      </c>
      <c r="CE12" s="414"/>
      <c r="CF12" s="414"/>
      <c r="CG12" s="414"/>
      <c r="CH12" s="414"/>
      <c r="CI12" s="414"/>
      <c r="CJ12" s="414"/>
      <c r="CK12" s="414"/>
      <c r="CL12" s="414"/>
      <c r="CM12" s="414"/>
      <c r="CN12" s="414"/>
      <c r="CO12" s="414"/>
      <c r="CP12" s="414"/>
      <c r="CQ12" s="607"/>
      <c r="CR12" s="608">
        <v>1045032</v>
      </c>
      <c r="CS12" s="367"/>
      <c r="CT12" s="367"/>
      <c r="CU12" s="367"/>
      <c r="CV12" s="367"/>
      <c r="CW12" s="367"/>
      <c r="CX12" s="367"/>
      <c r="CY12" s="621"/>
      <c r="CZ12" s="641">
        <v>3</v>
      </c>
      <c r="DA12" s="641"/>
      <c r="DB12" s="641"/>
      <c r="DC12" s="641"/>
      <c r="DD12" s="614">
        <v>42170</v>
      </c>
      <c r="DE12" s="367"/>
      <c r="DF12" s="367"/>
      <c r="DG12" s="367"/>
      <c r="DH12" s="367"/>
      <c r="DI12" s="367"/>
      <c r="DJ12" s="367"/>
      <c r="DK12" s="367"/>
      <c r="DL12" s="367"/>
      <c r="DM12" s="367"/>
      <c r="DN12" s="367"/>
      <c r="DO12" s="367"/>
      <c r="DP12" s="621"/>
      <c r="DQ12" s="614">
        <v>482222</v>
      </c>
      <c r="DR12" s="367"/>
      <c r="DS12" s="367"/>
      <c r="DT12" s="367"/>
      <c r="DU12" s="367"/>
      <c r="DV12" s="367"/>
      <c r="DW12" s="367"/>
      <c r="DX12" s="367"/>
      <c r="DY12" s="367"/>
      <c r="DZ12" s="367"/>
      <c r="EA12" s="367"/>
      <c r="EB12" s="367"/>
      <c r="EC12" s="639"/>
    </row>
    <row r="13" spans="2:143" ht="11.25" customHeight="1" x14ac:dyDescent="0.15">
      <c r="B13" s="606" t="s">
        <v>347</v>
      </c>
      <c r="C13" s="414"/>
      <c r="D13" s="414"/>
      <c r="E13" s="414"/>
      <c r="F13" s="414"/>
      <c r="G13" s="414"/>
      <c r="H13" s="414"/>
      <c r="I13" s="414"/>
      <c r="J13" s="414"/>
      <c r="K13" s="414"/>
      <c r="L13" s="414"/>
      <c r="M13" s="414"/>
      <c r="N13" s="414"/>
      <c r="O13" s="414"/>
      <c r="P13" s="414"/>
      <c r="Q13" s="607"/>
      <c r="R13" s="608" t="s">
        <v>197</v>
      </c>
      <c r="S13" s="367"/>
      <c r="T13" s="367"/>
      <c r="U13" s="367"/>
      <c r="V13" s="367"/>
      <c r="W13" s="367"/>
      <c r="X13" s="367"/>
      <c r="Y13" s="621"/>
      <c r="Z13" s="641" t="s">
        <v>197</v>
      </c>
      <c r="AA13" s="641"/>
      <c r="AB13" s="641"/>
      <c r="AC13" s="641"/>
      <c r="AD13" s="642" t="s">
        <v>197</v>
      </c>
      <c r="AE13" s="642"/>
      <c r="AF13" s="642"/>
      <c r="AG13" s="642"/>
      <c r="AH13" s="642"/>
      <c r="AI13" s="642"/>
      <c r="AJ13" s="642"/>
      <c r="AK13" s="642"/>
      <c r="AL13" s="611" t="s">
        <v>197</v>
      </c>
      <c r="AM13" s="355"/>
      <c r="AN13" s="355"/>
      <c r="AO13" s="643"/>
      <c r="AP13" s="606" t="s">
        <v>349</v>
      </c>
      <c r="AQ13" s="414"/>
      <c r="AR13" s="414"/>
      <c r="AS13" s="414"/>
      <c r="AT13" s="414"/>
      <c r="AU13" s="414"/>
      <c r="AV13" s="414"/>
      <c r="AW13" s="414"/>
      <c r="AX13" s="414"/>
      <c r="AY13" s="414"/>
      <c r="AZ13" s="414"/>
      <c r="BA13" s="414"/>
      <c r="BB13" s="414"/>
      <c r="BC13" s="414"/>
      <c r="BD13" s="414"/>
      <c r="BE13" s="414"/>
      <c r="BF13" s="607"/>
      <c r="BG13" s="608">
        <v>4804389</v>
      </c>
      <c r="BH13" s="367"/>
      <c r="BI13" s="367"/>
      <c r="BJ13" s="367"/>
      <c r="BK13" s="367"/>
      <c r="BL13" s="367"/>
      <c r="BM13" s="367"/>
      <c r="BN13" s="621"/>
      <c r="BO13" s="641">
        <v>55.7</v>
      </c>
      <c r="BP13" s="641"/>
      <c r="BQ13" s="641"/>
      <c r="BR13" s="641"/>
      <c r="BS13" s="642">
        <v>597314</v>
      </c>
      <c r="BT13" s="642"/>
      <c r="BU13" s="642"/>
      <c r="BV13" s="642"/>
      <c r="BW13" s="642"/>
      <c r="BX13" s="642"/>
      <c r="BY13" s="642"/>
      <c r="BZ13" s="642"/>
      <c r="CA13" s="642"/>
      <c r="CB13" s="662"/>
      <c r="CD13" s="606" t="s">
        <v>350</v>
      </c>
      <c r="CE13" s="414"/>
      <c r="CF13" s="414"/>
      <c r="CG13" s="414"/>
      <c r="CH13" s="414"/>
      <c r="CI13" s="414"/>
      <c r="CJ13" s="414"/>
      <c r="CK13" s="414"/>
      <c r="CL13" s="414"/>
      <c r="CM13" s="414"/>
      <c r="CN13" s="414"/>
      <c r="CO13" s="414"/>
      <c r="CP13" s="414"/>
      <c r="CQ13" s="607"/>
      <c r="CR13" s="608">
        <v>4459567</v>
      </c>
      <c r="CS13" s="367"/>
      <c r="CT13" s="367"/>
      <c r="CU13" s="367"/>
      <c r="CV13" s="367"/>
      <c r="CW13" s="367"/>
      <c r="CX13" s="367"/>
      <c r="CY13" s="621"/>
      <c r="CZ13" s="641">
        <v>12.7</v>
      </c>
      <c r="DA13" s="641"/>
      <c r="DB13" s="641"/>
      <c r="DC13" s="641"/>
      <c r="DD13" s="614">
        <v>3023686</v>
      </c>
      <c r="DE13" s="367"/>
      <c r="DF13" s="367"/>
      <c r="DG13" s="367"/>
      <c r="DH13" s="367"/>
      <c r="DI13" s="367"/>
      <c r="DJ13" s="367"/>
      <c r="DK13" s="367"/>
      <c r="DL13" s="367"/>
      <c r="DM13" s="367"/>
      <c r="DN13" s="367"/>
      <c r="DO13" s="367"/>
      <c r="DP13" s="621"/>
      <c r="DQ13" s="614">
        <v>1425862</v>
      </c>
      <c r="DR13" s="367"/>
      <c r="DS13" s="367"/>
      <c r="DT13" s="367"/>
      <c r="DU13" s="367"/>
      <c r="DV13" s="367"/>
      <c r="DW13" s="367"/>
      <c r="DX13" s="367"/>
      <c r="DY13" s="367"/>
      <c r="DZ13" s="367"/>
      <c r="EA13" s="367"/>
      <c r="EB13" s="367"/>
      <c r="EC13" s="639"/>
    </row>
    <row r="14" spans="2:143" ht="11.25" customHeight="1" x14ac:dyDescent="0.15">
      <c r="B14" s="606" t="s">
        <v>320</v>
      </c>
      <c r="C14" s="414"/>
      <c r="D14" s="414"/>
      <c r="E14" s="414"/>
      <c r="F14" s="414"/>
      <c r="G14" s="414"/>
      <c r="H14" s="414"/>
      <c r="I14" s="414"/>
      <c r="J14" s="414"/>
      <c r="K14" s="414"/>
      <c r="L14" s="414"/>
      <c r="M14" s="414"/>
      <c r="N14" s="414"/>
      <c r="O14" s="414"/>
      <c r="P14" s="414"/>
      <c r="Q14" s="607"/>
      <c r="R14" s="608" t="s">
        <v>197</v>
      </c>
      <c r="S14" s="367"/>
      <c r="T14" s="367"/>
      <c r="U14" s="367"/>
      <c r="V14" s="367"/>
      <c r="W14" s="367"/>
      <c r="X14" s="367"/>
      <c r="Y14" s="621"/>
      <c r="Z14" s="641" t="s">
        <v>197</v>
      </c>
      <c r="AA14" s="641"/>
      <c r="AB14" s="641"/>
      <c r="AC14" s="641"/>
      <c r="AD14" s="642" t="s">
        <v>197</v>
      </c>
      <c r="AE14" s="642"/>
      <c r="AF14" s="642"/>
      <c r="AG14" s="642"/>
      <c r="AH14" s="642"/>
      <c r="AI14" s="642"/>
      <c r="AJ14" s="642"/>
      <c r="AK14" s="642"/>
      <c r="AL14" s="611" t="s">
        <v>197</v>
      </c>
      <c r="AM14" s="355"/>
      <c r="AN14" s="355"/>
      <c r="AO14" s="643"/>
      <c r="AP14" s="606" t="s">
        <v>213</v>
      </c>
      <c r="AQ14" s="414"/>
      <c r="AR14" s="414"/>
      <c r="AS14" s="414"/>
      <c r="AT14" s="414"/>
      <c r="AU14" s="414"/>
      <c r="AV14" s="414"/>
      <c r="AW14" s="414"/>
      <c r="AX14" s="414"/>
      <c r="AY14" s="414"/>
      <c r="AZ14" s="414"/>
      <c r="BA14" s="414"/>
      <c r="BB14" s="414"/>
      <c r="BC14" s="414"/>
      <c r="BD14" s="414"/>
      <c r="BE14" s="414"/>
      <c r="BF14" s="607"/>
      <c r="BG14" s="608">
        <v>243729</v>
      </c>
      <c r="BH14" s="367"/>
      <c r="BI14" s="367"/>
      <c r="BJ14" s="367"/>
      <c r="BK14" s="367"/>
      <c r="BL14" s="367"/>
      <c r="BM14" s="367"/>
      <c r="BN14" s="621"/>
      <c r="BO14" s="641">
        <v>2.8</v>
      </c>
      <c r="BP14" s="641"/>
      <c r="BQ14" s="641"/>
      <c r="BR14" s="641"/>
      <c r="BS14" s="642" t="s">
        <v>197</v>
      </c>
      <c r="BT14" s="642"/>
      <c r="BU14" s="642"/>
      <c r="BV14" s="642"/>
      <c r="BW14" s="642"/>
      <c r="BX14" s="642"/>
      <c r="BY14" s="642"/>
      <c r="BZ14" s="642"/>
      <c r="CA14" s="642"/>
      <c r="CB14" s="662"/>
      <c r="CD14" s="606" t="s">
        <v>67</v>
      </c>
      <c r="CE14" s="414"/>
      <c r="CF14" s="414"/>
      <c r="CG14" s="414"/>
      <c r="CH14" s="414"/>
      <c r="CI14" s="414"/>
      <c r="CJ14" s="414"/>
      <c r="CK14" s="414"/>
      <c r="CL14" s="414"/>
      <c r="CM14" s="414"/>
      <c r="CN14" s="414"/>
      <c r="CO14" s="414"/>
      <c r="CP14" s="414"/>
      <c r="CQ14" s="607"/>
      <c r="CR14" s="608">
        <v>1151639</v>
      </c>
      <c r="CS14" s="367"/>
      <c r="CT14" s="367"/>
      <c r="CU14" s="367"/>
      <c r="CV14" s="367"/>
      <c r="CW14" s="367"/>
      <c r="CX14" s="367"/>
      <c r="CY14" s="621"/>
      <c r="CZ14" s="641">
        <v>3.3</v>
      </c>
      <c r="DA14" s="641"/>
      <c r="DB14" s="641"/>
      <c r="DC14" s="641"/>
      <c r="DD14" s="614">
        <v>211337</v>
      </c>
      <c r="DE14" s="367"/>
      <c r="DF14" s="367"/>
      <c r="DG14" s="367"/>
      <c r="DH14" s="367"/>
      <c r="DI14" s="367"/>
      <c r="DJ14" s="367"/>
      <c r="DK14" s="367"/>
      <c r="DL14" s="367"/>
      <c r="DM14" s="367"/>
      <c r="DN14" s="367"/>
      <c r="DO14" s="367"/>
      <c r="DP14" s="621"/>
      <c r="DQ14" s="614">
        <v>693807</v>
      </c>
      <c r="DR14" s="367"/>
      <c r="DS14" s="367"/>
      <c r="DT14" s="367"/>
      <c r="DU14" s="367"/>
      <c r="DV14" s="367"/>
      <c r="DW14" s="367"/>
      <c r="DX14" s="367"/>
      <c r="DY14" s="367"/>
      <c r="DZ14" s="367"/>
      <c r="EA14" s="367"/>
      <c r="EB14" s="367"/>
      <c r="EC14" s="639"/>
    </row>
    <row r="15" spans="2:143" ht="11.25" customHeight="1" x14ac:dyDescent="0.15">
      <c r="B15" s="606" t="s">
        <v>351</v>
      </c>
      <c r="C15" s="414"/>
      <c r="D15" s="414"/>
      <c r="E15" s="414"/>
      <c r="F15" s="414"/>
      <c r="G15" s="414"/>
      <c r="H15" s="414"/>
      <c r="I15" s="414"/>
      <c r="J15" s="414"/>
      <c r="K15" s="414"/>
      <c r="L15" s="414"/>
      <c r="M15" s="414"/>
      <c r="N15" s="414"/>
      <c r="O15" s="414"/>
      <c r="P15" s="414"/>
      <c r="Q15" s="607"/>
      <c r="R15" s="608">
        <v>19745</v>
      </c>
      <c r="S15" s="367"/>
      <c r="T15" s="367"/>
      <c r="U15" s="367"/>
      <c r="V15" s="367"/>
      <c r="W15" s="367"/>
      <c r="X15" s="367"/>
      <c r="Y15" s="621"/>
      <c r="Z15" s="641">
        <v>0.1</v>
      </c>
      <c r="AA15" s="641"/>
      <c r="AB15" s="641"/>
      <c r="AC15" s="641"/>
      <c r="AD15" s="642">
        <v>19745</v>
      </c>
      <c r="AE15" s="642"/>
      <c r="AF15" s="642"/>
      <c r="AG15" s="642"/>
      <c r="AH15" s="642"/>
      <c r="AI15" s="642"/>
      <c r="AJ15" s="642"/>
      <c r="AK15" s="642"/>
      <c r="AL15" s="611">
        <v>0.1</v>
      </c>
      <c r="AM15" s="355"/>
      <c r="AN15" s="355"/>
      <c r="AO15" s="643"/>
      <c r="AP15" s="606" t="s">
        <v>352</v>
      </c>
      <c r="AQ15" s="414"/>
      <c r="AR15" s="414"/>
      <c r="AS15" s="414"/>
      <c r="AT15" s="414"/>
      <c r="AU15" s="414"/>
      <c r="AV15" s="414"/>
      <c r="AW15" s="414"/>
      <c r="AX15" s="414"/>
      <c r="AY15" s="414"/>
      <c r="AZ15" s="414"/>
      <c r="BA15" s="414"/>
      <c r="BB15" s="414"/>
      <c r="BC15" s="414"/>
      <c r="BD15" s="414"/>
      <c r="BE15" s="414"/>
      <c r="BF15" s="607"/>
      <c r="BG15" s="608">
        <v>537755</v>
      </c>
      <c r="BH15" s="367"/>
      <c r="BI15" s="367"/>
      <c r="BJ15" s="367"/>
      <c r="BK15" s="367"/>
      <c r="BL15" s="367"/>
      <c r="BM15" s="367"/>
      <c r="BN15" s="621"/>
      <c r="BO15" s="641">
        <v>6.2</v>
      </c>
      <c r="BP15" s="641"/>
      <c r="BQ15" s="641"/>
      <c r="BR15" s="641"/>
      <c r="BS15" s="642" t="s">
        <v>197</v>
      </c>
      <c r="BT15" s="642"/>
      <c r="BU15" s="642"/>
      <c r="BV15" s="642"/>
      <c r="BW15" s="642"/>
      <c r="BX15" s="642"/>
      <c r="BY15" s="642"/>
      <c r="BZ15" s="642"/>
      <c r="CA15" s="642"/>
      <c r="CB15" s="662"/>
      <c r="CD15" s="606" t="s">
        <v>353</v>
      </c>
      <c r="CE15" s="414"/>
      <c r="CF15" s="414"/>
      <c r="CG15" s="414"/>
      <c r="CH15" s="414"/>
      <c r="CI15" s="414"/>
      <c r="CJ15" s="414"/>
      <c r="CK15" s="414"/>
      <c r="CL15" s="414"/>
      <c r="CM15" s="414"/>
      <c r="CN15" s="414"/>
      <c r="CO15" s="414"/>
      <c r="CP15" s="414"/>
      <c r="CQ15" s="607"/>
      <c r="CR15" s="608">
        <v>3279846</v>
      </c>
      <c r="CS15" s="367"/>
      <c r="CT15" s="367"/>
      <c r="CU15" s="367"/>
      <c r="CV15" s="367"/>
      <c r="CW15" s="367"/>
      <c r="CX15" s="367"/>
      <c r="CY15" s="621"/>
      <c r="CZ15" s="641">
        <v>9.3000000000000007</v>
      </c>
      <c r="DA15" s="641"/>
      <c r="DB15" s="641"/>
      <c r="DC15" s="641"/>
      <c r="DD15" s="614">
        <v>610388</v>
      </c>
      <c r="DE15" s="367"/>
      <c r="DF15" s="367"/>
      <c r="DG15" s="367"/>
      <c r="DH15" s="367"/>
      <c r="DI15" s="367"/>
      <c r="DJ15" s="367"/>
      <c r="DK15" s="367"/>
      <c r="DL15" s="367"/>
      <c r="DM15" s="367"/>
      <c r="DN15" s="367"/>
      <c r="DO15" s="367"/>
      <c r="DP15" s="621"/>
      <c r="DQ15" s="614">
        <v>1915471</v>
      </c>
      <c r="DR15" s="367"/>
      <c r="DS15" s="367"/>
      <c r="DT15" s="367"/>
      <c r="DU15" s="367"/>
      <c r="DV15" s="367"/>
      <c r="DW15" s="367"/>
      <c r="DX15" s="367"/>
      <c r="DY15" s="367"/>
      <c r="DZ15" s="367"/>
      <c r="EA15" s="367"/>
      <c r="EB15" s="367"/>
      <c r="EC15" s="639"/>
    </row>
    <row r="16" spans="2:143" ht="11.25" customHeight="1" x14ac:dyDescent="0.15">
      <c r="B16" s="606" t="s">
        <v>354</v>
      </c>
      <c r="C16" s="414"/>
      <c r="D16" s="414"/>
      <c r="E16" s="414"/>
      <c r="F16" s="414"/>
      <c r="G16" s="414"/>
      <c r="H16" s="414"/>
      <c r="I16" s="414"/>
      <c r="J16" s="414"/>
      <c r="K16" s="414"/>
      <c r="L16" s="414"/>
      <c r="M16" s="414"/>
      <c r="N16" s="414"/>
      <c r="O16" s="414"/>
      <c r="P16" s="414"/>
      <c r="Q16" s="607"/>
      <c r="R16" s="608">
        <v>121614</v>
      </c>
      <c r="S16" s="367"/>
      <c r="T16" s="367"/>
      <c r="U16" s="367"/>
      <c r="V16" s="367"/>
      <c r="W16" s="367"/>
      <c r="X16" s="367"/>
      <c r="Y16" s="621"/>
      <c r="Z16" s="641">
        <v>0.3</v>
      </c>
      <c r="AA16" s="641"/>
      <c r="AB16" s="641"/>
      <c r="AC16" s="641"/>
      <c r="AD16" s="642">
        <v>121614</v>
      </c>
      <c r="AE16" s="642"/>
      <c r="AF16" s="642"/>
      <c r="AG16" s="642"/>
      <c r="AH16" s="642"/>
      <c r="AI16" s="642"/>
      <c r="AJ16" s="642"/>
      <c r="AK16" s="642"/>
      <c r="AL16" s="611">
        <v>0.7</v>
      </c>
      <c r="AM16" s="355"/>
      <c r="AN16" s="355"/>
      <c r="AO16" s="643"/>
      <c r="AP16" s="606" t="s">
        <v>355</v>
      </c>
      <c r="AQ16" s="414"/>
      <c r="AR16" s="414"/>
      <c r="AS16" s="414"/>
      <c r="AT16" s="414"/>
      <c r="AU16" s="414"/>
      <c r="AV16" s="414"/>
      <c r="AW16" s="414"/>
      <c r="AX16" s="414"/>
      <c r="AY16" s="414"/>
      <c r="AZ16" s="414"/>
      <c r="BA16" s="414"/>
      <c r="BB16" s="414"/>
      <c r="BC16" s="414"/>
      <c r="BD16" s="414"/>
      <c r="BE16" s="414"/>
      <c r="BF16" s="607"/>
      <c r="BG16" s="608" t="s">
        <v>197</v>
      </c>
      <c r="BH16" s="367"/>
      <c r="BI16" s="367"/>
      <c r="BJ16" s="367"/>
      <c r="BK16" s="367"/>
      <c r="BL16" s="367"/>
      <c r="BM16" s="367"/>
      <c r="BN16" s="621"/>
      <c r="BO16" s="641" t="s">
        <v>197</v>
      </c>
      <c r="BP16" s="641"/>
      <c r="BQ16" s="641"/>
      <c r="BR16" s="641"/>
      <c r="BS16" s="642" t="s">
        <v>197</v>
      </c>
      <c r="BT16" s="642"/>
      <c r="BU16" s="642"/>
      <c r="BV16" s="642"/>
      <c r="BW16" s="642"/>
      <c r="BX16" s="642"/>
      <c r="BY16" s="642"/>
      <c r="BZ16" s="642"/>
      <c r="CA16" s="642"/>
      <c r="CB16" s="662"/>
      <c r="CD16" s="606" t="s">
        <v>356</v>
      </c>
      <c r="CE16" s="414"/>
      <c r="CF16" s="414"/>
      <c r="CG16" s="414"/>
      <c r="CH16" s="414"/>
      <c r="CI16" s="414"/>
      <c r="CJ16" s="414"/>
      <c r="CK16" s="414"/>
      <c r="CL16" s="414"/>
      <c r="CM16" s="414"/>
      <c r="CN16" s="414"/>
      <c r="CO16" s="414"/>
      <c r="CP16" s="414"/>
      <c r="CQ16" s="607"/>
      <c r="CR16" s="608">
        <v>172964</v>
      </c>
      <c r="CS16" s="367"/>
      <c r="CT16" s="367"/>
      <c r="CU16" s="367"/>
      <c r="CV16" s="367"/>
      <c r="CW16" s="367"/>
      <c r="CX16" s="367"/>
      <c r="CY16" s="621"/>
      <c r="CZ16" s="641">
        <v>0.5</v>
      </c>
      <c r="DA16" s="641"/>
      <c r="DB16" s="641"/>
      <c r="DC16" s="641"/>
      <c r="DD16" s="614" t="s">
        <v>197</v>
      </c>
      <c r="DE16" s="367"/>
      <c r="DF16" s="367"/>
      <c r="DG16" s="367"/>
      <c r="DH16" s="367"/>
      <c r="DI16" s="367"/>
      <c r="DJ16" s="367"/>
      <c r="DK16" s="367"/>
      <c r="DL16" s="367"/>
      <c r="DM16" s="367"/>
      <c r="DN16" s="367"/>
      <c r="DO16" s="367"/>
      <c r="DP16" s="621"/>
      <c r="DQ16" s="614">
        <v>57855</v>
      </c>
      <c r="DR16" s="367"/>
      <c r="DS16" s="367"/>
      <c r="DT16" s="367"/>
      <c r="DU16" s="367"/>
      <c r="DV16" s="367"/>
      <c r="DW16" s="367"/>
      <c r="DX16" s="367"/>
      <c r="DY16" s="367"/>
      <c r="DZ16" s="367"/>
      <c r="EA16" s="367"/>
      <c r="EB16" s="367"/>
      <c r="EC16" s="639"/>
    </row>
    <row r="17" spans="2:133" ht="11.25" customHeight="1" x14ac:dyDescent="0.15">
      <c r="B17" s="606" t="s">
        <v>357</v>
      </c>
      <c r="C17" s="414"/>
      <c r="D17" s="414"/>
      <c r="E17" s="414"/>
      <c r="F17" s="414"/>
      <c r="G17" s="414"/>
      <c r="H17" s="414"/>
      <c r="I17" s="414"/>
      <c r="J17" s="414"/>
      <c r="K17" s="414"/>
      <c r="L17" s="414"/>
      <c r="M17" s="414"/>
      <c r="N17" s="414"/>
      <c r="O17" s="414"/>
      <c r="P17" s="414"/>
      <c r="Q17" s="607"/>
      <c r="R17" s="608">
        <v>303100</v>
      </c>
      <c r="S17" s="367"/>
      <c r="T17" s="367"/>
      <c r="U17" s="367"/>
      <c r="V17" s="367"/>
      <c r="W17" s="367"/>
      <c r="X17" s="367"/>
      <c r="Y17" s="621"/>
      <c r="Z17" s="641">
        <v>0.8</v>
      </c>
      <c r="AA17" s="641"/>
      <c r="AB17" s="641"/>
      <c r="AC17" s="641"/>
      <c r="AD17" s="642">
        <v>303100</v>
      </c>
      <c r="AE17" s="642"/>
      <c r="AF17" s="642"/>
      <c r="AG17" s="642"/>
      <c r="AH17" s="642"/>
      <c r="AI17" s="642"/>
      <c r="AJ17" s="642"/>
      <c r="AK17" s="642"/>
      <c r="AL17" s="611">
        <v>1.7</v>
      </c>
      <c r="AM17" s="355"/>
      <c r="AN17" s="355"/>
      <c r="AO17" s="643"/>
      <c r="AP17" s="606" t="s">
        <v>358</v>
      </c>
      <c r="AQ17" s="414"/>
      <c r="AR17" s="414"/>
      <c r="AS17" s="414"/>
      <c r="AT17" s="414"/>
      <c r="AU17" s="414"/>
      <c r="AV17" s="414"/>
      <c r="AW17" s="414"/>
      <c r="AX17" s="414"/>
      <c r="AY17" s="414"/>
      <c r="AZ17" s="414"/>
      <c r="BA17" s="414"/>
      <c r="BB17" s="414"/>
      <c r="BC17" s="414"/>
      <c r="BD17" s="414"/>
      <c r="BE17" s="414"/>
      <c r="BF17" s="607"/>
      <c r="BG17" s="608" t="s">
        <v>197</v>
      </c>
      <c r="BH17" s="367"/>
      <c r="BI17" s="367"/>
      <c r="BJ17" s="367"/>
      <c r="BK17" s="367"/>
      <c r="BL17" s="367"/>
      <c r="BM17" s="367"/>
      <c r="BN17" s="621"/>
      <c r="BO17" s="641" t="s">
        <v>197</v>
      </c>
      <c r="BP17" s="641"/>
      <c r="BQ17" s="641"/>
      <c r="BR17" s="641"/>
      <c r="BS17" s="642" t="s">
        <v>197</v>
      </c>
      <c r="BT17" s="642"/>
      <c r="BU17" s="642"/>
      <c r="BV17" s="642"/>
      <c r="BW17" s="642"/>
      <c r="BX17" s="642"/>
      <c r="BY17" s="642"/>
      <c r="BZ17" s="642"/>
      <c r="CA17" s="642"/>
      <c r="CB17" s="662"/>
      <c r="CD17" s="606" t="s">
        <v>360</v>
      </c>
      <c r="CE17" s="414"/>
      <c r="CF17" s="414"/>
      <c r="CG17" s="414"/>
      <c r="CH17" s="414"/>
      <c r="CI17" s="414"/>
      <c r="CJ17" s="414"/>
      <c r="CK17" s="414"/>
      <c r="CL17" s="414"/>
      <c r="CM17" s="414"/>
      <c r="CN17" s="414"/>
      <c r="CO17" s="414"/>
      <c r="CP17" s="414"/>
      <c r="CQ17" s="607"/>
      <c r="CR17" s="608">
        <v>3312069</v>
      </c>
      <c r="CS17" s="367"/>
      <c r="CT17" s="367"/>
      <c r="CU17" s="367"/>
      <c r="CV17" s="367"/>
      <c r="CW17" s="367"/>
      <c r="CX17" s="367"/>
      <c r="CY17" s="621"/>
      <c r="CZ17" s="641">
        <v>9.4</v>
      </c>
      <c r="DA17" s="641"/>
      <c r="DB17" s="641"/>
      <c r="DC17" s="641"/>
      <c r="DD17" s="614" t="s">
        <v>197</v>
      </c>
      <c r="DE17" s="367"/>
      <c r="DF17" s="367"/>
      <c r="DG17" s="367"/>
      <c r="DH17" s="367"/>
      <c r="DI17" s="367"/>
      <c r="DJ17" s="367"/>
      <c r="DK17" s="367"/>
      <c r="DL17" s="367"/>
      <c r="DM17" s="367"/>
      <c r="DN17" s="367"/>
      <c r="DO17" s="367"/>
      <c r="DP17" s="621"/>
      <c r="DQ17" s="614">
        <v>3175857</v>
      </c>
      <c r="DR17" s="367"/>
      <c r="DS17" s="367"/>
      <c r="DT17" s="367"/>
      <c r="DU17" s="367"/>
      <c r="DV17" s="367"/>
      <c r="DW17" s="367"/>
      <c r="DX17" s="367"/>
      <c r="DY17" s="367"/>
      <c r="DZ17" s="367"/>
      <c r="EA17" s="367"/>
      <c r="EB17" s="367"/>
      <c r="EC17" s="639"/>
    </row>
    <row r="18" spans="2:133" ht="11.25" customHeight="1" x14ac:dyDescent="0.15">
      <c r="B18" s="606" t="s">
        <v>216</v>
      </c>
      <c r="C18" s="414"/>
      <c r="D18" s="414"/>
      <c r="E18" s="414"/>
      <c r="F18" s="414"/>
      <c r="G18" s="414"/>
      <c r="H18" s="414"/>
      <c r="I18" s="414"/>
      <c r="J18" s="414"/>
      <c r="K18" s="414"/>
      <c r="L18" s="414"/>
      <c r="M18" s="414"/>
      <c r="N18" s="414"/>
      <c r="O18" s="414"/>
      <c r="P18" s="414"/>
      <c r="Q18" s="607"/>
      <c r="R18" s="608">
        <v>59478</v>
      </c>
      <c r="S18" s="367"/>
      <c r="T18" s="367"/>
      <c r="U18" s="367"/>
      <c r="V18" s="367"/>
      <c r="W18" s="367"/>
      <c r="X18" s="367"/>
      <c r="Y18" s="621"/>
      <c r="Z18" s="641">
        <v>0.2</v>
      </c>
      <c r="AA18" s="641"/>
      <c r="AB18" s="641"/>
      <c r="AC18" s="641"/>
      <c r="AD18" s="642">
        <v>59478</v>
      </c>
      <c r="AE18" s="642"/>
      <c r="AF18" s="642"/>
      <c r="AG18" s="642"/>
      <c r="AH18" s="642"/>
      <c r="AI18" s="642"/>
      <c r="AJ18" s="642"/>
      <c r="AK18" s="642"/>
      <c r="AL18" s="611">
        <v>0.3</v>
      </c>
      <c r="AM18" s="355"/>
      <c r="AN18" s="355"/>
      <c r="AO18" s="643"/>
      <c r="AP18" s="606" t="s">
        <v>103</v>
      </c>
      <c r="AQ18" s="414"/>
      <c r="AR18" s="414"/>
      <c r="AS18" s="414"/>
      <c r="AT18" s="414"/>
      <c r="AU18" s="414"/>
      <c r="AV18" s="414"/>
      <c r="AW18" s="414"/>
      <c r="AX18" s="414"/>
      <c r="AY18" s="414"/>
      <c r="AZ18" s="414"/>
      <c r="BA18" s="414"/>
      <c r="BB18" s="414"/>
      <c r="BC18" s="414"/>
      <c r="BD18" s="414"/>
      <c r="BE18" s="414"/>
      <c r="BF18" s="607"/>
      <c r="BG18" s="608" t="s">
        <v>197</v>
      </c>
      <c r="BH18" s="367"/>
      <c r="BI18" s="367"/>
      <c r="BJ18" s="367"/>
      <c r="BK18" s="367"/>
      <c r="BL18" s="367"/>
      <c r="BM18" s="367"/>
      <c r="BN18" s="621"/>
      <c r="BO18" s="641" t="s">
        <v>197</v>
      </c>
      <c r="BP18" s="641"/>
      <c r="BQ18" s="641"/>
      <c r="BR18" s="641"/>
      <c r="BS18" s="642" t="s">
        <v>197</v>
      </c>
      <c r="BT18" s="642"/>
      <c r="BU18" s="642"/>
      <c r="BV18" s="642"/>
      <c r="BW18" s="642"/>
      <c r="BX18" s="642"/>
      <c r="BY18" s="642"/>
      <c r="BZ18" s="642"/>
      <c r="CA18" s="642"/>
      <c r="CB18" s="662"/>
      <c r="CD18" s="606" t="s">
        <v>361</v>
      </c>
      <c r="CE18" s="414"/>
      <c r="CF18" s="414"/>
      <c r="CG18" s="414"/>
      <c r="CH18" s="414"/>
      <c r="CI18" s="414"/>
      <c r="CJ18" s="414"/>
      <c r="CK18" s="414"/>
      <c r="CL18" s="414"/>
      <c r="CM18" s="414"/>
      <c r="CN18" s="414"/>
      <c r="CO18" s="414"/>
      <c r="CP18" s="414"/>
      <c r="CQ18" s="607"/>
      <c r="CR18" s="608" t="s">
        <v>197</v>
      </c>
      <c r="CS18" s="367"/>
      <c r="CT18" s="367"/>
      <c r="CU18" s="367"/>
      <c r="CV18" s="367"/>
      <c r="CW18" s="367"/>
      <c r="CX18" s="367"/>
      <c r="CY18" s="621"/>
      <c r="CZ18" s="641" t="s">
        <v>197</v>
      </c>
      <c r="DA18" s="641"/>
      <c r="DB18" s="641"/>
      <c r="DC18" s="641"/>
      <c r="DD18" s="614" t="s">
        <v>197</v>
      </c>
      <c r="DE18" s="367"/>
      <c r="DF18" s="367"/>
      <c r="DG18" s="367"/>
      <c r="DH18" s="367"/>
      <c r="DI18" s="367"/>
      <c r="DJ18" s="367"/>
      <c r="DK18" s="367"/>
      <c r="DL18" s="367"/>
      <c r="DM18" s="367"/>
      <c r="DN18" s="367"/>
      <c r="DO18" s="367"/>
      <c r="DP18" s="621"/>
      <c r="DQ18" s="614" t="s">
        <v>197</v>
      </c>
      <c r="DR18" s="367"/>
      <c r="DS18" s="367"/>
      <c r="DT18" s="367"/>
      <c r="DU18" s="367"/>
      <c r="DV18" s="367"/>
      <c r="DW18" s="367"/>
      <c r="DX18" s="367"/>
      <c r="DY18" s="367"/>
      <c r="DZ18" s="367"/>
      <c r="EA18" s="367"/>
      <c r="EB18" s="367"/>
      <c r="EC18" s="639"/>
    </row>
    <row r="19" spans="2:133" ht="11.25" customHeight="1" x14ac:dyDescent="0.15">
      <c r="B19" s="606" t="s">
        <v>363</v>
      </c>
      <c r="C19" s="414"/>
      <c r="D19" s="414"/>
      <c r="E19" s="414"/>
      <c r="F19" s="414"/>
      <c r="G19" s="414"/>
      <c r="H19" s="414"/>
      <c r="I19" s="414"/>
      <c r="J19" s="414"/>
      <c r="K19" s="414"/>
      <c r="L19" s="414"/>
      <c r="M19" s="414"/>
      <c r="N19" s="414"/>
      <c r="O19" s="414"/>
      <c r="P19" s="414"/>
      <c r="Q19" s="607"/>
      <c r="R19" s="608">
        <v>236959</v>
      </c>
      <c r="S19" s="367"/>
      <c r="T19" s="367"/>
      <c r="U19" s="367"/>
      <c r="V19" s="367"/>
      <c r="W19" s="367"/>
      <c r="X19" s="367"/>
      <c r="Y19" s="621"/>
      <c r="Z19" s="641">
        <v>0.7</v>
      </c>
      <c r="AA19" s="641"/>
      <c r="AB19" s="641"/>
      <c r="AC19" s="641"/>
      <c r="AD19" s="642">
        <v>236959</v>
      </c>
      <c r="AE19" s="642"/>
      <c r="AF19" s="642"/>
      <c r="AG19" s="642"/>
      <c r="AH19" s="642"/>
      <c r="AI19" s="642"/>
      <c r="AJ19" s="642"/>
      <c r="AK19" s="642"/>
      <c r="AL19" s="611">
        <v>1.4</v>
      </c>
      <c r="AM19" s="355"/>
      <c r="AN19" s="355"/>
      <c r="AO19" s="643"/>
      <c r="AP19" s="606" t="s">
        <v>250</v>
      </c>
      <c r="AQ19" s="414"/>
      <c r="AR19" s="414"/>
      <c r="AS19" s="414"/>
      <c r="AT19" s="414"/>
      <c r="AU19" s="414"/>
      <c r="AV19" s="414"/>
      <c r="AW19" s="414"/>
      <c r="AX19" s="414"/>
      <c r="AY19" s="414"/>
      <c r="AZ19" s="414"/>
      <c r="BA19" s="414"/>
      <c r="BB19" s="414"/>
      <c r="BC19" s="414"/>
      <c r="BD19" s="414"/>
      <c r="BE19" s="414"/>
      <c r="BF19" s="607"/>
      <c r="BG19" s="608" t="s">
        <v>197</v>
      </c>
      <c r="BH19" s="367"/>
      <c r="BI19" s="367"/>
      <c r="BJ19" s="367"/>
      <c r="BK19" s="367"/>
      <c r="BL19" s="367"/>
      <c r="BM19" s="367"/>
      <c r="BN19" s="621"/>
      <c r="BO19" s="641" t="s">
        <v>197</v>
      </c>
      <c r="BP19" s="641"/>
      <c r="BQ19" s="641"/>
      <c r="BR19" s="641"/>
      <c r="BS19" s="642" t="s">
        <v>197</v>
      </c>
      <c r="BT19" s="642"/>
      <c r="BU19" s="642"/>
      <c r="BV19" s="642"/>
      <c r="BW19" s="642"/>
      <c r="BX19" s="642"/>
      <c r="BY19" s="642"/>
      <c r="BZ19" s="642"/>
      <c r="CA19" s="642"/>
      <c r="CB19" s="662"/>
      <c r="CD19" s="606" t="s">
        <v>364</v>
      </c>
      <c r="CE19" s="414"/>
      <c r="CF19" s="414"/>
      <c r="CG19" s="414"/>
      <c r="CH19" s="414"/>
      <c r="CI19" s="414"/>
      <c r="CJ19" s="414"/>
      <c r="CK19" s="414"/>
      <c r="CL19" s="414"/>
      <c r="CM19" s="414"/>
      <c r="CN19" s="414"/>
      <c r="CO19" s="414"/>
      <c r="CP19" s="414"/>
      <c r="CQ19" s="607"/>
      <c r="CR19" s="608" t="s">
        <v>197</v>
      </c>
      <c r="CS19" s="367"/>
      <c r="CT19" s="367"/>
      <c r="CU19" s="367"/>
      <c r="CV19" s="367"/>
      <c r="CW19" s="367"/>
      <c r="CX19" s="367"/>
      <c r="CY19" s="621"/>
      <c r="CZ19" s="641" t="s">
        <v>197</v>
      </c>
      <c r="DA19" s="641"/>
      <c r="DB19" s="641"/>
      <c r="DC19" s="641"/>
      <c r="DD19" s="614" t="s">
        <v>197</v>
      </c>
      <c r="DE19" s="367"/>
      <c r="DF19" s="367"/>
      <c r="DG19" s="367"/>
      <c r="DH19" s="367"/>
      <c r="DI19" s="367"/>
      <c r="DJ19" s="367"/>
      <c r="DK19" s="367"/>
      <c r="DL19" s="367"/>
      <c r="DM19" s="367"/>
      <c r="DN19" s="367"/>
      <c r="DO19" s="367"/>
      <c r="DP19" s="621"/>
      <c r="DQ19" s="614" t="s">
        <v>197</v>
      </c>
      <c r="DR19" s="367"/>
      <c r="DS19" s="367"/>
      <c r="DT19" s="367"/>
      <c r="DU19" s="367"/>
      <c r="DV19" s="367"/>
      <c r="DW19" s="367"/>
      <c r="DX19" s="367"/>
      <c r="DY19" s="367"/>
      <c r="DZ19" s="367"/>
      <c r="EA19" s="367"/>
      <c r="EB19" s="367"/>
      <c r="EC19" s="639"/>
    </row>
    <row r="20" spans="2:133" ht="11.25" customHeight="1" x14ac:dyDescent="0.15">
      <c r="B20" s="655" t="s">
        <v>365</v>
      </c>
      <c r="C20" s="656"/>
      <c r="D20" s="656"/>
      <c r="E20" s="656"/>
      <c r="F20" s="656"/>
      <c r="G20" s="656"/>
      <c r="H20" s="656"/>
      <c r="I20" s="656"/>
      <c r="J20" s="656"/>
      <c r="K20" s="656"/>
      <c r="L20" s="656"/>
      <c r="M20" s="656"/>
      <c r="N20" s="656"/>
      <c r="O20" s="656"/>
      <c r="P20" s="656"/>
      <c r="Q20" s="657"/>
      <c r="R20" s="608">
        <v>6663</v>
      </c>
      <c r="S20" s="367"/>
      <c r="T20" s="367"/>
      <c r="U20" s="367"/>
      <c r="V20" s="367"/>
      <c r="W20" s="367"/>
      <c r="X20" s="367"/>
      <c r="Y20" s="621"/>
      <c r="Z20" s="641">
        <v>0</v>
      </c>
      <c r="AA20" s="641"/>
      <c r="AB20" s="641"/>
      <c r="AC20" s="641"/>
      <c r="AD20" s="642">
        <v>6663</v>
      </c>
      <c r="AE20" s="642"/>
      <c r="AF20" s="642"/>
      <c r="AG20" s="642"/>
      <c r="AH20" s="642"/>
      <c r="AI20" s="642"/>
      <c r="AJ20" s="642"/>
      <c r="AK20" s="642"/>
      <c r="AL20" s="611">
        <v>0</v>
      </c>
      <c r="AM20" s="355"/>
      <c r="AN20" s="355"/>
      <c r="AO20" s="643"/>
      <c r="AP20" s="606" t="s">
        <v>366</v>
      </c>
      <c r="AQ20" s="414"/>
      <c r="AR20" s="414"/>
      <c r="AS20" s="414"/>
      <c r="AT20" s="414"/>
      <c r="AU20" s="414"/>
      <c r="AV20" s="414"/>
      <c r="AW20" s="414"/>
      <c r="AX20" s="414"/>
      <c r="AY20" s="414"/>
      <c r="AZ20" s="414"/>
      <c r="BA20" s="414"/>
      <c r="BB20" s="414"/>
      <c r="BC20" s="414"/>
      <c r="BD20" s="414"/>
      <c r="BE20" s="414"/>
      <c r="BF20" s="607"/>
      <c r="BG20" s="608" t="s">
        <v>197</v>
      </c>
      <c r="BH20" s="367"/>
      <c r="BI20" s="367"/>
      <c r="BJ20" s="367"/>
      <c r="BK20" s="367"/>
      <c r="BL20" s="367"/>
      <c r="BM20" s="367"/>
      <c r="BN20" s="621"/>
      <c r="BO20" s="641" t="s">
        <v>197</v>
      </c>
      <c r="BP20" s="641"/>
      <c r="BQ20" s="641"/>
      <c r="BR20" s="641"/>
      <c r="BS20" s="642" t="s">
        <v>197</v>
      </c>
      <c r="BT20" s="642"/>
      <c r="BU20" s="642"/>
      <c r="BV20" s="642"/>
      <c r="BW20" s="642"/>
      <c r="BX20" s="642"/>
      <c r="BY20" s="642"/>
      <c r="BZ20" s="642"/>
      <c r="CA20" s="642"/>
      <c r="CB20" s="662"/>
      <c r="CD20" s="606" t="s">
        <v>189</v>
      </c>
      <c r="CE20" s="414"/>
      <c r="CF20" s="414"/>
      <c r="CG20" s="414"/>
      <c r="CH20" s="414"/>
      <c r="CI20" s="414"/>
      <c r="CJ20" s="414"/>
      <c r="CK20" s="414"/>
      <c r="CL20" s="414"/>
      <c r="CM20" s="414"/>
      <c r="CN20" s="414"/>
      <c r="CO20" s="414"/>
      <c r="CP20" s="414"/>
      <c r="CQ20" s="607"/>
      <c r="CR20" s="608">
        <v>35179054</v>
      </c>
      <c r="CS20" s="367"/>
      <c r="CT20" s="367"/>
      <c r="CU20" s="367"/>
      <c r="CV20" s="367"/>
      <c r="CW20" s="367"/>
      <c r="CX20" s="367"/>
      <c r="CY20" s="621"/>
      <c r="CZ20" s="641">
        <v>100</v>
      </c>
      <c r="DA20" s="641"/>
      <c r="DB20" s="641"/>
      <c r="DC20" s="641"/>
      <c r="DD20" s="614">
        <v>4265745</v>
      </c>
      <c r="DE20" s="367"/>
      <c r="DF20" s="367"/>
      <c r="DG20" s="367"/>
      <c r="DH20" s="367"/>
      <c r="DI20" s="367"/>
      <c r="DJ20" s="367"/>
      <c r="DK20" s="367"/>
      <c r="DL20" s="367"/>
      <c r="DM20" s="367"/>
      <c r="DN20" s="367"/>
      <c r="DO20" s="367"/>
      <c r="DP20" s="621"/>
      <c r="DQ20" s="614">
        <v>21112746</v>
      </c>
      <c r="DR20" s="367"/>
      <c r="DS20" s="367"/>
      <c r="DT20" s="367"/>
      <c r="DU20" s="367"/>
      <c r="DV20" s="367"/>
      <c r="DW20" s="367"/>
      <c r="DX20" s="367"/>
      <c r="DY20" s="367"/>
      <c r="DZ20" s="367"/>
      <c r="EA20" s="367"/>
      <c r="EB20" s="367"/>
      <c r="EC20" s="639"/>
    </row>
    <row r="21" spans="2:133" ht="11.25" customHeight="1" x14ac:dyDescent="0.15">
      <c r="B21" s="606" t="s">
        <v>342</v>
      </c>
      <c r="C21" s="414"/>
      <c r="D21" s="414"/>
      <c r="E21" s="414"/>
      <c r="F21" s="414"/>
      <c r="G21" s="414"/>
      <c r="H21" s="414"/>
      <c r="I21" s="414"/>
      <c r="J21" s="414"/>
      <c r="K21" s="414"/>
      <c r="L21" s="414"/>
      <c r="M21" s="414"/>
      <c r="N21" s="414"/>
      <c r="O21" s="414"/>
      <c r="P21" s="414"/>
      <c r="Q21" s="607"/>
      <c r="R21" s="608">
        <v>7056569</v>
      </c>
      <c r="S21" s="367"/>
      <c r="T21" s="367"/>
      <c r="U21" s="367"/>
      <c r="V21" s="367"/>
      <c r="W21" s="367"/>
      <c r="X21" s="367"/>
      <c r="Y21" s="621"/>
      <c r="Z21" s="641">
        <v>19.600000000000001</v>
      </c>
      <c r="AA21" s="641"/>
      <c r="AB21" s="641"/>
      <c r="AC21" s="641"/>
      <c r="AD21" s="642">
        <v>6350537</v>
      </c>
      <c r="AE21" s="642"/>
      <c r="AF21" s="642"/>
      <c r="AG21" s="642"/>
      <c r="AH21" s="642"/>
      <c r="AI21" s="642"/>
      <c r="AJ21" s="642"/>
      <c r="AK21" s="642"/>
      <c r="AL21" s="611">
        <v>36.4</v>
      </c>
      <c r="AM21" s="355"/>
      <c r="AN21" s="355"/>
      <c r="AO21" s="643"/>
      <c r="AP21" s="606" t="s">
        <v>368</v>
      </c>
      <c r="AQ21" s="665"/>
      <c r="AR21" s="665"/>
      <c r="AS21" s="665"/>
      <c r="AT21" s="665"/>
      <c r="AU21" s="665"/>
      <c r="AV21" s="665"/>
      <c r="AW21" s="665"/>
      <c r="AX21" s="665"/>
      <c r="AY21" s="665"/>
      <c r="AZ21" s="665"/>
      <c r="BA21" s="665"/>
      <c r="BB21" s="665"/>
      <c r="BC21" s="665"/>
      <c r="BD21" s="665"/>
      <c r="BE21" s="665"/>
      <c r="BF21" s="666"/>
      <c r="BG21" s="608" t="s">
        <v>197</v>
      </c>
      <c r="BH21" s="367"/>
      <c r="BI21" s="367"/>
      <c r="BJ21" s="367"/>
      <c r="BK21" s="367"/>
      <c r="BL21" s="367"/>
      <c r="BM21" s="367"/>
      <c r="BN21" s="621"/>
      <c r="BO21" s="641" t="s">
        <v>197</v>
      </c>
      <c r="BP21" s="641"/>
      <c r="BQ21" s="641"/>
      <c r="BR21" s="641"/>
      <c r="BS21" s="642" t="s">
        <v>197</v>
      </c>
      <c r="BT21" s="642"/>
      <c r="BU21" s="642"/>
      <c r="BV21" s="642"/>
      <c r="BW21" s="642"/>
      <c r="BX21" s="642"/>
      <c r="BY21" s="642"/>
      <c r="BZ21" s="642"/>
      <c r="CA21" s="642"/>
      <c r="CB21" s="662"/>
      <c r="CD21" s="586"/>
      <c r="CE21" s="587"/>
      <c r="CF21" s="587"/>
      <c r="CG21" s="587"/>
      <c r="CH21" s="587"/>
      <c r="CI21" s="587"/>
      <c r="CJ21" s="587"/>
      <c r="CK21" s="587"/>
      <c r="CL21" s="587"/>
      <c r="CM21" s="587"/>
      <c r="CN21" s="587"/>
      <c r="CO21" s="587"/>
      <c r="CP21" s="587"/>
      <c r="CQ21" s="588"/>
      <c r="CR21" s="675"/>
      <c r="CS21" s="676"/>
      <c r="CT21" s="676"/>
      <c r="CU21" s="676"/>
      <c r="CV21" s="676"/>
      <c r="CW21" s="676"/>
      <c r="CX21" s="676"/>
      <c r="CY21" s="677"/>
      <c r="CZ21" s="678"/>
      <c r="DA21" s="678"/>
      <c r="DB21" s="678"/>
      <c r="DC21" s="678"/>
      <c r="DD21" s="679"/>
      <c r="DE21" s="676"/>
      <c r="DF21" s="676"/>
      <c r="DG21" s="676"/>
      <c r="DH21" s="676"/>
      <c r="DI21" s="676"/>
      <c r="DJ21" s="676"/>
      <c r="DK21" s="676"/>
      <c r="DL21" s="676"/>
      <c r="DM21" s="676"/>
      <c r="DN21" s="676"/>
      <c r="DO21" s="676"/>
      <c r="DP21" s="677"/>
      <c r="DQ21" s="679"/>
      <c r="DR21" s="676"/>
      <c r="DS21" s="676"/>
      <c r="DT21" s="676"/>
      <c r="DU21" s="676"/>
      <c r="DV21" s="676"/>
      <c r="DW21" s="676"/>
      <c r="DX21" s="676"/>
      <c r="DY21" s="676"/>
      <c r="DZ21" s="676"/>
      <c r="EA21" s="676"/>
      <c r="EB21" s="676"/>
      <c r="EC21" s="680"/>
    </row>
    <row r="22" spans="2:133" ht="11.25" customHeight="1" x14ac:dyDescent="0.15">
      <c r="B22" s="606" t="s">
        <v>292</v>
      </c>
      <c r="C22" s="414"/>
      <c r="D22" s="414"/>
      <c r="E22" s="414"/>
      <c r="F22" s="414"/>
      <c r="G22" s="414"/>
      <c r="H22" s="414"/>
      <c r="I22" s="414"/>
      <c r="J22" s="414"/>
      <c r="K22" s="414"/>
      <c r="L22" s="414"/>
      <c r="M22" s="414"/>
      <c r="N22" s="414"/>
      <c r="O22" s="414"/>
      <c r="P22" s="414"/>
      <c r="Q22" s="607"/>
      <c r="R22" s="608">
        <v>6350537</v>
      </c>
      <c r="S22" s="367"/>
      <c r="T22" s="367"/>
      <c r="U22" s="367"/>
      <c r="V22" s="367"/>
      <c r="W22" s="367"/>
      <c r="X22" s="367"/>
      <c r="Y22" s="621"/>
      <c r="Z22" s="641">
        <v>17.600000000000001</v>
      </c>
      <c r="AA22" s="641"/>
      <c r="AB22" s="641"/>
      <c r="AC22" s="641"/>
      <c r="AD22" s="642">
        <v>6350537</v>
      </c>
      <c r="AE22" s="642"/>
      <c r="AF22" s="642"/>
      <c r="AG22" s="642"/>
      <c r="AH22" s="642"/>
      <c r="AI22" s="642"/>
      <c r="AJ22" s="642"/>
      <c r="AK22" s="642"/>
      <c r="AL22" s="611">
        <v>36.4</v>
      </c>
      <c r="AM22" s="355"/>
      <c r="AN22" s="355"/>
      <c r="AO22" s="643"/>
      <c r="AP22" s="606" t="s">
        <v>370</v>
      </c>
      <c r="AQ22" s="665"/>
      <c r="AR22" s="665"/>
      <c r="AS22" s="665"/>
      <c r="AT22" s="665"/>
      <c r="AU22" s="665"/>
      <c r="AV22" s="665"/>
      <c r="AW22" s="665"/>
      <c r="AX22" s="665"/>
      <c r="AY22" s="665"/>
      <c r="AZ22" s="665"/>
      <c r="BA22" s="665"/>
      <c r="BB22" s="665"/>
      <c r="BC22" s="665"/>
      <c r="BD22" s="665"/>
      <c r="BE22" s="665"/>
      <c r="BF22" s="666"/>
      <c r="BG22" s="608" t="s">
        <v>197</v>
      </c>
      <c r="BH22" s="367"/>
      <c r="BI22" s="367"/>
      <c r="BJ22" s="367"/>
      <c r="BK22" s="367"/>
      <c r="BL22" s="367"/>
      <c r="BM22" s="367"/>
      <c r="BN22" s="621"/>
      <c r="BO22" s="641" t="s">
        <v>197</v>
      </c>
      <c r="BP22" s="641"/>
      <c r="BQ22" s="641"/>
      <c r="BR22" s="641"/>
      <c r="BS22" s="642" t="s">
        <v>197</v>
      </c>
      <c r="BT22" s="642"/>
      <c r="BU22" s="642"/>
      <c r="BV22" s="642"/>
      <c r="BW22" s="642"/>
      <c r="BX22" s="642"/>
      <c r="BY22" s="642"/>
      <c r="BZ22" s="642"/>
      <c r="CA22" s="642"/>
      <c r="CB22" s="662"/>
      <c r="CD22" s="521" t="s">
        <v>371</v>
      </c>
      <c r="CE22" s="522"/>
      <c r="CF22" s="522"/>
      <c r="CG22" s="522"/>
      <c r="CH22" s="522"/>
      <c r="CI22" s="522"/>
      <c r="CJ22" s="522"/>
      <c r="CK22" s="522"/>
      <c r="CL22" s="522"/>
      <c r="CM22" s="522"/>
      <c r="CN22" s="522"/>
      <c r="CO22" s="522"/>
      <c r="CP22" s="522"/>
      <c r="CQ22" s="522"/>
      <c r="CR22" s="522"/>
      <c r="CS22" s="522"/>
      <c r="CT22" s="522"/>
      <c r="CU22" s="522"/>
      <c r="CV22" s="522"/>
      <c r="CW22" s="522"/>
      <c r="CX22" s="522"/>
      <c r="CY22" s="522"/>
      <c r="CZ22" s="522"/>
      <c r="DA22" s="522"/>
      <c r="DB22" s="522"/>
      <c r="DC22" s="522"/>
      <c r="DD22" s="522"/>
      <c r="DE22" s="522"/>
      <c r="DF22" s="522"/>
      <c r="DG22" s="522"/>
      <c r="DH22" s="522"/>
      <c r="DI22" s="522"/>
      <c r="DJ22" s="522"/>
      <c r="DK22" s="522"/>
      <c r="DL22" s="522"/>
      <c r="DM22" s="522"/>
      <c r="DN22" s="522"/>
      <c r="DO22" s="522"/>
      <c r="DP22" s="522"/>
      <c r="DQ22" s="522"/>
      <c r="DR22" s="522"/>
      <c r="DS22" s="522"/>
      <c r="DT22" s="522"/>
      <c r="DU22" s="522"/>
      <c r="DV22" s="522"/>
      <c r="DW22" s="522"/>
      <c r="DX22" s="522"/>
      <c r="DY22" s="522"/>
      <c r="DZ22" s="522"/>
      <c r="EA22" s="522"/>
      <c r="EB22" s="522"/>
      <c r="EC22" s="564"/>
    </row>
    <row r="23" spans="2:133" ht="11.25" customHeight="1" x14ac:dyDescent="0.15">
      <c r="B23" s="606" t="s">
        <v>289</v>
      </c>
      <c r="C23" s="414"/>
      <c r="D23" s="414"/>
      <c r="E23" s="414"/>
      <c r="F23" s="414"/>
      <c r="G23" s="414"/>
      <c r="H23" s="414"/>
      <c r="I23" s="414"/>
      <c r="J23" s="414"/>
      <c r="K23" s="414"/>
      <c r="L23" s="414"/>
      <c r="M23" s="414"/>
      <c r="N23" s="414"/>
      <c r="O23" s="414"/>
      <c r="P23" s="414"/>
      <c r="Q23" s="607"/>
      <c r="R23" s="608">
        <v>706032</v>
      </c>
      <c r="S23" s="367"/>
      <c r="T23" s="367"/>
      <c r="U23" s="367"/>
      <c r="V23" s="367"/>
      <c r="W23" s="367"/>
      <c r="X23" s="367"/>
      <c r="Y23" s="621"/>
      <c r="Z23" s="641">
        <v>2</v>
      </c>
      <c r="AA23" s="641"/>
      <c r="AB23" s="641"/>
      <c r="AC23" s="641"/>
      <c r="AD23" s="642" t="s">
        <v>197</v>
      </c>
      <c r="AE23" s="642"/>
      <c r="AF23" s="642"/>
      <c r="AG23" s="642"/>
      <c r="AH23" s="642"/>
      <c r="AI23" s="642"/>
      <c r="AJ23" s="642"/>
      <c r="AK23" s="642"/>
      <c r="AL23" s="611" t="s">
        <v>197</v>
      </c>
      <c r="AM23" s="355"/>
      <c r="AN23" s="355"/>
      <c r="AO23" s="643"/>
      <c r="AP23" s="606" t="s">
        <v>62</v>
      </c>
      <c r="AQ23" s="665"/>
      <c r="AR23" s="665"/>
      <c r="AS23" s="665"/>
      <c r="AT23" s="665"/>
      <c r="AU23" s="665"/>
      <c r="AV23" s="665"/>
      <c r="AW23" s="665"/>
      <c r="AX23" s="665"/>
      <c r="AY23" s="665"/>
      <c r="AZ23" s="665"/>
      <c r="BA23" s="665"/>
      <c r="BB23" s="665"/>
      <c r="BC23" s="665"/>
      <c r="BD23" s="665"/>
      <c r="BE23" s="665"/>
      <c r="BF23" s="666"/>
      <c r="BG23" s="608" t="s">
        <v>197</v>
      </c>
      <c r="BH23" s="367"/>
      <c r="BI23" s="367"/>
      <c r="BJ23" s="367"/>
      <c r="BK23" s="367"/>
      <c r="BL23" s="367"/>
      <c r="BM23" s="367"/>
      <c r="BN23" s="621"/>
      <c r="BO23" s="641" t="s">
        <v>197</v>
      </c>
      <c r="BP23" s="641"/>
      <c r="BQ23" s="641"/>
      <c r="BR23" s="641"/>
      <c r="BS23" s="642" t="s">
        <v>197</v>
      </c>
      <c r="BT23" s="642"/>
      <c r="BU23" s="642"/>
      <c r="BV23" s="642"/>
      <c r="BW23" s="642"/>
      <c r="BX23" s="642"/>
      <c r="BY23" s="642"/>
      <c r="BZ23" s="642"/>
      <c r="CA23" s="642"/>
      <c r="CB23" s="662"/>
      <c r="CD23" s="521" t="s">
        <v>316</v>
      </c>
      <c r="CE23" s="522"/>
      <c r="CF23" s="522"/>
      <c r="CG23" s="522"/>
      <c r="CH23" s="522"/>
      <c r="CI23" s="522"/>
      <c r="CJ23" s="522"/>
      <c r="CK23" s="522"/>
      <c r="CL23" s="522"/>
      <c r="CM23" s="522"/>
      <c r="CN23" s="522"/>
      <c r="CO23" s="522"/>
      <c r="CP23" s="522"/>
      <c r="CQ23" s="564"/>
      <c r="CR23" s="521" t="s">
        <v>372</v>
      </c>
      <c r="CS23" s="522"/>
      <c r="CT23" s="522"/>
      <c r="CU23" s="522"/>
      <c r="CV23" s="522"/>
      <c r="CW23" s="522"/>
      <c r="CX23" s="522"/>
      <c r="CY23" s="564"/>
      <c r="CZ23" s="521" t="s">
        <v>376</v>
      </c>
      <c r="DA23" s="522"/>
      <c r="DB23" s="522"/>
      <c r="DC23" s="564"/>
      <c r="DD23" s="521" t="s">
        <v>295</v>
      </c>
      <c r="DE23" s="522"/>
      <c r="DF23" s="522"/>
      <c r="DG23" s="522"/>
      <c r="DH23" s="522"/>
      <c r="DI23" s="522"/>
      <c r="DJ23" s="522"/>
      <c r="DK23" s="564"/>
      <c r="DL23" s="667" t="s">
        <v>378</v>
      </c>
      <c r="DM23" s="668"/>
      <c r="DN23" s="668"/>
      <c r="DO23" s="668"/>
      <c r="DP23" s="668"/>
      <c r="DQ23" s="668"/>
      <c r="DR23" s="668"/>
      <c r="DS23" s="668"/>
      <c r="DT23" s="668"/>
      <c r="DU23" s="668"/>
      <c r="DV23" s="669"/>
      <c r="DW23" s="521" t="s">
        <v>379</v>
      </c>
      <c r="DX23" s="522"/>
      <c r="DY23" s="522"/>
      <c r="DZ23" s="522"/>
      <c r="EA23" s="522"/>
      <c r="EB23" s="522"/>
      <c r="EC23" s="564"/>
    </row>
    <row r="24" spans="2:133" ht="11.25" customHeight="1" x14ac:dyDescent="0.15">
      <c r="B24" s="606" t="s">
        <v>380</v>
      </c>
      <c r="C24" s="414"/>
      <c r="D24" s="414"/>
      <c r="E24" s="414"/>
      <c r="F24" s="414"/>
      <c r="G24" s="414"/>
      <c r="H24" s="414"/>
      <c r="I24" s="414"/>
      <c r="J24" s="414"/>
      <c r="K24" s="414"/>
      <c r="L24" s="414"/>
      <c r="M24" s="414"/>
      <c r="N24" s="414"/>
      <c r="O24" s="414"/>
      <c r="P24" s="414"/>
      <c r="Q24" s="607"/>
      <c r="R24" s="608" t="s">
        <v>197</v>
      </c>
      <c r="S24" s="367"/>
      <c r="T24" s="367"/>
      <c r="U24" s="367"/>
      <c r="V24" s="367"/>
      <c r="W24" s="367"/>
      <c r="X24" s="367"/>
      <c r="Y24" s="621"/>
      <c r="Z24" s="641" t="s">
        <v>197</v>
      </c>
      <c r="AA24" s="641"/>
      <c r="AB24" s="641"/>
      <c r="AC24" s="641"/>
      <c r="AD24" s="642" t="s">
        <v>197</v>
      </c>
      <c r="AE24" s="642"/>
      <c r="AF24" s="642"/>
      <c r="AG24" s="642"/>
      <c r="AH24" s="642"/>
      <c r="AI24" s="642"/>
      <c r="AJ24" s="642"/>
      <c r="AK24" s="642"/>
      <c r="AL24" s="611" t="s">
        <v>197</v>
      </c>
      <c r="AM24" s="355"/>
      <c r="AN24" s="355"/>
      <c r="AO24" s="643"/>
      <c r="AP24" s="606" t="s">
        <v>381</v>
      </c>
      <c r="AQ24" s="665"/>
      <c r="AR24" s="665"/>
      <c r="AS24" s="665"/>
      <c r="AT24" s="665"/>
      <c r="AU24" s="665"/>
      <c r="AV24" s="665"/>
      <c r="AW24" s="665"/>
      <c r="AX24" s="665"/>
      <c r="AY24" s="665"/>
      <c r="AZ24" s="665"/>
      <c r="BA24" s="665"/>
      <c r="BB24" s="665"/>
      <c r="BC24" s="665"/>
      <c r="BD24" s="665"/>
      <c r="BE24" s="665"/>
      <c r="BF24" s="666"/>
      <c r="BG24" s="608" t="s">
        <v>197</v>
      </c>
      <c r="BH24" s="367"/>
      <c r="BI24" s="367"/>
      <c r="BJ24" s="367"/>
      <c r="BK24" s="367"/>
      <c r="BL24" s="367"/>
      <c r="BM24" s="367"/>
      <c r="BN24" s="621"/>
      <c r="BO24" s="641" t="s">
        <v>197</v>
      </c>
      <c r="BP24" s="641"/>
      <c r="BQ24" s="641"/>
      <c r="BR24" s="641"/>
      <c r="BS24" s="642" t="s">
        <v>197</v>
      </c>
      <c r="BT24" s="642"/>
      <c r="BU24" s="642"/>
      <c r="BV24" s="642"/>
      <c r="BW24" s="642"/>
      <c r="BX24" s="642"/>
      <c r="BY24" s="642"/>
      <c r="BZ24" s="642"/>
      <c r="CA24" s="642"/>
      <c r="CB24" s="662"/>
      <c r="CD24" s="650" t="s">
        <v>382</v>
      </c>
      <c r="CE24" s="651"/>
      <c r="CF24" s="651"/>
      <c r="CG24" s="651"/>
      <c r="CH24" s="651"/>
      <c r="CI24" s="651"/>
      <c r="CJ24" s="651"/>
      <c r="CK24" s="651"/>
      <c r="CL24" s="651"/>
      <c r="CM24" s="651"/>
      <c r="CN24" s="651"/>
      <c r="CO24" s="651"/>
      <c r="CP24" s="651"/>
      <c r="CQ24" s="652"/>
      <c r="CR24" s="647">
        <v>18297161</v>
      </c>
      <c r="CS24" s="648"/>
      <c r="CT24" s="648"/>
      <c r="CU24" s="648"/>
      <c r="CV24" s="648"/>
      <c r="CW24" s="648"/>
      <c r="CX24" s="648"/>
      <c r="CY24" s="670"/>
      <c r="CZ24" s="671">
        <v>52</v>
      </c>
      <c r="DA24" s="660"/>
      <c r="DB24" s="660"/>
      <c r="DC24" s="672"/>
      <c r="DD24" s="673">
        <v>11603866</v>
      </c>
      <c r="DE24" s="648"/>
      <c r="DF24" s="648"/>
      <c r="DG24" s="648"/>
      <c r="DH24" s="648"/>
      <c r="DI24" s="648"/>
      <c r="DJ24" s="648"/>
      <c r="DK24" s="670"/>
      <c r="DL24" s="673">
        <v>10482747</v>
      </c>
      <c r="DM24" s="648"/>
      <c r="DN24" s="648"/>
      <c r="DO24" s="648"/>
      <c r="DP24" s="648"/>
      <c r="DQ24" s="648"/>
      <c r="DR24" s="648"/>
      <c r="DS24" s="648"/>
      <c r="DT24" s="648"/>
      <c r="DU24" s="648"/>
      <c r="DV24" s="670"/>
      <c r="DW24" s="671">
        <v>59.8</v>
      </c>
      <c r="DX24" s="660"/>
      <c r="DY24" s="660"/>
      <c r="DZ24" s="660"/>
      <c r="EA24" s="660"/>
      <c r="EB24" s="660"/>
      <c r="EC24" s="674"/>
    </row>
    <row r="25" spans="2:133" ht="11.25" customHeight="1" x14ac:dyDescent="0.15">
      <c r="B25" s="606" t="s">
        <v>84</v>
      </c>
      <c r="C25" s="414"/>
      <c r="D25" s="414"/>
      <c r="E25" s="414"/>
      <c r="F25" s="414"/>
      <c r="G25" s="414"/>
      <c r="H25" s="414"/>
      <c r="I25" s="414"/>
      <c r="J25" s="414"/>
      <c r="K25" s="414"/>
      <c r="L25" s="414"/>
      <c r="M25" s="414"/>
      <c r="N25" s="414"/>
      <c r="O25" s="414"/>
      <c r="P25" s="414"/>
      <c r="Q25" s="607"/>
      <c r="R25" s="608">
        <v>18127903</v>
      </c>
      <c r="S25" s="367"/>
      <c r="T25" s="367"/>
      <c r="U25" s="367"/>
      <c r="V25" s="367"/>
      <c r="W25" s="367"/>
      <c r="X25" s="367"/>
      <c r="Y25" s="621"/>
      <c r="Z25" s="641">
        <v>50.3</v>
      </c>
      <c r="AA25" s="641"/>
      <c r="AB25" s="641"/>
      <c r="AC25" s="641"/>
      <c r="AD25" s="642">
        <v>17421871</v>
      </c>
      <c r="AE25" s="642"/>
      <c r="AF25" s="642"/>
      <c r="AG25" s="642"/>
      <c r="AH25" s="642"/>
      <c r="AI25" s="642"/>
      <c r="AJ25" s="642"/>
      <c r="AK25" s="642"/>
      <c r="AL25" s="611">
        <v>99.8</v>
      </c>
      <c r="AM25" s="355"/>
      <c r="AN25" s="355"/>
      <c r="AO25" s="643"/>
      <c r="AP25" s="606" t="s">
        <v>270</v>
      </c>
      <c r="AQ25" s="665"/>
      <c r="AR25" s="665"/>
      <c r="AS25" s="665"/>
      <c r="AT25" s="665"/>
      <c r="AU25" s="665"/>
      <c r="AV25" s="665"/>
      <c r="AW25" s="665"/>
      <c r="AX25" s="665"/>
      <c r="AY25" s="665"/>
      <c r="AZ25" s="665"/>
      <c r="BA25" s="665"/>
      <c r="BB25" s="665"/>
      <c r="BC25" s="665"/>
      <c r="BD25" s="665"/>
      <c r="BE25" s="665"/>
      <c r="BF25" s="666"/>
      <c r="BG25" s="608" t="s">
        <v>197</v>
      </c>
      <c r="BH25" s="367"/>
      <c r="BI25" s="367"/>
      <c r="BJ25" s="367"/>
      <c r="BK25" s="367"/>
      <c r="BL25" s="367"/>
      <c r="BM25" s="367"/>
      <c r="BN25" s="621"/>
      <c r="BO25" s="641" t="s">
        <v>197</v>
      </c>
      <c r="BP25" s="641"/>
      <c r="BQ25" s="641"/>
      <c r="BR25" s="641"/>
      <c r="BS25" s="642" t="s">
        <v>197</v>
      </c>
      <c r="BT25" s="642"/>
      <c r="BU25" s="642"/>
      <c r="BV25" s="642"/>
      <c r="BW25" s="642"/>
      <c r="BX25" s="642"/>
      <c r="BY25" s="642"/>
      <c r="BZ25" s="642"/>
      <c r="CA25" s="642"/>
      <c r="CB25" s="662"/>
      <c r="CD25" s="606" t="s">
        <v>195</v>
      </c>
      <c r="CE25" s="414"/>
      <c r="CF25" s="414"/>
      <c r="CG25" s="414"/>
      <c r="CH25" s="414"/>
      <c r="CI25" s="414"/>
      <c r="CJ25" s="414"/>
      <c r="CK25" s="414"/>
      <c r="CL25" s="414"/>
      <c r="CM25" s="414"/>
      <c r="CN25" s="414"/>
      <c r="CO25" s="414"/>
      <c r="CP25" s="414"/>
      <c r="CQ25" s="607"/>
      <c r="CR25" s="608">
        <v>5475738</v>
      </c>
      <c r="CS25" s="609"/>
      <c r="CT25" s="609"/>
      <c r="CU25" s="609"/>
      <c r="CV25" s="609"/>
      <c r="CW25" s="609"/>
      <c r="CX25" s="609"/>
      <c r="CY25" s="610"/>
      <c r="CZ25" s="611">
        <v>15.6</v>
      </c>
      <c r="DA25" s="612"/>
      <c r="DB25" s="612"/>
      <c r="DC25" s="613"/>
      <c r="DD25" s="614">
        <v>5001050</v>
      </c>
      <c r="DE25" s="609"/>
      <c r="DF25" s="609"/>
      <c r="DG25" s="609"/>
      <c r="DH25" s="609"/>
      <c r="DI25" s="609"/>
      <c r="DJ25" s="609"/>
      <c r="DK25" s="610"/>
      <c r="DL25" s="614">
        <v>4856913</v>
      </c>
      <c r="DM25" s="609"/>
      <c r="DN25" s="609"/>
      <c r="DO25" s="609"/>
      <c r="DP25" s="609"/>
      <c r="DQ25" s="609"/>
      <c r="DR25" s="609"/>
      <c r="DS25" s="609"/>
      <c r="DT25" s="609"/>
      <c r="DU25" s="609"/>
      <c r="DV25" s="610"/>
      <c r="DW25" s="611">
        <v>27.7</v>
      </c>
      <c r="DX25" s="612"/>
      <c r="DY25" s="612"/>
      <c r="DZ25" s="612"/>
      <c r="EA25" s="612"/>
      <c r="EB25" s="612"/>
      <c r="EC25" s="640"/>
    </row>
    <row r="26" spans="2:133" ht="11.25" customHeight="1" x14ac:dyDescent="0.15">
      <c r="B26" s="606" t="s">
        <v>385</v>
      </c>
      <c r="C26" s="414"/>
      <c r="D26" s="414"/>
      <c r="E26" s="414"/>
      <c r="F26" s="414"/>
      <c r="G26" s="414"/>
      <c r="H26" s="414"/>
      <c r="I26" s="414"/>
      <c r="J26" s="414"/>
      <c r="K26" s="414"/>
      <c r="L26" s="414"/>
      <c r="M26" s="414"/>
      <c r="N26" s="414"/>
      <c r="O26" s="414"/>
      <c r="P26" s="414"/>
      <c r="Q26" s="607"/>
      <c r="R26" s="608">
        <v>9182</v>
      </c>
      <c r="S26" s="367"/>
      <c r="T26" s="367"/>
      <c r="U26" s="367"/>
      <c r="V26" s="367"/>
      <c r="W26" s="367"/>
      <c r="X26" s="367"/>
      <c r="Y26" s="621"/>
      <c r="Z26" s="641">
        <v>0</v>
      </c>
      <c r="AA26" s="641"/>
      <c r="AB26" s="641"/>
      <c r="AC26" s="641"/>
      <c r="AD26" s="642">
        <v>9182</v>
      </c>
      <c r="AE26" s="642"/>
      <c r="AF26" s="642"/>
      <c r="AG26" s="642"/>
      <c r="AH26" s="642"/>
      <c r="AI26" s="642"/>
      <c r="AJ26" s="642"/>
      <c r="AK26" s="642"/>
      <c r="AL26" s="611">
        <v>0.1</v>
      </c>
      <c r="AM26" s="355"/>
      <c r="AN26" s="355"/>
      <c r="AO26" s="643"/>
      <c r="AP26" s="606" t="s">
        <v>388</v>
      </c>
      <c r="AQ26" s="665"/>
      <c r="AR26" s="665"/>
      <c r="AS26" s="665"/>
      <c r="AT26" s="665"/>
      <c r="AU26" s="665"/>
      <c r="AV26" s="665"/>
      <c r="AW26" s="665"/>
      <c r="AX26" s="665"/>
      <c r="AY26" s="665"/>
      <c r="AZ26" s="665"/>
      <c r="BA26" s="665"/>
      <c r="BB26" s="665"/>
      <c r="BC26" s="665"/>
      <c r="BD26" s="665"/>
      <c r="BE26" s="665"/>
      <c r="BF26" s="666"/>
      <c r="BG26" s="608" t="s">
        <v>197</v>
      </c>
      <c r="BH26" s="367"/>
      <c r="BI26" s="367"/>
      <c r="BJ26" s="367"/>
      <c r="BK26" s="367"/>
      <c r="BL26" s="367"/>
      <c r="BM26" s="367"/>
      <c r="BN26" s="621"/>
      <c r="BO26" s="641" t="s">
        <v>197</v>
      </c>
      <c r="BP26" s="641"/>
      <c r="BQ26" s="641"/>
      <c r="BR26" s="641"/>
      <c r="BS26" s="642" t="s">
        <v>197</v>
      </c>
      <c r="BT26" s="642"/>
      <c r="BU26" s="642"/>
      <c r="BV26" s="642"/>
      <c r="BW26" s="642"/>
      <c r="BX26" s="642"/>
      <c r="BY26" s="642"/>
      <c r="BZ26" s="642"/>
      <c r="CA26" s="642"/>
      <c r="CB26" s="662"/>
      <c r="CD26" s="606" t="s">
        <v>122</v>
      </c>
      <c r="CE26" s="414"/>
      <c r="CF26" s="414"/>
      <c r="CG26" s="414"/>
      <c r="CH26" s="414"/>
      <c r="CI26" s="414"/>
      <c r="CJ26" s="414"/>
      <c r="CK26" s="414"/>
      <c r="CL26" s="414"/>
      <c r="CM26" s="414"/>
      <c r="CN26" s="414"/>
      <c r="CO26" s="414"/>
      <c r="CP26" s="414"/>
      <c r="CQ26" s="607"/>
      <c r="CR26" s="608">
        <v>3416949</v>
      </c>
      <c r="CS26" s="367"/>
      <c r="CT26" s="367"/>
      <c r="CU26" s="367"/>
      <c r="CV26" s="367"/>
      <c r="CW26" s="367"/>
      <c r="CX26" s="367"/>
      <c r="CY26" s="621"/>
      <c r="CZ26" s="611">
        <v>9.6999999999999993</v>
      </c>
      <c r="DA26" s="612"/>
      <c r="DB26" s="612"/>
      <c r="DC26" s="613"/>
      <c r="DD26" s="614">
        <v>3151019</v>
      </c>
      <c r="DE26" s="367"/>
      <c r="DF26" s="367"/>
      <c r="DG26" s="367"/>
      <c r="DH26" s="367"/>
      <c r="DI26" s="367"/>
      <c r="DJ26" s="367"/>
      <c r="DK26" s="621"/>
      <c r="DL26" s="614" t="s">
        <v>197</v>
      </c>
      <c r="DM26" s="367"/>
      <c r="DN26" s="367"/>
      <c r="DO26" s="367"/>
      <c r="DP26" s="367"/>
      <c r="DQ26" s="367"/>
      <c r="DR26" s="367"/>
      <c r="DS26" s="367"/>
      <c r="DT26" s="367"/>
      <c r="DU26" s="367"/>
      <c r="DV26" s="621"/>
      <c r="DW26" s="611" t="s">
        <v>197</v>
      </c>
      <c r="DX26" s="612"/>
      <c r="DY26" s="612"/>
      <c r="DZ26" s="612"/>
      <c r="EA26" s="612"/>
      <c r="EB26" s="612"/>
      <c r="EC26" s="640"/>
    </row>
    <row r="27" spans="2:133" ht="11.25" customHeight="1" x14ac:dyDescent="0.15">
      <c r="B27" s="606" t="s">
        <v>154</v>
      </c>
      <c r="C27" s="414"/>
      <c r="D27" s="414"/>
      <c r="E27" s="414"/>
      <c r="F27" s="414"/>
      <c r="G27" s="414"/>
      <c r="H27" s="414"/>
      <c r="I27" s="414"/>
      <c r="J27" s="414"/>
      <c r="K27" s="414"/>
      <c r="L27" s="414"/>
      <c r="M27" s="414"/>
      <c r="N27" s="414"/>
      <c r="O27" s="414"/>
      <c r="P27" s="414"/>
      <c r="Q27" s="607"/>
      <c r="R27" s="608">
        <v>525985</v>
      </c>
      <c r="S27" s="367"/>
      <c r="T27" s="367"/>
      <c r="U27" s="367"/>
      <c r="V27" s="367"/>
      <c r="W27" s="367"/>
      <c r="X27" s="367"/>
      <c r="Y27" s="621"/>
      <c r="Z27" s="641">
        <v>1.5</v>
      </c>
      <c r="AA27" s="641"/>
      <c r="AB27" s="641"/>
      <c r="AC27" s="641"/>
      <c r="AD27" s="642">
        <v>2251</v>
      </c>
      <c r="AE27" s="642"/>
      <c r="AF27" s="642"/>
      <c r="AG27" s="642"/>
      <c r="AH27" s="642"/>
      <c r="AI27" s="642"/>
      <c r="AJ27" s="642"/>
      <c r="AK27" s="642"/>
      <c r="AL27" s="611">
        <v>0</v>
      </c>
      <c r="AM27" s="355"/>
      <c r="AN27" s="355"/>
      <c r="AO27" s="643"/>
      <c r="AP27" s="606" t="s">
        <v>389</v>
      </c>
      <c r="AQ27" s="414"/>
      <c r="AR27" s="414"/>
      <c r="AS27" s="414"/>
      <c r="AT27" s="414"/>
      <c r="AU27" s="414"/>
      <c r="AV27" s="414"/>
      <c r="AW27" s="414"/>
      <c r="AX27" s="414"/>
      <c r="AY27" s="414"/>
      <c r="AZ27" s="414"/>
      <c r="BA27" s="414"/>
      <c r="BB27" s="414"/>
      <c r="BC27" s="414"/>
      <c r="BD27" s="414"/>
      <c r="BE27" s="414"/>
      <c r="BF27" s="607"/>
      <c r="BG27" s="608">
        <v>8618591</v>
      </c>
      <c r="BH27" s="367"/>
      <c r="BI27" s="367"/>
      <c r="BJ27" s="367"/>
      <c r="BK27" s="367"/>
      <c r="BL27" s="367"/>
      <c r="BM27" s="367"/>
      <c r="BN27" s="621"/>
      <c r="BO27" s="641">
        <v>100</v>
      </c>
      <c r="BP27" s="641"/>
      <c r="BQ27" s="641"/>
      <c r="BR27" s="641"/>
      <c r="BS27" s="642">
        <v>756781</v>
      </c>
      <c r="BT27" s="642"/>
      <c r="BU27" s="642"/>
      <c r="BV27" s="642"/>
      <c r="BW27" s="642"/>
      <c r="BX27" s="642"/>
      <c r="BY27" s="642"/>
      <c r="BZ27" s="642"/>
      <c r="CA27" s="642"/>
      <c r="CB27" s="662"/>
      <c r="CD27" s="606" t="s">
        <v>218</v>
      </c>
      <c r="CE27" s="414"/>
      <c r="CF27" s="414"/>
      <c r="CG27" s="414"/>
      <c r="CH27" s="414"/>
      <c r="CI27" s="414"/>
      <c r="CJ27" s="414"/>
      <c r="CK27" s="414"/>
      <c r="CL27" s="414"/>
      <c r="CM27" s="414"/>
      <c r="CN27" s="414"/>
      <c r="CO27" s="414"/>
      <c r="CP27" s="414"/>
      <c r="CQ27" s="607"/>
      <c r="CR27" s="608">
        <v>9509354</v>
      </c>
      <c r="CS27" s="609"/>
      <c r="CT27" s="609"/>
      <c r="CU27" s="609"/>
      <c r="CV27" s="609"/>
      <c r="CW27" s="609"/>
      <c r="CX27" s="609"/>
      <c r="CY27" s="610"/>
      <c r="CZ27" s="611">
        <v>27</v>
      </c>
      <c r="DA27" s="612"/>
      <c r="DB27" s="612"/>
      <c r="DC27" s="613"/>
      <c r="DD27" s="614">
        <v>3426959</v>
      </c>
      <c r="DE27" s="609"/>
      <c r="DF27" s="609"/>
      <c r="DG27" s="609"/>
      <c r="DH27" s="609"/>
      <c r="DI27" s="609"/>
      <c r="DJ27" s="609"/>
      <c r="DK27" s="610"/>
      <c r="DL27" s="614">
        <v>2449977</v>
      </c>
      <c r="DM27" s="609"/>
      <c r="DN27" s="609"/>
      <c r="DO27" s="609"/>
      <c r="DP27" s="609"/>
      <c r="DQ27" s="609"/>
      <c r="DR27" s="609"/>
      <c r="DS27" s="609"/>
      <c r="DT27" s="609"/>
      <c r="DU27" s="609"/>
      <c r="DV27" s="610"/>
      <c r="DW27" s="611">
        <v>14</v>
      </c>
      <c r="DX27" s="612"/>
      <c r="DY27" s="612"/>
      <c r="DZ27" s="612"/>
      <c r="EA27" s="612"/>
      <c r="EB27" s="612"/>
      <c r="EC27" s="640"/>
    </row>
    <row r="28" spans="2:133" ht="11.25" customHeight="1" x14ac:dyDescent="0.15">
      <c r="B28" s="606" t="s">
        <v>314</v>
      </c>
      <c r="C28" s="414"/>
      <c r="D28" s="414"/>
      <c r="E28" s="414"/>
      <c r="F28" s="414"/>
      <c r="G28" s="414"/>
      <c r="H28" s="414"/>
      <c r="I28" s="414"/>
      <c r="J28" s="414"/>
      <c r="K28" s="414"/>
      <c r="L28" s="414"/>
      <c r="M28" s="414"/>
      <c r="N28" s="414"/>
      <c r="O28" s="414"/>
      <c r="P28" s="414"/>
      <c r="Q28" s="607"/>
      <c r="R28" s="608">
        <v>296323</v>
      </c>
      <c r="S28" s="367"/>
      <c r="T28" s="367"/>
      <c r="U28" s="367"/>
      <c r="V28" s="367"/>
      <c r="W28" s="367"/>
      <c r="X28" s="367"/>
      <c r="Y28" s="621"/>
      <c r="Z28" s="641">
        <v>0.8</v>
      </c>
      <c r="AA28" s="641"/>
      <c r="AB28" s="641"/>
      <c r="AC28" s="641"/>
      <c r="AD28" s="642">
        <v>17932</v>
      </c>
      <c r="AE28" s="642"/>
      <c r="AF28" s="642"/>
      <c r="AG28" s="642"/>
      <c r="AH28" s="642"/>
      <c r="AI28" s="642"/>
      <c r="AJ28" s="642"/>
      <c r="AK28" s="642"/>
      <c r="AL28" s="611">
        <v>0.1</v>
      </c>
      <c r="AM28" s="355"/>
      <c r="AN28" s="355"/>
      <c r="AO28" s="643"/>
      <c r="AP28" s="606"/>
      <c r="AQ28" s="414"/>
      <c r="AR28" s="414"/>
      <c r="AS28" s="414"/>
      <c r="AT28" s="414"/>
      <c r="AU28" s="414"/>
      <c r="AV28" s="414"/>
      <c r="AW28" s="414"/>
      <c r="AX28" s="414"/>
      <c r="AY28" s="414"/>
      <c r="AZ28" s="414"/>
      <c r="BA28" s="414"/>
      <c r="BB28" s="414"/>
      <c r="BC28" s="414"/>
      <c r="BD28" s="414"/>
      <c r="BE28" s="414"/>
      <c r="BF28" s="607"/>
      <c r="BG28" s="608"/>
      <c r="BH28" s="367"/>
      <c r="BI28" s="367"/>
      <c r="BJ28" s="367"/>
      <c r="BK28" s="367"/>
      <c r="BL28" s="367"/>
      <c r="BM28" s="367"/>
      <c r="BN28" s="621"/>
      <c r="BO28" s="641"/>
      <c r="BP28" s="641"/>
      <c r="BQ28" s="641"/>
      <c r="BR28" s="641"/>
      <c r="BS28" s="614"/>
      <c r="BT28" s="367"/>
      <c r="BU28" s="367"/>
      <c r="BV28" s="367"/>
      <c r="BW28" s="367"/>
      <c r="BX28" s="367"/>
      <c r="BY28" s="367"/>
      <c r="BZ28" s="367"/>
      <c r="CA28" s="367"/>
      <c r="CB28" s="639"/>
      <c r="CD28" s="606" t="s">
        <v>383</v>
      </c>
      <c r="CE28" s="414"/>
      <c r="CF28" s="414"/>
      <c r="CG28" s="414"/>
      <c r="CH28" s="414"/>
      <c r="CI28" s="414"/>
      <c r="CJ28" s="414"/>
      <c r="CK28" s="414"/>
      <c r="CL28" s="414"/>
      <c r="CM28" s="414"/>
      <c r="CN28" s="414"/>
      <c r="CO28" s="414"/>
      <c r="CP28" s="414"/>
      <c r="CQ28" s="607"/>
      <c r="CR28" s="608">
        <v>3312069</v>
      </c>
      <c r="CS28" s="367"/>
      <c r="CT28" s="367"/>
      <c r="CU28" s="367"/>
      <c r="CV28" s="367"/>
      <c r="CW28" s="367"/>
      <c r="CX28" s="367"/>
      <c r="CY28" s="621"/>
      <c r="CZ28" s="611">
        <v>9.4</v>
      </c>
      <c r="DA28" s="612"/>
      <c r="DB28" s="612"/>
      <c r="DC28" s="613"/>
      <c r="DD28" s="614">
        <v>3175857</v>
      </c>
      <c r="DE28" s="367"/>
      <c r="DF28" s="367"/>
      <c r="DG28" s="367"/>
      <c r="DH28" s="367"/>
      <c r="DI28" s="367"/>
      <c r="DJ28" s="367"/>
      <c r="DK28" s="621"/>
      <c r="DL28" s="614">
        <v>3175857</v>
      </c>
      <c r="DM28" s="367"/>
      <c r="DN28" s="367"/>
      <c r="DO28" s="367"/>
      <c r="DP28" s="367"/>
      <c r="DQ28" s="367"/>
      <c r="DR28" s="367"/>
      <c r="DS28" s="367"/>
      <c r="DT28" s="367"/>
      <c r="DU28" s="367"/>
      <c r="DV28" s="621"/>
      <c r="DW28" s="611">
        <v>18.100000000000001</v>
      </c>
      <c r="DX28" s="612"/>
      <c r="DY28" s="612"/>
      <c r="DZ28" s="612"/>
      <c r="EA28" s="612"/>
      <c r="EB28" s="612"/>
      <c r="EC28" s="640"/>
    </row>
    <row r="29" spans="2:133" ht="11.25" customHeight="1" x14ac:dyDescent="0.15">
      <c r="B29" s="606" t="s">
        <v>18</v>
      </c>
      <c r="C29" s="414"/>
      <c r="D29" s="414"/>
      <c r="E29" s="414"/>
      <c r="F29" s="414"/>
      <c r="G29" s="414"/>
      <c r="H29" s="414"/>
      <c r="I29" s="414"/>
      <c r="J29" s="414"/>
      <c r="K29" s="414"/>
      <c r="L29" s="414"/>
      <c r="M29" s="414"/>
      <c r="N29" s="414"/>
      <c r="O29" s="414"/>
      <c r="P29" s="414"/>
      <c r="Q29" s="607"/>
      <c r="R29" s="608">
        <v>36763</v>
      </c>
      <c r="S29" s="367"/>
      <c r="T29" s="367"/>
      <c r="U29" s="367"/>
      <c r="V29" s="367"/>
      <c r="W29" s="367"/>
      <c r="X29" s="367"/>
      <c r="Y29" s="621"/>
      <c r="Z29" s="641">
        <v>0.1</v>
      </c>
      <c r="AA29" s="641"/>
      <c r="AB29" s="641"/>
      <c r="AC29" s="641"/>
      <c r="AD29" s="642" t="s">
        <v>197</v>
      </c>
      <c r="AE29" s="642"/>
      <c r="AF29" s="642"/>
      <c r="AG29" s="642"/>
      <c r="AH29" s="642"/>
      <c r="AI29" s="642"/>
      <c r="AJ29" s="642"/>
      <c r="AK29" s="642"/>
      <c r="AL29" s="611" t="s">
        <v>197</v>
      </c>
      <c r="AM29" s="355"/>
      <c r="AN29" s="355"/>
      <c r="AO29" s="643"/>
      <c r="AP29" s="586"/>
      <c r="AQ29" s="587"/>
      <c r="AR29" s="587"/>
      <c r="AS29" s="587"/>
      <c r="AT29" s="587"/>
      <c r="AU29" s="587"/>
      <c r="AV29" s="587"/>
      <c r="AW29" s="587"/>
      <c r="AX29" s="587"/>
      <c r="AY29" s="587"/>
      <c r="AZ29" s="587"/>
      <c r="BA29" s="587"/>
      <c r="BB29" s="587"/>
      <c r="BC29" s="587"/>
      <c r="BD29" s="587"/>
      <c r="BE29" s="587"/>
      <c r="BF29" s="588"/>
      <c r="BG29" s="608"/>
      <c r="BH29" s="367"/>
      <c r="BI29" s="367"/>
      <c r="BJ29" s="367"/>
      <c r="BK29" s="367"/>
      <c r="BL29" s="367"/>
      <c r="BM29" s="367"/>
      <c r="BN29" s="621"/>
      <c r="BO29" s="641"/>
      <c r="BP29" s="641"/>
      <c r="BQ29" s="641"/>
      <c r="BR29" s="641"/>
      <c r="BS29" s="642"/>
      <c r="BT29" s="642"/>
      <c r="BU29" s="642"/>
      <c r="BV29" s="642"/>
      <c r="BW29" s="642"/>
      <c r="BX29" s="642"/>
      <c r="BY29" s="642"/>
      <c r="BZ29" s="642"/>
      <c r="CA29" s="642"/>
      <c r="CB29" s="662"/>
      <c r="CD29" s="395" t="s">
        <v>171</v>
      </c>
      <c r="CE29" s="397"/>
      <c r="CF29" s="606" t="s">
        <v>22</v>
      </c>
      <c r="CG29" s="414"/>
      <c r="CH29" s="414"/>
      <c r="CI29" s="414"/>
      <c r="CJ29" s="414"/>
      <c r="CK29" s="414"/>
      <c r="CL29" s="414"/>
      <c r="CM29" s="414"/>
      <c r="CN29" s="414"/>
      <c r="CO29" s="414"/>
      <c r="CP29" s="414"/>
      <c r="CQ29" s="607"/>
      <c r="CR29" s="608">
        <v>3311767</v>
      </c>
      <c r="CS29" s="609"/>
      <c r="CT29" s="609"/>
      <c r="CU29" s="609"/>
      <c r="CV29" s="609"/>
      <c r="CW29" s="609"/>
      <c r="CX29" s="609"/>
      <c r="CY29" s="610"/>
      <c r="CZ29" s="611">
        <v>9.4</v>
      </c>
      <c r="DA29" s="612"/>
      <c r="DB29" s="612"/>
      <c r="DC29" s="613"/>
      <c r="DD29" s="614">
        <v>3175555</v>
      </c>
      <c r="DE29" s="609"/>
      <c r="DF29" s="609"/>
      <c r="DG29" s="609"/>
      <c r="DH29" s="609"/>
      <c r="DI29" s="609"/>
      <c r="DJ29" s="609"/>
      <c r="DK29" s="610"/>
      <c r="DL29" s="614">
        <v>3175555</v>
      </c>
      <c r="DM29" s="609"/>
      <c r="DN29" s="609"/>
      <c r="DO29" s="609"/>
      <c r="DP29" s="609"/>
      <c r="DQ29" s="609"/>
      <c r="DR29" s="609"/>
      <c r="DS29" s="609"/>
      <c r="DT29" s="609"/>
      <c r="DU29" s="609"/>
      <c r="DV29" s="610"/>
      <c r="DW29" s="611">
        <v>18.100000000000001</v>
      </c>
      <c r="DX29" s="612"/>
      <c r="DY29" s="612"/>
      <c r="DZ29" s="612"/>
      <c r="EA29" s="612"/>
      <c r="EB29" s="612"/>
      <c r="EC29" s="640"/>
    </row>
    <row r="30" spans="2:133" ht="11.25" customHeight="1" x14ac:dyDescent="0.15">
      <c r="B30" s="606" t="s">
        <v>343</v>
      </c>
      <c r="C30" s="414"/>
      <c r="D30" s="414"/>
      <c r="E30" s="414"/>
      <c r="F30" s="414"/>
      <c r="G30" s="414"/>
      <c r="H30" s="414"/>
      <c r="I30" s="414"/>
      <c r="J30" s="414"/>
      <c r="K30" s="414"/>
      <c r="L30" s="414"/>
      <c r="M30" s="414"/>
      <c r="N30" s="414"/>
      <c r="O30" s="414"/>
      <c r="P30" s="414"/>
      <c r="Q30" s="607"/>
      <c r="R30" s="608">
        <v>7382925</v>
      </c>
      <c r="S30" s="367"/>
      <c r="T30" s="367"/>
      <c r="U30" s="367"/>
      <c r="V30" s="367"/>
      <c r="W30" s="367"/>
      <c r="X30" s="367"/>
      <c r="Y30" s="621"/>
      <c r="Z30" s="641">
        <v>20.5</v>
      </c>
      <c r="AA30" s="641"/>
      <c r="AB30" s="641"/>
      <c r="AC30" s="641"/>
      <c r="AD30" s="642" t="s">
        <v>197</v>
      </c>
      <c r="AE30" s="642"/>
      <c r="AF30" s="642"/>
      <c r="AG30" s="642"/>
      <c r="AH30" s="642"/>
      <c r="AI30" s="642"/>
      <c r="AJ30" s="642"/>
      <c r="AK30" s="642"/>
      <c r="AL30" s="611" t="s">
        <v>197</v>
      </c>
      <c r="AM30" s="355"/>
      <c r="AN30" s="355"/>
      <c r="AO30" s="643"/>
      <c r="AP30" s="521" t="s">
        <v>316</v>
      </c>
      <c r="AQ30" s="522"/>
      <c r="AR30" s="522"/>
      <c r="AS30" s="522"/>
      <c r="AT30" s="522"/>
      <c r="AU30" s="522"/>
      <c r="AV30" s="522"/>
      <c r="AW30" s="522"/>
      <c r="AX30" s="522"/>
      <c r="AY30" s="522"/>
      <c r="AZ30" s="522"/>
      <c r="BA30" s="522"/>
      <c r="BB30" s="522"/>
      <c r="BC30" s="522"/>
      <c r="BD30" s="522"/>
      <c r="BE30" s="522"/>
      <c r="BF30" s="564"/>
      <c r="BG30" s="521" t="s">
        <v>185</v>
      </c>
      <c r="BH30" s="663"/>
      <c r="BI30" s="663"/>
      <c r="BJ30" s="663"/>
      <c r="BK30" s="663"/>
      <c r="BL30" s="663"/>
      <c r="BM30" s="663"/>
      <c r="BN30" s="663"/>
      <c r="BO30" s="663"/>
      <c r="BP30" s="663"/>
      <c r="BQ30" s="664"/>
      <c r="BR30" s="521" t="s">
        <v>391</v>
      </c>
      <c r="BS30" s="663"/>
      <c r="BT30" s="663"/>
      <c r="BU30" s="663"/>
      <c r="BV30" s="663"/>
      <c r="BW30" s="663"/>
      <c r="BX30" s="663"/>
      <c r="BY30" s="663"/>
      <c r="BZ30" s="663"/>
      <c r="CA30" s="663"/>
      <c r="CB30" s="664"/>
      <c r="CD30" s="398"/>
      <c r="CE30" s="400"/>
      <c r="CF30" s="606" t="s">
        <v>392</v>
      </c>
      <c r="CG30" s="414"/>
      <c r="CH30" s="414"/>
      <c r="CI30" s="414"/>
      <c r="CJ30" s="414"/>
      <c r="CK30" s="414"/>
      <c r="CL30" s="414"/>
      <c r="CM30" s="414"/>
      <c r="CN30" s="414"/>
      <c r="CO30" s="414"/>
      <c r="CP30" s="414"/>
      <c r="CQ30" s="607"/>
      <c r="CR30" s="608">
        <v>3203307</v>
      </c>
      <c r="CS30" s="367"/>
      <c r="CT30" s="367"/>
      <c r="CU30" s="367"/>
      <c r="CV30" s="367"/>
      <c r="CW30" s="367"/>
      <c r="CX30" s="367"/>
      <c r="CY30" s="621"/>
      <c r="CZ30" s="611">
        <v>9.1</v>
      </c>
      <c r="DA30" s="612"/>
      <c r="DB30" s="612"/>
      <c r="DC30" s="613"/>
      <c r="DD30" s="614">
        <v>3069935</v>
      </c>
      <c r="DE30" s="367"/>
      <c r="DF30" s="367"/>
      <c r="DG30" s="367"/>
      <c r="DH30" s="367"/>
      <c r="DI30" s="367"/>
      <c r="DJ30" s="367"/>
      <c r="DK30" s="621"/>
      <c r="DL30" s="614">
        <v>3069935</v>
      </c>
      <c r="DM30" s="367"/>
      <c r="DN30" s="367"/>
      <c r="DO30" s="367"/>
      <c r="DP30" s="367"/>
      <c r="DQ30" s="367"/>
      <c r="DR30" s="367"/>
      <c r="DS30" s="367"/>
      <c r="DT30" s="367"/>
      <c r="DU30" s="367"/>
      <c r="DV30" s="621"/>
      <c r="DW30" s="611">
        <v>17.5</v>
      </c>
      <c r="DX30" s="612"/>
      <c r="DY30" s="612"/>
      <c r="DZ30" s="612"/>
      <c r="EA30" s="612"/>
      <c r="EB30" s="612"/>
      <c r="EC30" s="640"/>
    </row>
    <row r="31" spans="2:133" ht="11.25" customHeight="1" x14ac:dyDescent="0.15">
      <c r="B31" s="655" t="s">
        <v>53</v>
      </c>
      <c r="C31" s="656"/>
      <c r="D31" s="656"/>
      <c r="E31" s="656"/>
      <c r="F31" s="656"/>
      <c r="G31" s="656"/>
      <c r="H31" s="656"/>
      <c r="I31" s="656"/>
      <c r="J31" s="656"/>
      <c r="K31" s="656"/>
      <c r="L31" s="656"/>
      <c r="M31" s="656"/>
      <c r="N31" s="656"/>
      <c r="O31" s="656"/>
      <c r="P31" s="656"/>
      <c r="Q31" s="657"/>
      <c r="R31" s="608" t="s">
        <v>197</v>
      </c>
      <c r="S31" s="367"/>
      <c r="T31" s="367"/>
      <c r="U31" s="367"/>
      <c r="V31" s="367"/>
      <c r="W31" s="367"/>
      <c r="X31" s="367"/>
      <c r="Y31" s="621"/>
      <c r="Z31" s="641" t="s">
        <v>197</v>
      </c>
      <c r="AA31" s="641"/>
      <c r="AB31" s="641"/>
      <c r="AC31" s="641"/>
      <c r="AD31" s="642" t="s">
        <v>197</v>
      </c>
      <c r="AE31" s="642"/>
      <c r="AF31" s="642"/>
      <c r="AG31" s="642"/>
      <c r="AH31" s="642"/>
      <c r="AI31" s="642"/>
      <c r="AJ31" s="642"/>
      <c r="AK31" s="642"/>
      <c r="AL31" s="611" t="s">
        <v>197</v>
      </c>
      <c r="AM31" s="355"/>
      <c r="AN31" s="355"/>
      <c r="AO31" s="643"/>
      <c r="AP31" s="387" t="s">
        <v>4</v>
      </c>
      <c r="AQ31" s="388"/>
      <c r="AR31" s="388"/>
      <c r="AS31" s="388"/>
      <c r="AT31" s="603" t="s">
        <v>393</v>
      </c>
      <c r="AU31" s="42"/>
      <c r="AV31" s="42"/>
      <c r="AW31" s="42"/>
      <c r="AX31" s="650" t="s">
        <v>271</v>
      </c>
      <c r="AY31" s="651"/>
      <c r="AZ31" s="651"/>
      <c r="BA31" s="651"/>
      <c r="BB31" s="651"/>
      <c r="BC31" s="651"/>
      <c r="BD31" s="651"/>
      <c r="BE31" s="651"/>
      <c r="BF31" s="652"/>
      <c r="BG31" s="658">
        <v>99.4</v>
      </c>
      <c r="BH31" s="659"/>
      <c r="BI31" s="659"/>
      <c r="BJ31" s="659"/>
      <c r="BK31" s="659"/>
      <c r="BL31" s="659"/>
      <c r="BM31" s="660">
        <v>98</v>
      </c>
      <c r="BN31" s="659"/>
      <c r="BO31" s="659"/>
      <c r="BP31" s="659"/>
      <c r="BQ31" s="661"/>
      <c r="BR31" s="658">
        <v>99.5</v>
      </c>
      <c r="BS31" s="659"/>
      <c r="BT31" s="659"/>
      <c r="BU31" s="659"/>
      <c r="BV31" s="659"/>
      <c r="BW31" s="659"/>
      <c r="BX31" s="660">
        <v>98.1</v>
      </c>
      <c r="BY31" s="659"/>
      <c r="BZ31" s="659"/>
      <c r="CA31" s="659"/>
      <c r="CB31" s="661"/>
      <c r="CD31" s="398"/>
      <c r="CE31" s="400"/>
      <c r="CF31" s="606" t="s">
        <v>315</v>
      </c>
      <c r="CG31" s="414"/>
      <c r="CH31" s="414"/>
      <c r="CI31" s="414"/>
      <c r="CJ31" s="414"/>
      <c r="CK31" s="414"/>
      <c r="CL31" s="414"/>
      <c r="CM31" s="414"/>
      <c r="CN31" s="414"/>
      <c r="CO31" s="414"/>
      <c r="CP31" s="414"/>
      <c r="CQ31" s="607"/>
      <c r="CR31" s="608">
        <v>108460</v>
      </c>
      <c r="CS31" s="609"/>
      <c r="CT31" s="609"/>
      <c r="CU31" s="609"/>
      <c r="CV31" s="609"/>
      <c r="CW31" s="609"/>
      <c r="CX31" s="609"/>
      <c r="CY31" s="610"/>
      <c r="CZ31" s="611">
        <v>0.3</v>
      </c>
      <c r="DA31" s="612"/>
      <c r="DB31" s="612"/>
      <c r="DC31" s="613"/>
      <c r="DD31" s="614">
        <v>105620</v>
      </c>
      <c r="DE31" s="609"/>
      <c r="DF31" s="609"/>
      <c r="DG31" s="609"/>
      <c r="DH31" s="609"/>
      <c r="DI31" s="609"/>
      <c r="DJ31" s="609"/>
      <c r="DK31" s="610"/>
      <c r="DL31" s="614">
        <v>105620</v>
      </c>
      <c r="DM31" s="609"/>
      <c r="DN31" s="609"/>
      <c r="DO31" s="609"/>
      <c r="DP31" s="609"/>
      <c r="DQ31" s="609"/>
      <c r="DR31" s="609"/>
      <c r="DS31" s="609"/>
      <c r="DT31" s="609"/>
      <c r="DU31" s="609"/>
      <c r="DV31" s="610"/>
      <c r="DW31" s="611">
        <v>0.6</v>
      </c>
      <c r="DX31" s="612"/>
      <c r="DY31" s="612"/>
      <c r="DZ31" s="612"/>
      <c r="EA31" s="612"/>
      <c r="EB31" s="612"/>
      <c r="EC31" s="640"/>
    </row>
    <row r="32" spans="2:133" ht="11.25" customHeight="1" x14ac:dyDescent="0.15">
      <c r="B32" s="606" t="s">
        <v>394</v>
      </c>
      <c r="C32" s="414"/>
      <c r="D32" s="414"/>
      <c r="E32" s="414"/>
      <c r="F32" s="414"/>
      <c r="G32" s="414"/>
      <c r="H32" s="414"/>
      <c r="I32" s="414"/>
      <c r="J32" s="414"/>
      <c r="K32" s="414"/>
      <c r="L32" s="414"/>
      <c r="M32" s="414"/>
      <c r="N32" s="414"/>
      <c r="O32" s="414"/>
      <c r="P32" s="414"/>
      <c r="Q32" s="607"/>
      <c r="R32" s="608">
        <v>2746908</v>
      </c>
      <c r="S32" s="367"/>
      <c r="T32" s="367"/>
      <c r="U32" s="367"/>
      <c r="V32" s="367"/>
      <c r="W32" s="367"/>
      <c r="X32" s="367"/>
      <c r="Y32" s="621"/>
      <c r="Z32" s="641">
        <v>7.6</v>
      </c>
      <c r="AA32" s="641"/>
      <c r="AB32" s="641"/>
      <c r="AC32" s="641"/>
      <c r="AD32" s="642" t="s">
        <v>197</v>
      </c>
      <c r="AE32" s="642"/>
      <c r="AF32" s="642"/>
      <c r="AG32" s="642"/>
      <c r="AH32" s="642"/>
      <c r="AI32" s="642"/>
      <c r="AJ32" s="642"/>
      <c r="AK32" s="642"/>
      <c r="AL32" s="611" t="s">
        <v>197</v>
      </c>
      <c r="AM32" s="355"/>
      <c r="AN32" s="355"/>
      <c r="AO32" s="643"/>
      <c r="AP32" s="602"/>
      <c r="AQ32" s="463"/>
      <c r="AR32" s="463"/>
      <c r="AS32" s="463"/>
      <c r="AT32" s="604"/>
      <c r="AU32" s="1" t="s">
        <v>246</v>
      </c>
      <c r="AX32" s="606" t="s">
        <v>373</v>
      </c>
      <c r="AY32" s="414"/>
      <c r="AZ32" s="414"/>
      <c r="BA32" s="414"/>
      <c r="BB32" s="414"/>
      <c r="BC32" s="414"/>
      <c r="BD32" s="414"/>
      <c r="BE32" s="414"/>
      <c r="BF32" s="607"/>
      <c r="BG32" s="654">
        <v>99.3</v>
      </c>
      <c r="BH32" s="609"/>
      <c r="BI32" s="609"/>
      <c r="BJ32" s="609"/>
      <c r="BK32" s="609"/>
      <c r="BL32" s="609"/>
      <c r="BM32" s="355">
        <v>98.2</v>
      </c>
      <c r="BN32" s="609"/>
      <c r="BO32" s="609"/>
      <c r="BP32" s="609"/>
      <c r="BQ32" s="638"/>
      <c r="BR32" s="654">
        <v>99.5</v>
      </c>
      <c r="BS32" s="609"/>
      <c r="BT32" s="609"/>
      <c r="BU32" s="609"/>
      <c r="BV32" s="609"/>
      <c r="BW32" s="609"/>
      <c r="BX32" s="355">
        <v>98.4</v>
      </c>
      <c r="BY32" s="609"/>
      <c r="BZ32" s="609"/>
      <c r="CA32" s="609"/>
      <c r="CB32" s="638"/>
      <c r="CD32" s="401"/>
      <c r="CE32" s="403"/>
      <c r="CF32" s="606" t="s">
        <v>396</v>
      </c>
      <c r="CG32" s="414"/>
      <c r="CH32" s="414"/>
      <c r="CI32" s="414"/>
      <c r="CJ32" s="414"/>
      <c r="CK32" s="414"/>
      <c r="CL32" s="414"/>
      <c r="CM32" s="414"/>
      <c r="CN32" s="414"/>
      <c r="CO32" s="414"/>
      <c r="CP32" s="414"/>
      <c r="CQ32" s="607"/>
      <c r="CR32" s="608">
        <v>302</v>
      </c>
      <c r="CS32" s="367"/>
      <c r="CT32" s="367"/>
      <c r="CU32" s="367"/>
      <c r="CV32" s="367"/>
      <c r="CW32" s="367"/>
      <c r="CX32" s="367"/>
      <c r="CY32" s="621"/>
      <c r="CZ32" s="611">
        <v>0</v>
      </c>
      <c r="DA32" s="612"/>
      <c r="DB32" s="612"/>
      <c r="DC32" s="613"/>
      <c r="DD32" s="614">
        <v>302</v>
      </c>
      <c r="DE32" s="367"/>
      <c r="DF32" s="367"/>
      <c r="DG32" s="367"/>
      <c r="DH32" s="367"/>
      <c r="DI32" s="367"/>
      <c r="DJ32" s="367"/>
      <c r="DK32" s="621"/>
      <c r="DL32" s="614">
        <v>302</v>
      </c>
      <c r="DM32" s="367"/>
      <c r="DN32" s="367"/>
      <c r="DO32" s="367"/>
      <c r="DP32" s="367"/>
      <c r="DQ32" s="367"/>
      <c r="DR32" s="367"/>
      <c r="DS32" s="367"/>
      <c r="DT32" s="367"/>
      <c r="DU32" s="367"/>
      <c r="DV32" s="621"/>
      <c r="DW32" s="611">
        <v>0</v>
      </c>
      <c r="DX32" s="612"/>
      <c r="DY32" s="612"/>
      <c r="DZ32" s="612"/>
      <c r="EA32" s="612"/>
      <c r="EB32" s="612"/>
      <c r="EC32" s="640"/>
    </row>
    <row r="33" spans="2:133" ht="11.25" customHeight="1" x14ac:dyDescent="0.15">
      <c r="B33" s="606" t="s">
        <v>232</v>
      </c>
      <c r="C33" s="414"/>
      <c r="D33" s="414"/>
      <c r="E33" s="414"/>
      <c r="F33" s="414"/>
      <c r="G33" s="414"/>
      <c r="H33" s="414"/>
      <c r="I33" s="414"/>
      <c r="J33" s="414"/>
      <c r="K33" s="414"/>
      <c r="L33" s="414"/>
      <c r="M33" s="414"/>
      <c r="N33" s="414"/>
      <c r="O33" s="414"/>
      <c r="P33" s="414"/>
      <c r="Q33" s="607"/>
      <c r="R33" s="608">
        <v>309044</v>
      </c>
      <c r="S33" s="367"/>
      <c r="T33" s="367"/>
      <c r="U33" s="367"/>
      <c r="V33" s="367"/>
      <c r="W33" s="367"/>
      <c r="X33" s="367"/>
      <c r="Y33" s="621"/>
      <c r="Z33" s="641">
        <v>0.9</v>
      </c>
      <c r="AA33" s="641"/>
      <c r="AB33" s="641"/>
      <c r="AC33" s="641"/>
      <c r="AD33" s="642">
        <v>12254</v>
      </c>
      <c r="AE33" s="642"/>
      <c r="AF33" s="642"/>
      <c r="AG33" s="642"/>
      <c r="AH33" s="642"/>
      <c r="AI33" s="642"/>
      <c r="AJ33" s="642"/>
      <c r="AK33" s="642"/>
      <c r="AL33" s="611">
        <v>0.1</v>
      </c>
      <c r="AM33" s="355"/>
      <c r="AN33" s="355"/>
      <c r="AO33" s="643"/>
      <c r="AP33" s="390"/>
      <c r="AQ33" s="391"/>
      <c r="AR33" s="391"/>
      <c r="AS33" s="391"/>
      <c r="AT33" s="605"/>
      <c r="AU33" s="43"/>
      <c r="AV33" s="43"/>
      <c r="AW33" s="43"/>
      <c r="AX33" s="586" t="s">
        <v>158</v>
      </c>
      <c r="AY33" s="587"/>
      <c r="AZ33" s="587"/>
      <c r="BA33" s="587"/>
      <c r="BB33" s="587"/>
      <c r="BC33" s="587"/>
      <c r="BD33" s="587"/>
      <c r="BE33" s="587"/>
      <c r="BF33" s="588"/>
      <c r="BG33" s="653">
        <v>99.3</v>
      </c>
      <c r="BH33" s="590"/>
      <c r="BI33" s="590"/>
      <c r="BJ33" s="590"/>
      <c r="BK33" s="590"/>
      <c r="BL33" s="590"/>
      <c r="BM33" s="634">
        <v>97.7</v>
      </c>
      <c r="BN33" s="590"/>
      <c r="BO33" s="590"/>
      <c r="BP33" s="590"/>
      <c r="BQ33" s="629"/>
      <c r="BR33" s="653">
        <v>99.5</v>
      </c>
      <c r="BS33" s="590"/>
      <c r="BT33" s="590"/>
      <c r="BU33" s="590"/>
      <c r="BV33" s="590"/>
      <c r="BW33" s="590"/>
      <c r="BX33" s="634">
        <v>97.8</v>
      </c>
      <c r="BY33" s="590"/>
      <c r="BZ33" s="590"/>
      <c r="CA33" s="590"/>
      <c r="CB33" s="629"/>
      <c r="CD33" s="606" t="s">
        <v>397</v>
      </c>
      <c r="CE33" s="414"/>
      <c r="CF33" s="414"/>
      <c r="CG33" s="414"/>
      <c r="CH33" s="414"/>
      <c r="CI33" s="414"/>
      <c r="CJ33" s="414"/>
      <c r="CK33" s="414"/>
      <c r="CL33" s="414"/>
      <c r="CM33" s="414"/>
      <c r="CN33" s="414"/>
      <c r="CO33" s="414"/>
      <c r="CP33" s="414"/>
      <c r="CQ33" s="607"/>
      <c r="CR33" s="608">
        <v>12443184</v>
      </c>
      <c r="CS33" s="609"/>
      <c r="CT33" s="609"/>
      <c r="CU33" s="609"/>
      <c r="CV33" s="609"/>
      <c r="CW33" s="609"/>
      <c r="CX33" s="609"/>
      <c r="CY33" s="610"/>
      <c r="CZ33" s="611">
        <v>35.4</v>
      </c>
      <c r="DA33" s="612"/>
      <c r="DB33" s="612"/>
      <c r="DC33" s="613"/>
      <c r="DD33" s="614">
        <v>8958670</v>
      </c>
      <c r="DE33" s="609"/>
      <c r="DF33" s="609"/>
      <c r="DG33" s="609"/>
      <c r="DH33" s="609"/>
      <c r="DI33" s="609"/>
      <c r="DJ33" s="609"/>
      <c r="DK33" s="610"/>
      <c r="DL33" s="614">
        <v>5647749</v>
      </c>
      <c r="DM33" s="609"/>
      <c r="DN33" s="609"/>
      <c r="DO33" s="609"/>
      <c r="DP33" s="609"/>
      <c r="DQ33" s="609"/>
      <c r="DR33" s="609"/>
      <c r="DS33" s="609"/>
      <c r="DT33" s="609"/>
      <c r="DU33" s="609"/>
      <c r="DV33" s="610"/>
      <c r="DW33" s="611">
        <v>32.200000000000003</v>
      </c>
      <c r="DX33" s="612"/>
      <c r="DY33" s="612"/>
      <c r="DZ33" s="612"/>
      <c r="EA33" s="612"/>
      <c r="EB33" s="612"/>
      <c r="EC33" s="640"/>
    </row>
    <row r="34" spans="2:133" ht="11.25" customHeight="1" x14ac:dyDescent="0.15">
      <c r="B34" s="606" t="s">
        <v>145</v>
      </c>
      <c r="C34" s="414"/>
      <c r="D34" s="414"/>
      <c r="E34" s="414"/>
      <c r="F34" s="414"/>
      <c r="G34" s="414"/>
      <c r="H34" s="414"/>
      <c r="I34" s="414"/>
      <c r="J34" s="414"/>
      <c r="K34" s="414"/>
      <c r="L34" s="414"/>
      <c r="M34" s="414"/>
      <c r="N34" s="414"/>
      <c r="O34" s="414"/>
      <c r="P34" s="414"/>
      <c r="Q34" s="607"/>
      <c r="R34" s="608">
        <v>1548024</v>
      </c>
      <c r="S34" s="367"/>
      <c r="T34" s="367"/>
      <c r="U34" s="367"/>
      <c r="V34" s="367"/>
      <c r="W34" s="367"/>
      <c r="X34" s="367"/>
      <c r="Y34" s="621"/>
      <c r="Z34" s="641">
        <v>4.3</v>
      </c>
      <c r="AA34" s="641"/>
      <c r="AB34" s="641"/>
      <c r="AC34" s="641"/>
      <c r="AD34" s="642" t="s">
        <v>197</v>
      </c>
      <c r="AE34" s="642"/>
      <c r="AF34" s="642"/>
      <c r="AG34" s="642"/>
      <c r="AH34" s="642"/>
      <c r="AI34" s="642"/>
      <c r="AJ34" s="642"/>
      <c r="AK34" s="642"/>
      <c r="AL34" s="611" t="s">
        <v>197</v>
      </c>
      <c r="AM34" s="355"/>
      <c r="AN34" s="355"/>
      <c r="AO34" s="64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6" t="s">
        <v>400</v>
      </c>
      <c r="CE34" s="414"/>
      <c r="CF34" s="414"/>
      <c r="CG34" s="414"/>
      <c r="CH34" s="414"/>
      <c r="CI34" s="414"/>
      <c r="CJ34" s="414"/>
      <c r="CK34" s="414"/>
      <c r="CL34" s="414"/>
      <c r="CM34" s="414"/>
      <c r="CN34" s="414"/>
      <c r="CO34" s="414"/>
      <c r="CP34" s="414"/>
      <c r="CQ34" s="607"/>
      <c r="CR34" s="608">
        <v>5180421</v>
      </c>
      <c r="CS34" s="367"/>
      <c r="CT34" s="367"/>
      <c r="CU34" s="367"/>
      <c r="CV34" s="367"/>
      <c r="CW34" s="367"/>
      <c r="CX34" s="367"/>
      <c r="CY34" s="621"/>
      <c r="CZ34" s="611">
        <v>14.7</v>
      </c>
      <c r="DA34" s="612"/>
      <c r="DB34" s="612"/>
      <c r="DC34" s="613"/>
      <c r="DD34" s="614">
        <v>3369674</v>
      </c>
      <c r="DE34" s="367"/>
      <c r="DF34" s="367"/>
      <c r="DG34" s="367"/>
      <c r="DH34" s="367"/>
      <c r="DI34" s="367"/>
      <c r="DJ34" s="367"/>
      <c r="DK34" s="621"/>
      <c r="DL34" s="614">
        <v>2617769</v>
      </c>
      <c r="DM34" s="367"/>
      <c r="DN34" s="367"/>
      <c r="DO34" s="367"/>
      <c r="DP34" s="367"/>
      <c r="DQ34" s="367"/>
      <c r="DR34" s="367"/>
      <c r="DS34" s="367"/>
      <c r="DT34" s="367"/>
      <c r="DU34" s="367"/>
      <c r="DV34" s="621"/>
      <c r="DW34" s="611">
        <v>14.9</v>
      </c>
      <c r="DX34" s="612"/>
      <c r="DY34" s="612"/>
      <c r="DZ34" s="612"/>
      <c r="EA34" s="612"/>
      <c r="EB34" s="612"/>
      <c r="EC34" s="640"/>
    </row>
    <row r="35" spans="2:133" ht="11.25" customHeight="1" x14ac:dyDescent="0.15">
      <c r="B35" s="606" t="s">
        <v>402</v>
      </c>
      <c r="C35" s="414"/>
      <c r="D35" s="414"/>
      <c r="E35" s="414"/>
      <c r="F35" s="414"/>
      <c r="G35" s="414"/>
      <c r="H35" s="414"/>
      <c r="I35" s="414"/>
      <c r="J35" s="414"/>
      <c r="K35" s="414"/>
      <c r="L35" s="414"/>
      <c r="M35" s="414"/>
      <c r="N35" s="414"/>
      <c r="O35" s="414"/>
      <c r="P35" s="414"/>
      <c r="Q35" s="607"/>
      <c r="R35" s="608">
        <v>1353210</v>
      </c>
      <c r="S35" s="367"/>
      <c r="T35" s="367"/>
      <c r="U35" s="367"/>
      <c r="V35" s="367"/>
      <c r="W35" s="367"/>
      <c r="X35" s="367"/>
      <c r="Y35" s="621"/>
      <c r="Z35" s="641">
        <v>3.8</v>
      </c>
      <c r="AA35" s="641"/>
      <c r="AB35" s="641"/>
      <c r="AC35" s="641"/>
      <c r="AD35" s="642" t="s">
        <v>197</v>
      </c>
      <c r="AE35" s="642"/>
      <c r="AF35" s="642"/>
      <c r="AG35" s="642"/>
      <c r="AH35" s="642"/>
      <c r="AI35" s="642"/>
      <c r="AJ35" s="642"/>
      <c r="AK35" s="642"/>
      <c r="AL35" s="611" t="s">
        <v>197</v>
      </c>
      <c r="AM35" s="355"/>
      <c r="AN35" s="355"/>
      <c r="AO35" s="643"/>
      <c r="AP35" s="16"/>
      <c r="AQ35" s="521" t="s">
        <v>403</v>
      </c>
      <c r="AR35" s="522"/>
      <c r="AS35" s="522"/>
      <c r="AT35" s="522"/>
      <c r="AU35" s="522"/>
      <c r="AV35" s="522"/>
      <c r="AW35" s="522"/>
      <c r="AX35" s="522"/>
      <c r="AY35" s="522"/>
      <c r="AZ35" s="522"/>
      <c r="BA35" s="522"/>
      <c r="BB35" s="522"/>
      <c r="BC35" s="522"/>
      <c r="BD35" s="522"/>
      <c r="BE35" s="522"/>
      <c r="BF35" s="564"/>
      <c r="BG35" s="521" t="s">
        <v>205</v>
      </c>
      <c r="BH35" s="522"/>
      <c r="BI35" s="522"/>
      <c r="BJ35" s="522"/>
      <c r="BK35" s="522"/>
      <c r="BL35" s="522"/>
      <c r="BM35" s="522"/>
      <c r="BN35" s="522"/>
      <c r="BO35" s="522"/>
      <c r="BP35" s="522"/>
      <c r="BQ35" s="522"/>
      <c r="BR35" s="522"/>
      <c r="BS35" s="522"/>
      <c r="BT35" s="522"/>
      <c r="BU35" s="522"/>
      <c r="BV35" s="522"/>
      <c r="BW35" s="522"/>
      <c r="BX35" s="522"/>
      <c r="BY35" s="522"/>
      <c r="BZ35" s="522"/>
      <c r="CA35" s="522"/>
      <c r="CB35" s="564"/>
      <c r="CD35" s="606" t="s">
        <v>404</v>
      </c>
      <c r="CE35" s="414"/>
      <c r="CF35" s="414"/>
      <c r="CG35" s="414"/>
      <c r="CH35" s="414"/>
      <c r="CI35" s="414"/>
      <c r="CJ35" s="414"/>
      <c r="CK35" s="414"/>
      <c r="CL35" s="414"/>
      <c r="CM35" s="414"/>
      <c r="CN35" s="414"/>
      <c r="CO35" s="414"/>
      <c r="CP35" s="414"/>
      <c r="CQ35" s="607"/>
      <c r="CR35" s="608">
        <v>150165</v>
      </c>
      <c r="CS35" s="609"/>
      <c r="CT35" s="609"/>
      <c r="CU35" s="609"/>
      <c r="CV35" s="609"/>
      <c r="CW35" s="609"/>
      <c r="CX35" s="609"/>
      <c r="CY35" s="610"/>
      <c r="CZ35" s="611">
        <v>0.4</v>
      </c>
      <c r="DA35" s="612"/>
      <c r="DB35" s="612"/>
      <c r="DC35" s="613"/>
      <c r="DD35" s="614">
        <v>122914</v>
      </c>
      <c r="DE35" s="609"/>
      <c r="DF35" s="609"/>
      <c r="DG35" s="609"/>
      <c r="DH35" s="609"/>
      <c r="DI35" s="609"/>
      <c r="DJ35" s="609"/>
      <c r="DK35" s="610"/>
      <c r="DL35" s="614">
        <v>119899</v>
      </c>
      <c r="DM35" s="609"/>
      <c r="DN35" s="609"/>
      <c r="DO35" s="609"/>
      <c r="DP35" s="609"/>
      <c r="DQ35" s="609"/>
      <c r="DR35" s="609"/>
      <c r="DS35" s="609"/>
      <c r="DT35" s="609"/>
      <c r="DU35" s="609"/>
      <c r="DV35" s="610"/>
      <c r="DW35" s="611">
        <v>0.7</v>
      </c>
      <c r="DX35" s="612"/>
      <c r="DY35" s="612"/>
      <c r="DZ35" s="612"/>
      <c r="EA35" s="612"/>
      <c r="EB35" s="612"/>
      <c r="EC35" s="640"/>
    </row>
    <row r="36" spans="2:133" ht="11.25" customHeight="1" x14ac:dyDescent="0.15">
      <c r="B36" s="606" t="s">
        <v>374</v>
      </c>
      <c r="C36" s="414"/>
      <c r="D36" s="414"/>
      <c r="E36" s="414"/>
      <c r="F36" s="414"/>
      <c r="G36" s="414"/>
      <c r="H36" s="414"/>
      <c r="I36" s="414"/>
      <c r="J36" s="414"/>
      <c r="K36" s="414"/>
      <c r="L36" s="414"/>
      <c r="M36" s="414"/>
      <c r="N36" s="414"/>
      <c r="O36" s="414"/>
      <c r="P36" s="414"/>
      <c r="Q36" s="607"/>
      <c r="R36" s="608">
        <v>991066</v>
      </c>
      <c r="S36" s="367"/>
      <c r="T36" s="367"/>
      <c r="U36" s="367"/>
      <c r="V36" s="367"/>
      <c r="W36" s="367"/>
      <c r="X36" s="367"/>
      <c r="Y36" s="621"/>
      <c r="Z36" s="641">
        <v>2.7</v>
      </c>
      <c r="AA36" s="641"/>
      <c r="AB36" s="641"/>
      <c r="AC36" s="641"/>
      <c r="AD36" s="642" t="s">
        <v>197</v>
      </c>
      <c r="AE36" s="642"/>
      <c r="AF36" s="642"/>
      <c r="AG36" s="642"/>
      <c r="AH36" s="642"/>
      <c r="AI36" s="642"/>
      <c r="AJ36" s="642"/>
      <c r="AK36" s="642"/>
      <c r="AL36" s="611" t="s">
        <v>197</v>
      </c>
      <c r="AM36" s="355"/>
      <c r="AN36" s="355"/>
      <c r="AO36" s="643"/>
      <c r="AP36" s="16"/>
      <c r="AQ36" s="644" t="s">
        <v>389</v>
      </c>
      <c r="AR36" s="645"/>
      <c r="AS36" s="645"/>
      <c r="AT36" s="645"/>
      <c r="AU36" s="645"/>
      <c r="AV36" s="645"/>
      <c r="AW36" s="645"/>
      <c r="AX36" s="645"/>
      <c r="AY36" s="646"/>
      <c r="AZ36" s="647">
        <v>3511411</v>
      </c>
      <c r="BA36" s="648"/>
      <c r="BB36" s="648"/>
      <c r="BC36" s="648"/>
      <c r="BD36" s="648"/>
      <c r="BE36" s="648"/>
      <c r="BF36" s="649"/>
      <c r="BG36" s="650" t="s">
        <v>407</v>
      </c>
      <c r="BH36" s="651"/>
      <c r="BI36" s="651"/>
      <c r="BJ36" s="651"/>
      <c r="BK36" s="651"/>
      <c r="BL36" s="651"/>
      <c r="BM36" s="651"/>
      <c r="BN36" s="651"/>
      <c r="BO36" s="651"/>
      <c r="BP36" s="651"/>
      <c r="BQ36" s="651"/>
      <c r="BR36" s="651"/>
      <c r="BS36" s="651"/>
      <c r="BT36" s="651"/>
      <c r="BU36" s="652"/>
      <c r="BV36" s="647">
        <v>128192</v>
      </c>
      <c r="BW36" s="648"/>
      <c r="BX36" s="648"/>
      <c r="BY36" s="648"/>
      <c r="BZ36" s="648"/>
      <c r="CA36" s="648"/>
      <c r="CB36" s="649"/>
      <c r="CD36" s="606" t="s">
        <v>29</v>
      </c>
      <c r="CE36" s="414"/>
      <c r="CF36" s="414"/>
      <c r="CG36" s="414"/>
      <c r="CH36" s="414"/>
      <c r="CI36" s="414"/>
      <c r="CJ36" s="414"/>
      <c r="CK36" s="414"/>
      <c r="CL36" s="414"/>
      <c r="CM36" s="414"/>
      <c r="CN36" s="414"/>
      <c r="CO36" s="414"/>
      <c r="CP36" s="414"/>
      <c r="CQ36" s="607"/>
      <c r="CR36" s="608">
        <v>2899765</v>
      </c>
      <c r="CS36" s="367"/>
      <c r="CT36" s="367"/>
      <c r="CU36" s="367"/>
      <c r="CV36" s="367"/>
      <c r="CW36" s="367"/>
      <c r="CX36" s="367"/>
      <c r="CY36" s="621"/>
      <c r="CZ36" s="611">
        <v>8.1999999999999993</v>
      </c>
      <c r="DA36" s="612"/>
      <c r="DB36" s="612"/>
      <c r="DC36" s="613"/>
      <c r="DD36" s="614">
        <v>2280403</v>
      </c>
      <c r="DE36" s="367"/>
      <c r="DF36" s="367"/>
      <c r="DG36" s="367"/>
      <c r="DH36" s="367"/>
      <c r="DI36" s="367"/>
      <c r="DJ36" s="367"/>
      <c r="DK36" s="621"/>
      <c r="DL36" s="614">
        <v>934649</v>
      </c>
      <c r="DM36" s="367"/>
      <c r="DN36" s="367"/>
      <c r="DO36" s="367"/>
      <c r="DP36" s="367"/>
      <c r="DQ36" s="367"/>
      <c r="DR36" s="367"/>
      <c r="DS36" s="367"/>
      <c r="DT36" s="367"/>
      <c r="DU36" s="367"/>
      <c r="DV36" s="621"/>
      <c r="DW36" s="611">
        <v>5.3</v>
      </c>
      <c r="DX36" s="612"/>
      <c r="DY36" s="612"/>
      <c r="DZ36" s="612"/>
      <c r="EA36" s="612"/>
      <c r="EB36" s="612"/>
      <c r="EC36" s="640"/>
    </row>
    <row r="37" spans="2:133" ht="11.25" customHeight="1" x14ac:dyDescent="0.15">
      <c r="B37" s="606" t="s">
        <v>398</v>
      </c>
      <c r="C37" s="414"/>
      <c r="D37" s="414"/>
      <c r="E37" s="414"/>
      <c r="F37" s="414"/>
      <c r="G37" s="414"/>
      <c r="H37" s="414"/>
      <c r="I37" s="414"/>
      <c r="J37" s="414"/>
      <c r="K37" s="414"/>
      <c r="L37" s="414"/>
      <c r="M37" s="414"/>
      <c r="N37" s="414"/>
      <c r="O37" s="414"/>
      <c r="P37" s="414"/>
      <c r="Q37" s="607"/>
      <c r="R37" s="608">
        <v>960033</v>
      </c>
      <c r="S37" s="367"/>
      <c r="T37" s="367"/>
      <c r="U37" s="367"/>
      <c r="V37" s="367"/>
      <c r="W37" s="367"/>
      <c r="X37" s="367"/>
      <c r="Y37" s="621"/>
      <c r="Z37" s="641">
        <v>2.7</v>
      </c>
      <c r="AA37" s="641"/>
      <c r="AB37" s="641"/>
      <c r="AC37" s="641"/>
      <c r="AD37" s="642">
        <v>1111</v>
      </c>
      <c r="AE37" s="642"/>
      <c r="AF37" s="642"/>
      <c r="AG37" s="642"/>
      <c r="AH37" s="642"/>
      <c r="AI37" s="642"/>
      <c r="AJ37" s="642"/>
      <c r="AK37" s="642"/>
      <c r="AL37" s="611">
        <v>0</v>
      </c>
      <c r="AM37" s="355"/>
      <c r="AN37" s="355"/>
      <c r="AO37" s="643"/>
      <c r="AQ37" s="636" t="s">
        <v>408</v>
      </c>
      <c r="AR37" s="472"/>
      <c r="AS37" s="472"/>
      <c r="AT37" s="472"/>
      <c r="AU37" s="472"/>
      <c r="AV37" s="472"/>
      <c r="AW37" s="472"/>
      <c r="AX37" s="472"/>
      <c r="AY37" s="637"/>
      <c r="AZ37" s="608">
        <v>765000</v>
      </c>
      <c r="BA37" s="367"/>
      <c r="BB37" s="367"/>
      <c r="BC37" s="367"/>
      <c r="BD37" s="609"/>
      <c r="BE37" s="609"/>
      <c r="BF37" s="638"/>
      <c r="BG37" s="606" t="s">
        <v>410</v>
      </c>
      <c r="BH37" s="414"/>
      <c r="BI37" s="414"/>
      <c r="BJ37" s="414"/>
      <c r="BK37" s="414"/>
      <c r="BL37" s="414"/>
      <c r="BM37" s="414"/>
      <c r="BN37" s="414"/>
      <c r="BO37" s="414"/>
      <c r="BP37" s="414"/>
      <c r="BQ37" s="414"/>
      <c r="BR37" s="414"/>
      <c r="BS37" s="414"/>
      <c r="BT37" s="414"/>
      <c r="BU37" s="607"/>
      <c r="BV37" s="608">
        <v>28214</v>
      </c>
      <c r="BW37" s="367"/>
      <c r="BX37" s="367"/>
      <c r="BY37" s="367"/>
      <c r="BZ37" s="367"/>
      <c r="CA37" s="367"/>
      <c r="CB37" s="639"/>
      <c r="CD37" s="606" t="s">
        <v>157</v>
      </c>
      <c r="CE37" s="414"/>
      <c r="CF37" s="414"/>
      <c r="CG37" s="414"/>
      <c r="CH37" s="414"/>
      <c r="CI37" s="414"/>
      <c r="CJ37" s="414"/>
      <c r="CK37" s="414"/>
      <c r="CL37" s="414"/>
      <c r="CM37" s="414"/>
      <c r="CN37" s="414"/>
      <c r="CO37" s="414"/>
      <c r="CP37" s="414"/>
      <c r="CQ37" s="607"/>
      <c r="CR37" s="608">
        <v>346668</v>
      </c>
      <c r="CS37" s="609"/>
      <c r="CT37" s="609"/>
      <c r="CU37" s="609"/>
      <c r="CV37" s="609"/>
      <c r="CW37" s="609"/>
      <c r="CX37" s="609"/>
      <c r="CY37" s="610"/>
      <c r="CZ37" s="611">
        <v>1</v>
      </c>
      <c r="DA37" s="612"/>
      <c r="DB37" s="612"/>
      <c r="DC37" s="613"/>
      <c r="DD37" s="614">
        <v>346668</v>
      </c>
      <c r="DE37" s="609"/>
      <c r="DF37" s="609"/>
      <c r="DG37" s="609"/>
      <c r="DH37" s="609"/>
      <c r="DI37" s="609"/>
      <c r="DJ37" s="609"/>
      <c r="DK37" s="610"/>
      <c r="DL37" s="614">
        <v>249745</v>
      </c>
      <c r="DM37" s="609"/>
      <c r="DN37" s="609"/>
      <c r="DO37" s="609"/>
      <c r="DP37" s="609"/>
      <c r="DQ37" s="609"/>
      <c r="DR37" s="609"/>
      <c r="DS37" s="609"/>
      <c r="DT37" s="609"/>
      <c r="DU37" s="609"/>
      <c r="DV37" s="610"/>
      <c r="DW37" s="611">
        <v>1.4</v>
      </c>
      <c r="DX37" s="612"/>
      <c r="DY37" s="612"/>
      <c r="DZ37" s="612"/>
      <c r="EA37" s="612"/>
      <c r="EB37" s="612"/>
      <c r="EC37" s="640"/>
    </row>
    <row r="38" spans="2:133" ht="11.25" customHeight="1" x14ac:dyDescent="0.15">
      <c r="B38" s="606" t="s">
        <v>411</v>
      </c>
      <c r="C38" s="414"/>
      <c r="D38" s="414"/>
      <c r="E38" s="414"/>
      <c r="F38" s="414"/>
      <c r="G38" s="414"/>
      <c r="H38" s="414"/>
      <c r="I38" s="414"/>
      <c r="J38" s="414"/>
      <c r="K38" s="414"/>
      <c r="L38" s="414"/>
      <c r="M38" s="414"/>
      <c r="N38" s="414"/>
      <c r="O38" s="414"/>
      <c r="P38" s="414"/>
      <c r="Q38" s="607"/>
      <c r="R38" s="608">
        <v>1761784</v>
      </c>
      <c r="S38" s="367"/>
      <c r="T38" s="367"/>
      <c r="U38" s="367"/>
      <c r="V38" s="367"/>
      <c r="W38" s="367"/>
      <c r="X38" s="367"/>
      <c r="Y38" s="621"/>
      <c r="Z38" s="641">
        <v>4.9000000000000004</v>
      </c>
      <c r="AA38" s="641"/>
      <c r="AB38" s="641"/>
      <c r="AC38" s="641"/>
      <c r="AD38" s="642" t="s">
        <v>197</v>
      </c>
      <c r="AE38" s="642"/>
      <c r="AF38" s="642"/>
      <c r="AG38" s="642"/>
      <c r="AH38" s="642"/>
      <c r="AI38" s="642"/>
      <c r="AJ38" s="642"/>
      <c r="AK38" s="642"/>
      <c r="AL38" s="611" t="s">
        <v>197</v>
      </c>
      <c r="AM38" s="355"/>
      <c r="AN38" s="355"/>
      <c r="AO38" s="643"/>
      <c r="AQ38" s="636" t="s">
        <v>413</v>
      </c>
      <c r="AR38" s="472"/>
      <c r="AS38" s="472"/>
      <c r="AT38" s="472"/>
      <c r="AU38" s="472"/>
      <c r="AV38" s="472"/>
      <c r="AW38" s="472"/>
      <c r="AX38" s="472"/>
      <c r="AY38" s="637"/>
      <c r="AZ38" s="608">
        <v>52500</v>
      </c>
      <c r="BA38" s="367"/>
      <c r="BB38" s="367"/>
      <c r="BC38" s="367"/>
      <c r="BD38" s="609"/>
      <c r="BE38" s="609"/>
      <c r="BF38" s="638"/>
      <c r="BG38" s="606" t="s">
        <v>414</v>
      </c>
      <c r="BH38" s="414"/>
      <c r="BI38" s="414"/>
      <c r="BJ38" s="414"/>
      <c r="BK38" s="414"/>
      <c r="BL38" s="414"/>
      <c r="BM38" s="414"/>
      <c r="BN38" s="414"/>
      <c r="BO38" s="414"/>
      <c r="BP38" s="414"/>
      <c r="BQ38" s="414"/>
      <c r="BR38" s="414"/>
      <c r="BS38" s="414"/>
      <c r="BT38" s="414"/>
      <c r="BU38" s="607"/>
      <c r="BV38" s="608">
        <v>7720</v>
      </c>
      <c r="BW38" s="367"/>
      <c r="BX38" s="367"/>
      <c r="BY38" s="367"/>
      <c r="BZ38" s="367"/>
      <c r="CA38" s="367"/>
      <c r="CB38" s="639"/>
      <c r="CD38" s="606" t="s">
        <v>415</v>
      </c>
      <c r="CE38" s="414"/>
      <c r="CF38" s="414"/>
      <c r="CG38" s="414"/>
      <c r="CH38" s="414"/>
      <c r="CI38" s="414"/>
      <c r="CJ38" s="414"/>
      <c r="CK38" s="414"/>
      <c r="CL38" s="414"/>
      <c r="CM38" s="414"/>
      <c r="CN38" s="414"/>
      <c r="CO38" s="414"/>
      <c r="CP38" s="414"/>
      <c r="CQ38" s="607"/>
      <c r="CR38" s="608">
        <v>2675163</v>
      </c>
      <c r="CS38" s="367"/>
      <c r="CT38" s="367"/>
      <c r="CU38" s="367"/>
      <c r="CV38" s="367"/>
      <c r="CW38" s="367"/>
      <c r="CX38" s="367"/>
      <c r="CY38" s="621"/>
      <c r="CZ38" s="611">
        <v>7.6</v>
      </c>
      <c r="DA38" s="612"/>
      <c r="DB38" s="612"/>
      <c r="DC38" s="613"/>
      <c r="DD38" s="614">
        <v>2137425</v>
      </c>
      <c r="DE38" s="367"/>
      <c r="DF38" s="367"/>
      <c r="DG38" s="367"/>
      <c r="DH38" s="367"/>
      <c r="DI38" s="367"/>
      <c r="DJ38" s="367"/>
      <c r="DK38" s="621"/>
      <c r="DL38" s="614">
        <v>1873586</v>
      </c>
      <c r="DM38" s="367"/>
      <c r="DN38" s="367"/>
      <c r="DO38" s="367"/>
      <c r="DP38" s="367"/>
      <c r="DQ38" s="367"/>
      <c r="DR38" s="367"/>
      <c r="DS38" s="367"/>
      <c r="DT38" s="367"/>
      <c r="DU38" s="367"/>
      <c r="DV38" s="621"/>
      <c r="DW38" s="611">
        <v>10.7</v>
      </c>
      <c r="DX38" s="612"/>
      <c r="DY38" s="612"/>
      <c r="DZ38" s="612"/>
      <c r="EA38" s="612"/>
      <c r="EB38" s="612"/>
      <c r="EC38" s="640"/>
    </row>
    <row r="39" spans="2:133" ht="11.25" customHeight="1" x14ac:dyDescent="0.15">
      <c r="B39" s="606" t="s">
        <v>416</v>
      </c>
      <c r="C39" s="414"/>
      <c r="D39" s="414"/>
      <c r="E39" s="414"/>
      <c r="F39" s="414"/>
      <c r="G39" s="414"/>
      <c r="H39" s="414"/>
      <c r="I39" s="414"/>
      <c r="J39" s="414"/>
      <c r="K39" s="414"/>
      <c r="L39" s="414"/>
      <c r="M39" s="414"/>
      <c r="N39" s="414"/>
      <c r="O39" s="414"/>
      <c r="P39" s="414"/>
      <c r="Q39" s="607"/>
      <c r="R39" s="608" t="s">
        <v>197</v>
      </c>
      <c r="S39" s="367"/>
      <c r="T39" s="367"/>
      <c r="U39" s="367"/>
      <c r="V39" s="367"/>
      <c r="W39" s="367"/>
      <c r="X39" s="367"/>
      <c r="Y39" s="621"/>
      <c r="Z39" s="641" t="s">
        <v>197</v>
      </c>
      <c r="AA39" s="641"/>
      <c r="AB39" s="641"/>
      <c r="AC39" s="641"/>
      <c r="AD39" s="642" t="s">
        <v>197</v>
      </c>
      <c r="AE39" s="642"/>
      <c r="AF39" s="642"/>
      <c r="AG39" s="642"/>
      <c r="AH39" s="642"/>
      <c r="AI39" s="642"/>
      <c r="AJ39" s="642"/>
      <c r="AK39" s="642"/>
      <c r="AL39" s="611" t="s">
        <v>197</v>
      </c>
      <c r="AM39" s="355"/>
      <c r="AN39" s="355"/>
      <c r="AO39" s="643"/>
      <c r="AQ39" s="636" t="s">
        <v>308</v>
      </c>
      <c r="AR39" s="472"/>
      <c r="AS39" s="472"/>
      <c r="AT39" s="472"/>
      <c r="AU39" s="472"/>
      <c r="AV39" s="472"/>
      <c r="AW39" s="472"/>
      <c r="AX39" s="472"/>
      <c r="AY39" s="637"/>
      <c r="AZ39" s="608">
        <v>18748</v>
      </c>
      <c r="BA39" s="367"/>
      <c r="BB39" s="367"/>
      <c r="BC39" s="367"/>
      <c r="BD39" s="609"/>
      <c r="BE39" s="609"/>
      <c r="BF39" s="638"/>
      <c r="BG39" s="606" t="s">
        <v>338</v>
      </c>
      <c r="BH39" s="414"/>
      <c r="BI39" s="414"/>
      <c r="BJ39" s="414"/>
      <c r="BK39" s="414"/>
      <c r="BL39" s="414"/>
      <c r="BM39" s="414"/>
      <c r="BN39" s="414"/>
      <c r="BO39" s="414"/>
      <c r="BP39" s="414"/>
      <c r="BQ39" s="414"/>
      <c r="BR39" s="414"/>
      <c r="BS39" s="414"/>
      <c r="BT39" s="414"/>
      <c r="BU39" s="607"/>
      <c r="BV39" s="608">
        <v>10954</v>
      </c>
      <c r="BW39" s="367"/>
      <c r="BX39" s="367"/>
      <c r="BY39" s="367"/>
      <c r="BZ39" s="367"/>
      <c r="CA39" s="367"/>
      <c r="CB39" s="639"/>
      <c r="CD39" s="606" t="s">
        <v>420</v>
      </c>
      <c r="CE39" s="414"/>
      <c r="CF39" s="414"/>
      <c r="CG39" s="414"/>
      <c r="CH39" s="414"/>
      <c r="CI39" s="414"/>
      <c r="CJ39" s="414"/>
      <c r="CK39" s="414"/>
      <c r="CL39" s="414"/>
      <c r="CM39" s="414"/>
      <c r="CN39" s="414"/>
      <c r="CO39" s="414"/>
      <c r="CP39" s="414"/>
      <c r="CQ39" s="607"/>
      <c r="CR39" s="608">
        <v>1042989</v>
      </c>
      <c r="CS39" s="609"/>
      <c r="CT39" s="609"/>
      <c r="CU39" s="609"/>
      <c r="CV39" s="609"/>
      <c r="CW39" s="609"/>
      <c r="CX39" s="609"/>
      <c r="CY39" s="610"/>
      <c r="CZ39" s="611">
        <v>3</v>
      </c>
      <c r="DA39" s="612"/>
      <c r="DB39" s="612"/>
      <c r="DC39" s="613"/>
      <c r="DD39" s="614">
        <v>941073</v>
      </c>
      <c r="DE39" s="609"/>
      <c r="DF39" s="609"/>
      <c r="DG39" s="609"/>
      <c r="DH39" s="609"/>
      <c r="DI39" s="609"/>
      <c r="DJ39" s="609"/>
      <c r="DK39" s="610"/>
      <c r="DL39" s="614" t="s">
        <v>197</v>
      </c>
      <c r="DM39" s="609"/>
      <c r="DN39" s="609"/>
      <c r="DO39" s="609"/>
      <c r="DP39" s="609"/>
      <c r="DQ39" s="609"/>
      <c r="DR39" s="609"/>
      <c r="DS39" s="609"/>
      <c r="DT39" s="609"/>
      <c r="DU39" s="609"/>
      <c r="DV39" s="610"/>
      <c r="DW39" s="611" t="s">
        <v>197</v>
      </c>
      <c r="DX39" s="612"/>
      <c r="DY39" s="612"/>
      <c r="DZ39" s="612"/>
      <c r="EA39" s="612"/>
      <c r="EB39" s="612"/>
      <c r="EC39" s="640"/>
    </row>
    <row r="40" spans="2:133" ht="11.25" customHeight="1" x14ac:dyDescent="0.15">
      <c r="B40" s="606" t="s">
        <v>139</v>
      </c>
      <c r="C40" s="414"/>
      <c r="D40" s="414"/>
      <c r="E40" s="414"/>
      <c r="F40" s="414"/>
      <c r="G40" s="414"/>
      <c r="H40" s="414"/>
      <c r="I40" s="414"/>
      <c r="J40" s="414"/>
      <c r="K40" s="414"/>
      <c r="L40" s="414"/>
      <c r="M40" s="414"/>
      <c r="N40" s="414"/>
      <c r="O40" s="414"/>
      <c r="P40" s="414"/>
      <c r="Q40" s="607"/>
      <c r="R40" s="608">
        <v>58384</v>
      </c>
      <c r="S40" s="367"/>
      <c r="T40" s="367"/>
      <c r="U40" s="367"/>
      <c r="V40" s="367"/>
      <c r="W40" s="367"/>
      <c r="X40" s="367"/>
      <c r="Y40" s="621"/>
      <c r="Z40" s="641">
        <v>0.2</v>
      </c>
      <c r="AA40" s="641"/>
      <c r="AB40" s="641"/>
      <c r="AC40" s="641"/>
      <c r="AD40" s="642" t="s">
        <v>197</v>
      </c>
      <c r="AE40" s="642"/>
      <c r="AF40" s="642"/>
      <c r="AG40" s="642"/>
      <c r="AH40" s="642"/>
      <c r="AI40" s="642"/>
      <c r="AJ40" s="642"/>
      <c r="AK40" s="642"/>
      <c r="AL40" s="611" t="s">
        <v>197</v>
      </c>
      <c r="AM40" s="355"/>
      <c r="AN40" s="355"/>
      <c r="AO40" s="643"/>
      <c r="AQ40" s="636" t="s">
        <v>421</v>
      </c>
      <c r="AR40" s="472"/>
      <c r="AS40" s="472"/>
      <c r="AT40" s="472"/>
      <c r="AU40" s="472"/>
      <c r="AV40" s="472"/>
      <c r="AW40" s="472"/>
      <c r="AX40" s="472"/>
      <c r="AY40" s="637"/>
      <c r="AZ40" s="608" t="s">
        <v>197</v>
      </c>
      <c r="BA40" s="367"/>
      <c r="BB40" s="367"/>
      <c r="BC40" s="367"/>
      <c r="BD40" s="609"/>
      <c r="BE40" s="609"/>
      <c r="BF40" s="638"/>
      <c r="BG40" s="602" t="s">
        <v>422</v>
      </c>
      <c r="BH40" s="463"/>
      <c r="BI40" s="463"/>
      <c r="BJ40" s="463"/>
      <c r="BK40" s="463"/>
      <c r="BL40" s="7"/>
      <c r="BM40" s="414" t="s">
        <v>423</v>
      </c>
      <c r="BN40" s="414"/>
      <c r="BO40" s="414"/>
      <c r="BP40" s="414"/>
      <c r="BQ40" s="414"/>
      <c r="BR40" s="414"/>
      <c r="BS40" s="414"/>
      <c r="BT40" s="414"/>
      <c r="BU40" s="607"/>
      <c r="BV40" s="608">
        <v>94</v>
      </c>
      <c r="BW40" s="367"/>
      <c r="BX40" s="367"/>
      <c r="BY40" s="367"/>
      <c r="BZ40" s="367"/>
      <c r="CA40" s="367"/>
      <c r="CB40" s="639"/>
      <c r="CD40" s="606" t="s">
        <v>369</v>
      </c>
      <c r="CE40" s="414"/>
      <c r="CF40" s="414"/>
      <c r="CG40" s="414"/>
      <c r="CH40" s="414"/>
      <c r="CI40" s="414"/>
      <c r="CJ40" s="414"/>
      <c r="CK40" s="414"/>
      <c r="CL40" s="414"/>
      <c r="CM40" s="414"/>
      <c r="CN40" s="414"/>
      <c r="CO40" s="414"/>
      <c r="CP40" s="414"/>
      <c r="CQ40" s="607"/>
      <c r="CR40" s="608">
        <v>494681</v>
      </c>
      <c r="CS40" s="367"/>
      <c r="CT40" s="367"/>
      <c r="CU40" s="367"/>
      <c r="CV40" s="367"/>
      <c r="CW40" s="367"/>
      <c r="CX40" s="367"/>
      <c r="CY40" s="621"/>
      <c r="CZ40" s="611">
        <v>1.4</v>
      </c>
      <c r="DA40" s="612"/>
      <c r="DB40" s="612"/>
      <c r="DC40" s="613"/>
      <c r="DD40" s="614">
        <v>107181</v>
      </c>
      <c r="DE40" s="367"/>
      <c r="DF40" s="367"/>
      <c r="DG40" s="367"/>
      <c r="DH40" s="367"/>
      <c r="DI40" s="367"/>
      <c r="DJ40" s="367"/>
      <c r="DK40" s="621"/>
      <c r="DL40" s="614">
        <v>101846</v>
      </c>
      <c r="DM40" s="367"/>
      <c r="DN40" s="367"/>
      <c r="DO40" s="367"/>
      <c r="DP40" s="367"/>
      <c r="DQ40" s="367"/>
      <c r="DR40" s="367"/>
      <c r="DS40" s="367"/>
      <c r="DT40" s="367"/>
      <c r="DU40" s="367"/>
      <c r="DV40" s="621"/>
      <c r="DW40" s="611">
        <v>0.6</v>
      </c>
      <c r="DX40" s="612"/>
      <c r="DY40" s="612"/>
      <c r="DZ40" s="612"/>
      <c r="EA40" s="612"/>
      <c r="EB40" s="612"/>
      <c r="EC40" s="640"/>
    </row>
    <row r="41" spans="2:133" ht="11.25" customHeight="1" x14ac:dyDescent="0.15">
      <c r="B41" s="586" t="s">
        <v>140</v>
      </c>
      <c r="C41" s="587"/>
      <c r="D41" s="587"/>
      <c r="E41" s="587"/>
      <c r="F41" s="587"/>
      <c r="G41" s="587"/>
      <c r="H41" s="587"/>
      <c r="I41" s="587"/>
      <c r="J41" s="587"/>
      <c r="K41" s="587"/>
      <c r="L41" s="587"/>
      <c r="M41" s="587"/>
      <c r="N41" s="587"/>
      <c r="O41" s="587"/>
      <c r="P41" s="587"/>
      <c r="Q41" s="588"/>
      <c r="R41" s="589">
        <v>36049150</v>
      </c>
      <c r="S41" s="628"/>
      <c r="T41" s="628"/>
      <c r="U41" s="628"/>
      <c r="V41" s="628"/>
      <c r="W41" s="628"/>
      <c r="X41" s="628"/>
      <c r="Y41" s="631"/>
      <c r="Z41" s="632">
        <v>100</v>
      </c>
      <c r="AA41" s="632"/>
      <c r="AB41" s="632"/>
      <c r="AC41" s="632"/>
      <c r="AD41" s="633">
        <v>17464601</v>
      </c>
      <c r="AE41" s="633"/>
      <c r="AF41" s="633"/>
      <c r="AG41" s="633"/>
      <c r="AH41" s="633"/>
      <c r="AI41" s="633"/>
      <c r="AJ41" s="633"/>
      <c r="AK41" s="633"/>
      <c r="AL41" s="592">
        <v>100</v>
      </c>
      <c r="AM41" s="634"/>
      <c r="AN41" s="634"/>
      <c r="AO41" s="635"/>
      <c r="AQ41" s="636" t="s">
        <v>424</v>
      </c>
      <c r="AR41" s="472"/>
      <c r="AS41" s="472"/>
      <c r="AT41" s="472"/>
      <c r="AU41" s="472"/>
      <c r="AV41" s="472"/>
      <c r="AW41" s="472"/>
      <c r="AX41" s="472"/>
      <c r="AY41" s="637"/>
      <c r="AZ41" s="608">
        <v>727407</v>
      </c>
      <c r="BA41" s="367"/>
      <c r="BB41" s="367"/>
      <c r="BC41" s="367"/>
      <c r="BD41" s="609"/>
      <c r="BE41" s="609"/>
      <c r="BF41" s="638"/>
      <c r="BG41" s="602"/>
      <c r="BH41" s="463"/>
      <c r="BI41" s="463"/>
      <c r="BJ41" s="463"/>
      <c r="BK41" s="463"/>
      <c r="BL41" s="7"/>
      <c r="BM41" s="414" t="s">
        <v>343</v>
      </c>
      <c r="BN41" s="414"/>
      <c r="BO41" s="414"/>
      <c r="BP41" s="414"/>
      <c r="BQ41" s="414"/>
      <c r="BR41" s="414"/>
      <c r="BS41" s="414"/>
      <c r="BT41" s="414"/>
      <c r="BU41" s="607"/>
      <c r="BV41" s="608" t="s">
        <v>197</v>
      </c>
      <c r="BW41" s="367"/>
      <c r="BX41" s="367"/>
      <c r="BY41" s="367"/>
      <c r="BZ41" s="367"/>
      <c r="CA41" s="367"/>
      <c r="CB41" s="639"/>
      <c r="CD41" s="606" t="s">
        <v>282</v>
      </c>
      <c r="CE41" s="414"/>
      <c r="CF41" s="414"/>
      <c r="CG41" s="414"/>
      <c r="CH41" s="414"/>
      <c r="CI41" s="414"/>
      <c r="CJ41" s="414"/>
      <c r="CK41" s="414"/>
      <c r="CL41" s="414"/>
      <c r="CM41" s="414"/>
      <c r="CN41" s="414"/>
      <c r="CO41" s="414"/>
      <c r="CP41" s="414"/>
      <c r="CQ41" s="607"/>
      <c r="CR41" s="608" t="s">
        <v>197</v>
      </c>
      <c r="CS41" s="609"/>
      <c r="CT41" s="609"/>
      <c r="CU41" s="609"/>
      <c r="CV41" s="609"/>
      <c r="CW41" s="609"/>
      <c r="CX41" s="609"/>
      <c r="CY41" s="610"/>
      <c r="CZ41" s="611" t="s">
        <v>197</v>
      </c>
      <c r="DA41" s="612"/>
      <c r="DB41" s="612"/>
      <c r="DC41" s="613"/>
      <c r="DD41" s="614" t="s">
        <v>197</v>
      </c>
      <c r="DE41" s="609"/>
      <c r="DF41" s="609"/>
      <c r="DG41" s="609"/>
      <c r="DH41" s="609"/>
      <c r="DI41" s="609"/>
      <c r="DJ41" s="609"/>
      <c r="DK41" s="610"/>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25" t="s">
        <v>425</v>
      </c>
      <c r="AR42" s="626"/>
      <c r="AS42" s="626"/>
      <c r="AT42" s="626"/>
      <c r="AU42" s="626"/>
      <c r="AV42" s="626"/>
      <c r="AW42" s="626"/>
      <c r="AX42" s="626"/>
      <c r="AY42" s="627"/>
      <c r="AZ42" s="589">
        <v>1947756</v>
      </c>
      <c r="BA42" s="628"/>
      <c r="BB42" s="628"/>
      <c r="BC42" s="628"/>
      <c r="BD42" s="590"/>
      <c r="BE42" s="590"/>
      <c r="BF42" s="629"/>
      <c r="BG42" s="390"/>
      <c r="BH42" s="391"/>
      <c r="BI42" s="391"/>
      <c r="BJ42" s="391"/>
      <c r="BK42" s="391"/>
      <c r="BL42" s="20"/>
      <c r="BM42" s="587" t="s">
        <v>426</v>
      </c>
      <c r="BN42" s="587"/>
      <c r="BO42" s="587"/>
      <c r="BP42" s="587"/>
      <c r="BQ42" s="587"/>
      <c r="BR42" s="587"/>
      <c r="BS42" s="587"/>
      <c r="BT42" s="587"/>
      <c r="BU42" s="588"/>
      <c r="BV42" s="589">
        <v>422</v>
      </c>
      <c r="BW42" s="628"/>
      <c r="BX42" s="628"/>
      <c r="BY42" s="628"/>
      <c r="BZ42" s="628"/>
      <c r="CA42" s="628"/>
      <c r="CB42" s="630"/>
      <c r="CD42" s="606" t="s">
        <v>275</v>
      </c>
      <c r="CE42" s="414"/>
      <c r="CF42" s="414"/>
      <c r="CG42" s="414"/>
      <c r="CH42" s="414"/>
      <c r="CI42" s="414"/>
      <c r="CJ42" s="414"/>
      <c r="CK42" s="414"/>
      <c r="CL42" s="414"/>
      <c r="CM42" s="414"/>
      <c r="CN42" s="414"/>
      <c r="CO42" s="414"/>
      <c r="CP42" s="414"/>
      <c r="CQ42" s="607"/>
      <c r="CR42" s="608">
        <v>4438709</v>
      </c>
      <c r="CS42" s="609"/>
      <c r="CT42" s="609"/>
      <c r="CU42" s="609"/>
      <c r="CV42" s="609"/>
      <c r="CW42" s="609"/>
      <c r="CX42" s="609"/>
      <c r="CY42" s="610"/>
      <c r="CZ42" s="611">
        <v>12.6</v>
      </c>
      <c r="DA42" s="612"/>
      <c r="DB42" s="612"/>
      <c r="DC42" s="613"/>
      <c r="DD42" s="614">
        <v>550210</v>
      </c>
      <c r="DE42" s="609"/>
      <c r="DF42" s="609"/>
      <c r="DG42" s="609"/>
      <c r="DH42" s="609"/>
      <c r="DI42" s="609"/>
      <c r="DJ42" s="609"/>
      <c r="DK42" s="610"/>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 t="s">
        <v>50</v>
      </c>
      <c r="CD43" s="606" t="s">
        <v>87</v>
      </c>
      <c r="CE43" s="414"/>
      <c r="CF43" s="414"/>
      <c r="CG43" s="414"/>
      <c r="CH43" s="414"/>
      <c r="CI43" s="414"/>
      <c r="CJ43" s="414"/>
      <c r="CK43" s="414"/>
      <c r="CL43" s="414"/>
      <c r="CM43" s="414"/>
      <c r="CN43" s="414"/>
      <c r="CO43" s="414"/>
      <c r="CP43" s="414"/>
      <c r="CQ43" s="607"/>
      <c r="CR43" s="608">
        <v>71376</v>
      </c>
      <c r="CS43" s="609"/>
      <c r="CT43" s="609"/>
      <c r="CU43" s="609"/>
      <c r="CV43" s="609"/>
      <c r="CW43" s="609"/>
      <c r="CX43" s="609"/>
      <c r="CY43" s="610"/>
      <c r="CZ43" s="611">
        <v>0.2</v>
      </c>
      <c r="DA43" s="612"/>
      <c r="DB43" s="612"/>
      <c r="DC43" s="613"/>
      <c r="DD43" s="614">
        <v>62310</v>
      </c>
      <c r="DE43" s="609"/>
      <c r="DF43" s="609"/>
      <c r="DG43" s="609"/>
      <c r="DH43" s="609"/>
      <c r="DI43" s="609"/>
      <c r="DJ43" s="609"/>
      <c r="DK43" s="610"/>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3" t="s">
        <v>406</v>
      </c>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c r="AO44" s="623"/>
      <c r="AP44" s="623"/>
      <c r="AQ44" s="623"/>
      <c r="AR44" s="623"/>
      <c r="AS44" s="623"/>
      <c r="AT44" s="623"/>
      <c r="AU44" s="623"/>
      <c r="AV44" s="623"/>
      <c r="AW44" s="623"/>
      <c r="AX44" s="623"/>
      <c r="AY44" s="623"/>
      <c r="AZ44" s="623"/>
      <c r="BA44" s="623"/>
      <c r="BB44" s="623"/>
      <c r="BC44" s="623"/>
      <c r="BD44" s="623"/>
      <c r="BE44" s="623"/>
      <c r="BF44" s="623"/>
      <c r="BG44" s="623"/>
      <c r="BH44" s="623"/>
      <c r="BI44" s="623"/>
      <c r="BJ44" s="623"/>
      <c r="BK44" s="623"/>
      <c r="BL44" s="623"/>
      <c r="BM44" s="623"/>
      <c r="BN44" s="623"/>
      <c r="BO44" s="623"/>
      <c r="BP44" s="623"/>
      <c r="BQ44" s="623"/>
      <c r="BR44" s="623"/>
      <c r="BS44" s="623"/>
      <c r="BT44" s="623"/>
      <c r="BU44" s="623"/>
      <c r="BV44" s="623"/>
      <c r="BW44" s="623"/>
      <c r="BX44" s="623"/>
      <c r="BY44" s="623"/>
      <c r="BZ44" s="623"/>
      <c r="CA44" s="623"/>
      <c r="CB44" s="623"/>
      <c r="CC44" s="624"/>
      <c r="CD44" s="395" t="s">
        <v>171</v>
      </c>
      <c r="CE44" s="397"/>
      <c r="CF44" s="606" t="s">
        <v>427</v>
      </c>
      <c r="CG44" s="414"/>
      <c r="CH44" s="414"/>
      <c r="CI44" s="414"/>
      <c r="CJ44" s="414"/>
      <c r="CK44" s="414"/>
      <c r="CL44" s="414"/>
      <c r="CM44" s="414"/>
      <c r="CN44" s="414"/>
      <c r="CO44" s="414"/>
      <c r="CP44" s="414"/>
      <c r="CQ44" s="607"/>
      <c r="CR44" s="608">
        <v>4265745</v>
      </c>
      <c r="CS44" s="367"/>
      <c r="CT44" s="367"/>
      <c r="CU44" s="367"/>
      <c r="CV44" s="367"/>
      <c r="CW44" s="367"/>
      <c r="CX44" s="367"/>
      <c r="CY44" s="621"/>
      <c r="CZ44" s="611">
        <v>12.1</v>
      </c>
      <c r="DA44" s="355"/>
      <c r="DB44" s="355"/>
      <c r="DC44" s="622"/>
      <c r="DD44" s="614">
        <v>492355</v>
      </c>
      <c r="DE44" s="367"/>
      <c r="DF44" s="367"/>
      <c r="DG44" s="367"/>
      <c r="DH44" s="367"/>
      <c r="DI44" s="367"/>
      <c r="DJ44" s="367"/>
      <c r="DK44" s="621"/>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3" t="s">
        <v>263</v>
      </c>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624"/>
      <c r="CD45" s="398"/>
      <c r="CE45" s="400"/>
      <c r="CF45" s="606" t="s">
        <v>428</v>
      </c>
      <c r="CG45" s="414"/>
      <c r="CH45" s="414"/>
      <c r="CI45" s="414"/>
      <c r="CJ45" s="414"/>
      <c r="CK45" s="414"/>
      <c r="CL45" s="414"/>
      <c r="CM45" s="414"/>
      <c r="CN45" s="414"/>
      <c r="CO45" s="414"/>
      <c r="CP45" s="414"/>
      <c r="CQ45" s="607"/>
      <c r="CR45" s="608">
        <v>2757840</v>
      </c>
      <c r="CS45" s="609"/>
      <c r="CT45" s="609"/>
      <c r="CU45" s="609"/>
      <c r="CV45" s="609"/>
      <c r="CW45" s="609"/>
      <c r="CX45" s="609"/>
      <c r="CY45" s="610"/>
      <c r="CZ45" s="611">
        <v>7.8</v>
      </c>
      <c r="DA45" s="612"/>
      <c r="DB45" s="612"/>
      <c r="DC45" s="613"/>
      <c r="DD45" s="614">
        <v>140302</v>
      </c>
      <c r="DE45" s="609"/>
      <c r="DF45" s="609"/>
      <c r="DG45" s="609"/>
      <c r="DH45" s="609"/>
      <c r="DI45" s="609"/>
      <c r="DJ45" s="609"/>
      <c r="DK45" s="610"/>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41"/>
      <c r="CD46" s="398"/>
      <c r="CE46" s="400"/>
      <c r="CF46" s="606" t="s">
        <v>429</v>
      </c>
      <c r="CG46" s="414"/>
      <c r="CH46" s="414"/>
      <c r="CI46" s="414"/>
      <c r="CJ46" s="414"/>
      <c r="CK46" s="414"/>
      <c r="CL46" s="414"/>
      <c r="CM46" s="414"/>
      <c r="CN46" s="414"/>
      <c r="CO46" s="414"/>
      <c r="CP46" s="414"/>
      <c r="CQ46" s="607"/>
      <c r="CR46" s="608">
        <v>1278905</v>
      </c>
      <c r="CS46" s="367"/>
      <c r="CT46" s="367"/>
      <c r="CU46" s="367"/>
      <c r="CV46" s="367"/>
      <c r="CW46" s="367"/>
      <c r="CX46" s="367"/>
      <c r="CY46" s="621"/>
      <c r="CZ46" s="611">
        <v>3.6</v>
      </c>
      <c r="DA46" s="355"/>
      <c r="DB46" s="355"/>
      <c r="DC46" s="622"/>
      <c r="DD46" s="614">
        <v>340253</v>
      </c>
      <c r="DE46" s="367"/>
      <c r="DF46" s="367"/>
      <c r="DG46" s="367"/>
      <c r="DH46" s="367"/>
      <c r="DI46" s="367"/>
      <c r="DJ46" s="367"/>
      <c r="DK46" s="621"/>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41"/>
      <c r="CD47" s="398"/>
      <c r="CE47" s="400"/>
      <c r="CF47" s="606" t="s">
        <v>432</v>
      </c>
      <c r="CG47" s="414"/>
      <c r="CH47" s="414"/>
      <c r="CI47" s="414"/>
      <c r="CJ47" s="414"/>
      <c r="CK47" s="414"/>
      <c r="CL47" s="414"/>
      <c r="CM47" s="414"/>
      <c r="CN47" s="414"/>
      <c r="CO47" s="414"/>
      <c r="CP47" s="414"/>
      <c r="CQ47" s="607"/>
      <c r="CR47" s="608">
        <v>172964</v>
      </c>
      <c r="CS47" s="609"/>
      <c r="CT47" s="609"/>
      <c r="CU47" s="609"/>
      <c r="CV47" s="609"/>
      <c r="CW47" s="609"/>
      <c r="CX47" s="609"/>
      <c r="CY47" s="610"/>
      <c r="CZ47" s="611">
        <v>0.5</v>
      </c>
      <c r="DA47" s="612"/>
      <c r="DB47" s="612"/>
      <c r="DC47" s="613"/>
      <c r="DD47" s="614">
        <v>57855</v>
      </c>
      <c r="DE47" s="609"/>
      <c r="DF47" s="609"/>
      <c r="DG47" s="609"/>
      <c r="DH47" s="609"/>
      <c r="DI47" s="609"/>
      <c r="DJ47" s="609"/>
      <c r="DK47" s="610"/>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41"/>
      <c r="CD48" s="401"/>
      <c r="CE48" s="403"/>
      <c r="CF48" s="606" t="s">
        <v>362</v>
      </c>
      <c r="CG48" s="414"/>
      <c r="CH48" s="414"/>
      <c r="CI48" s="414"/>
      <c r="CJ48" s="414"/>
      <c r="CK48" s="414"/>
      <c r="CL48" s="414"/>
      <c r="CM48" s="414"/>
      <c r="CN48" s="414"/>
      <c r="CO48" s="414"/>
      <c r="CP48" s="414"/>
      <c r="CQ48" s="607"/>
      <c r="CR48" s="608" t="s">
        <v>197</v>
      </c>
      <c r="CS48" s="367"/>
      <c r="CT48" s="367"/>
      <c r="CU48" s="367"/>
      <c r="CV48" s="367"/>
      <c r="CW48" s="367"/>
      <c r="CX48" s="367"/>
      <c r="CY48" s="621"/>
      <c r="CZ48" s="611" t="s">
        <v>197</v>
      </c>
      <c r="DA48" s="355"/>
      <c r="DB48" s="355"/>
      <c r="DC48" s="622"/>
      <c r="DD48" s="614" t="s">
        <v>197</v>
      </c>
      <c r="DE48" s="367"/>
      <c r="DF48" s="367"/>
      <c r="DG48" s="367"/>
      <c r="DH48" s="367"/>
      <c r="DI48" s="367"/>
      <c r="DJ48" s="367"/>
      <c r="DK48" s="621"/>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41"/>
      <c r="CD49" s="586" t="s">
        <v>189</v>
      </c>
      <c r="CE49" s="587"/>
      <c r="CF49" s="587"/>
      <c r="CG49" s="587"/>
      <c r="CH49" s="587"/>
      <c r="CI49" s="587"/>
      <c r="CJ49" s="587"/>
      <c r="CK49" s="587"/>
      <c r="CL49" s="587"/>
      <c r="CM49" s="587"/>
      <c r="CN49" s="587"/>
      <c r="CO49" s="587"/>
      <c r="CP49" s="587"/>
      <c r="CQ49" s="588"/>
      <c r="CR49" s="589">
        <v>35179054</v>
      </c>
      <c r="CS49" s="590"/>
      <c r="CT49" s="590"/>
      <c r="CU49" s="590"/>
      <c r="CV49" s="590"/>
      <c r="CW49" s="590"/>
      <c r="CX49" s="590"/>
      <c r="CY49" s="591"/>
      <c r="CZ49" s="592">
        <v>100</v>
      </c>
      <c r="DA49" s="593"/>
      <c r="DB49" s="593"/>
      <c r="DC49" s="594"/>
      <c r="DD49" s="595">
        <v>21112746</v>
      </c>
      <c r="DE49" s="590"/>
      <c r="DF49" s="590"/>
      <c r="DG49" s="590"/>
      <c r="DH49" s="590"/>
      <c r="DI49" s="590"/>
      <c r="DJ49" s="590"/>
      <c r="DK49" s="591"/>
      <c r="DL49" s="596"/>
      <c r="DM49" s="597"/>
      <c r="DN49" s="597"/>
      <c r="DO49" s="597"/>
      <c r="DP49" s="597"/>
      <c r="DQ49" s="597"/>
      <c r="DR49" s="597"/>
      <c r="DS49" s="597"/>
      <c r="DT49" s="597"/>
      <c r="DU49" s="597"/>
      <c r="DV49" s="598"/>
      <c r="DW49" s="599"/>
      <c r="DX49" s="600"/>
      <c r="DY49" s="600"/>
      <c r="DZ49" s="600"/>
      <c r="EA49" s="600"/>
      <c r="EB49" s="600"/>
      <c r="EC49" s="601"/>
    </row>
  </sheetData>
  <sheetProtection algorithmName="SHA-512" hashValue="0k9q4KKSdWgdy8qvEYl/d68AgmHn4tev5v4nAgdsAD4ny6w0XJYfXoq5z3eG0FY58LC30yFz0oD+S0JRif3SnA==" saltValue="JpksTkgwo+TELMKvAwJ0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A135"/>
  <sheetViews>
    <sheetView topLeftCell="AX1" zoomScale="70" zoomScaleNormal="70" zoomScaleSheetLayoutView="70" workbookViewId="0">
      <selection activeCell="CM11" sqref="CM11:CQ11"/>
    </sheetView>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1006" t="s">
        <v>293</v>
      </c>
      <c r="B2" s="1006"/>
      <c r="C2" s="1006"/>
      <c r="D2" s="1006"/>
      <c r="E2" s="1006"/>
      <c r="F2" s="1006"/>
      <c r="G2" s="1006"/>
      <c r="H2" s="1006"/>
      <c r="I2" s="1006"/>
      <c r="J2" s="1006"/>
      <c r="K2" s="1006"/>
      <c r="L2" s="1006"/>
      <c r="M2" s="1006"/>
      <c r="N2" s="1006"/>
      <c r="O2" s="1006"/>
      <c r="P2" s="1006"/>
      <c r="Q2" s="1006"/>
      <c r="R2" s="1006"/>
      <c r="S2" s="1006"/>
      <c r="T2" s="1006"/>
      <c r="U2" s="1006"/>
      <c r="V2" s="1006"/>
      <c r="W2" s="1006"/>
      <c r="X2" s="1006"/>
      <c r="Y2" s="1006"/>
      <c r="Z2" s="1006"/>
      <c r="AA2" s="1006"/>
      <c r="AB2" s="1006"/>
      <c r="AC2" s="1006"/>
      <c r="AD2" s="1006"/>
      <c r="AE2" s="1006"/>
      <c r="AF2" s="1006"/>
      <c r="AG2" s="1006"/>
      <c r="AH2" s="1006"/>
      <c r="AI2" s="1006"/>
      <c r="AJ2" s="1006"/>
      <c r="AK2" s="1006"/>
      <c r="AL2" s="1006"/>
      <c r="AM2" s="1006"/>
      <c r="AN2" s="1006"/>
      <c r="AO2" s="1006"/>
      <c r="AP2" s="1006"/>
      <c r="AQ2" s="1006"/>
      <c r="AR2" s="1006"/>
      <c r="AS2" s="1006"/>
      <c r="AT2" s="1006"/>
      <c r="AU2" s="1006"/>
      <c r="AV2" s="1006"/>
      <c r="AW2" s="1006"/>
      <c r="AX2" s="1006"/>
      <c r="AY2" s="1006"/>
      <c r="AZ2" s="1006"/>
      <c r="BA2" s="1006"/>
      <c r="BB2" s="1006"/>
      <c r="BC2" s="1006"/>
      <c r="BD2" s="1006"/>
      <c r="BE2" s="1006"/>
      <c r="BF2" s="1006"/>
      <c r="BG2" s="1006"/>
      <c r="BH2" s="1006"/>
      <c r="BI2" s="100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7" t="s">
        <v>300</v>
      </c>
      <c r="DK2" s="1008"/>
      <c r="DL2" s="1008"/>
      <c r="DM2" s="1008"/>
      <c r="DN2" s="1008"/>
      <c r="DO2" s="1009"/>
      <c r="DP2" s="50"/>
      <c r="DQ2" s="1007" t="s">
        <v>302</v>
      </c>
      <c r="DR2" s="1008"/>
      <c r="DS2" s="1008"/>
      <c r="DT2" s="1008"/>
      <c r="DU2" s="1008"/>
      <c r="DV2" s="1008"/>
      <c r="DW2" s="1008"/>
      <c r="DX2" s="1008"/>
      <c r="DY2" s="1008"/>
      <c r="DZ2" s="1009"/>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97" t="s">
        <v>433</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56"/>
      <c r="BA4" s="56"/>
      <c r="BB4" s="56"/>
      <c r="BC4" s="56"/>
      <c r="BD4" s="56"/>
      <c r="BE4" s="67"/>
      <c r="BF4" s="67"/>
      <c r="BG4" s="67"/>
      <c r="BH4" s="67"/>
      <c r="BI4" s="67"/>
      <c r="BJ4" s="67"/>
      <c r="BK4" s="67"/>
      <c r="BL4" s="67"/>
      <c r="BM4" s="67"/>
      <c r="BN4" s="67"/>
      <c r="BO4" s="67"/>
      <c r="BP4" s="67"/>
      <c r="BQ4" s="791" t="s">
        <v>434</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67"/>
    </row>
    <row r="5" spans="1:131" s="47" customFormat="1" ht="26.25" customHeight="1" x14ac:dyDescent="0.15">
      <c r="A5" s="695" t="s">
        <v>435</v>
      </c>
      <c r="B5" s="696"/>
      <c r="C5" s="696"/>
      <c r="D5" s="696"/>
      <c r="E5" s="696"/>
      <c r="F5" s="696"/>
      <c r="G5" s="696"/>
      <c r="H5" s="696"/>
      <c r="I5" s="696"/>
      <c r="J5" s="696"/>
      <c r="K5" s="696"/>
      <c r="L5" s="696"/>
      <c r="M5" s="696"/>
      <c r="N5" s="696"/>
      <c r="O5" s="696"/>
      <c r="P5" s="697"/>
      <c r="Q5" s="687" t="s">
        <v>174</v>
      </c>
      <c r="R5" s="688"/>
      <c r="S5" s="688"/>
      <c r="T5" s="688"/>
      <c r="U5" s="689"/>
      <c r="V5" s="687" t="s">
        <v>436</v>
      </c>
      <c r="W5" s="688"/>
      <c r="X5" s="688"/>
      <c r="Y5" s="688"/>
      <c r="Z5" s="689"/>
      <c r="AA5" s="687" t="s">
        <v>437</v>
      </c>
      <c r="AB5" s="688"/>
      <c r="AC5" s="688"/>
      <c r="AD5" s="688"/>
      <c r="AE5" s="688"/>
      <c r="AF5" s="736" t="s">
        <v>172</v>
      </c>
      <c r="AG5" s="688"/>
      <c r="AH5" s="688"/>
      <c r="AI5" s="688"/>
      <c r="AJ5" s="693"/>
      <c r="AK5" s="688" t="s">
        <v>438</v>
      </c>
      <c r="AL5" s="688"/>
      <c r="AM5" s="688"/>
      <c r="AN5" s="688"/>
      <c r="AO5" s="689"/>
      <c r="AP5" s="687" t="s">
        <v>439</v>
      </c>
      <c r="AQ5" s="688"/>
      <c r="AR5" s="688"/>
      <c r="AS5" s="688"/>
      <c r="AT5" s="689"/>
      <c r="AU5" s="687" t="s">
        <v>441</v>
      </c>
      <c r="AV5" s="688"/>
      <c r="AW5" s="688"/>
      <c r="AX5" s="688"/>
      <c r="AY5" s="693"/>
      <c r="AZ5" s="56"/>
      <c r="BA5" s="56"/>
      <c r="BB5" s="56"/>
      <c r="BC5" s="56"/>
      <c r="BD5" s="56"/>
      <c r="BE5" s="67"/>
      <c r="BF5" s="67"/>
      <c r="BG5" s="67"/>
      <c r="BH5" s="67"/>
      <c r="BI5" s="67"/>
      <c r="BJ5" s="67"/>
      <c r="BK5" s="67"/>
      <c r="BL5" s="67"/>
      <c r="BM5" s="67"/>
      <c r="BN5" s="67"/>
      <c r="BO5" s="67"/>
      <c r="BP5" s="67"/>
      <c r="BQ5" s="695" t="s">
        <v>443</v>
      </c>
      <c r="BR5" s="696"/>
      <c r="BS5" s="696"/>
      <c r="BT5" s="696"/>
      <c r="BU5" s="696"/>
      <c r="BV5" s="696"/>
      <c r="BW5" s="696"/>
      <c r="BX5" s="696"/>
      <c r="BY5" s="696"/>
      <c r="BZ5" s="696"/>
      <c r="CA5" s="696"/>
      <c r="CB5" s="696"/>
      <c r="CC5" s="696"/>
      <c r="CD5" s="696"/>
      <c r="CE5" s="696"/>
      <c r="CF5" s="696"/>
      <c r="CG5" s="697"/>
      <c r="CH5" s="687" t="s">
        <v>367</v>
      </c>
      <c r="CI5" s="688"/>
      <c r="CJ5" s="688"/>
      <c r="CK5" s="688"/>
      <c r="CL5" s="689"/>
      <c r="CM5" s="687" t="s">
        <v>321</v>
      </c>
      <c r="CN5" s="688"/>
      <c r="CO5" s="688"/>
      <c r="CP5" s="688"/>
      <c r="CQ5" s="689"/>
      <c r="CR5" s="687" t="s">
        <v>241</v>
      </c>
      <c r="CS5" s="688"/>
      <c r="CT5" s="688"/>
      <c r="CU5" s="688"/>
      <c r="CV5" s="689"/>
      <c r="CW5" s="687" t="s">
        <v>51</v>
      </c>
      <c r="CX5" s="688"/>
      <c r="CY5" s="688"/>
      <c r="CZ5" s="688"/>
      <c r="DA5" s="689"/>
      <c r="DB5" s="687" t="s">
        <v>445</v>
      </c>
      <c r="DC5" s="688"/>
      <c r="DD5" s="688"/>
      <c r="DE5" s="688"/>
      <c r="DF5" s="689"/>
      <c r="DG5" s="1019" t="s">
        <v>239</v>
      </c>
      <c r="DH5" s="1020"/>
      <c r="DI5" s="1020"/>
      <c r="DJ5" s="1020"/>
      <c r="DK5" s="1021"/>
      <c r="DL5" s="1019" t="s">
        <v>447</v>
      </c>
      <c r="DM5" s="1020"/>
      <c r="DN5" s="1020"/>
      <c r="DO5" s="1020"/>
      <c r="DP5" s="1021"/>
      <c r="DQ5" s="687" t="s">
        <v>449</v>
      </c>
      <c r="DR5" s="688"/>
      <c r="DS5" s="688"/>
      <c r="DT5" s="688"/>
      <c r="DU5" s="689"/>
      <c r="DV5" s="687" t="s">
        <v>441</v>
      </c>
      <c r="DW5" s="688"/>
      <c r="DX5" s="688"/>
      <c r="DY5" s="688"/>
      <c r="DZ5" s="693"/>
      <c r="EA5" s="67"/>
    </row>
    <row r="6" spans="1:131" s="47" customFormat="1" ht="26.25" customHeight="1" x14ac:dyDescent="0.15">
      <c r="A6" s="698"/>
      <c r="B6" s="699"/>
      <c r="C6" s="699"/>
      <c r="D6" s="699"/>
      <c r="E6" s="699"/>
      <c r="F6" s="699"/>
      <c r="G6" s="699"/>
      <c r="H6" s="699"/>
      <c r="I6" s="699"/>
      <c r="J6" s="699"/>
      <c r="K6" s="699"/>
      <c r="L6" s="699"/>
      <c r="M6" s="699"/>
      <c r="N6" s="699"/>
      <c r="O6" s="699"/>
      <c r="P6" s="700"/>
      <c r="Q6" s="690"/>
      <c r="R6" s="691"/>
      <c r="S6" s="691"/>
      <c r="T6" s="691"/>
      <c r="U6" s="692"/>
      <c r="V6" s="690"/>
      <c r="W6" s="691"/>
      <c r="X6" s="691"/>
      <c r="Y6" s="691"/>
      <c r="Z6" s="692"/>
      <c r="AA6" s="690"/>
      <c r="AB6" s="691"/>
      <c r="AC6" s="691"/>
      <c r="AD6" s="691"/>
      <c r="AE6" s="691"/>
      <c r="AF6" s="737"/>
      <c r="AG6" s="691"/>
      <c r="AH6" s="691"/>
      <c r="AI6" s="691"/>
      <c r="AJ6" s="694"/>
      <c r="AK6" s="691"/>
      <c r="AL6" s="691"/>
      <c r="AM6" s="691"/>
      <c r="AN6" s="691"/>
      <c r="AO6" s="692"/>
      <c r="AP6" s="690"/>
      <c r="AQ6" s="691"/>
      <c r="AR6" s="691"/>
      <c r="AS6" s="691"/>
      <c r="AT6" s="692"/>
      <c r="AU6" s="690"/>
      <c r="AV6" s="691"/>
      <c r="AW6" s="691"/>
      <c r="AX6" s="691"/>
      <c r="AY6" s="694"/>
      <c r="AZ6" s="56"/>
      <c r="BA6" s="56"/>
      <c r="BB6" s="56"/>
      <c r="BC6" s="56"/>
      <c r="BD6" s="56"/>
      <c r="BE6" s="67"/>
      <c r="BF6" s="67"/>
      <c r="BG6" s="67"/>
      <c r="BH6" s="67"/>
      <c r="BI6" s="67"/>
      <c r="BJ6" s="67"/>
      <c r="BK6" s="67"/>
      <c r="BL6" s="67"/>
      <c r="BM6" s="67"/>
      <c r="BN6" s="67"/>
      <c r="BO6" s="67"/>
      <c r="BP6" s="67"/>
      <c r="BQ6" s="698"/>
      <c r="BR6" s="699"/>
      <c r="BS6" s="699"/>
      <c r="BT6" s="699"/>
      <c r="BU6" s="699"/>
      <c r="BV6" s="699"/>
      <c r="BW6" s="699"/>
      <c r="BX6" s="699"/>
      <c r="BY6" s="699"/>
      <c r="BZ6" s="699"/>
      <c r="CA6" s="699"/>
      <c r="CB6" s="699"/>
      <c r="CC6" s="699"/>
      <c r="CD6" s="699"/>
      <c r="CE6" s="699"/>
      <c r="CF6" s="699"/>
      <c r="CG6" s="700"/>
      <c r="CH6" s="690"/>
      <c r="CI6" s="691"/>
      <c r="CJ6" s="691"/>
      <c r="CK6" s="691"/>
      <c r="CL6" s="692"/>
      <c r="CM6" s="690"/>
      <c r="CN6" s="691"/>
      <c r="CO6" s="691"/>
      <c r="CP6" s="691"/>
      <c r="CQ6" s="692"/>
      <c r="CR6" s="690"/>
      <c r="CS6" s="691"/>
      <c r="CT6" s="691"/>
      <c r="CU6" s="691"/>
      <c r="CV6" s="692"/>
      <c r="CW6" s="690"/>
      <c r="CX6" s="691"/>
      <c r="CY6" s="691"/>
      <c r="CZ6" s="691"/>
      <c r="DA6" s="692"/>
      <c r="DB6" s="690"/>
      <c r="DC6" s="691"/>
      <c r="DD6" s="691"/>
      <c r="DE6" s="691"/>
      <c r="DF6" s="692"/>
      <c r="DG6" s="1022"/>
      <c r="DH6" s="1023"/>
      <c r="DI6" s="1023"/>
      <c r="DJ6" s="1023"/>
      <c r="DK6" s="1024"/>
      <c r="DL6" s="1022"/>
      <c r="DM6" s="1023"/>
      <c r="DN6" s="1023"/>
      <c r="DO6" s="1023"/>
      <c r="DP6" s="1024"/>
      <c r="DQ6" s="690"/>
      <c r="DR6" s="691"/>
      <c r="DS6" s="691"/>
      <c r="DT6" s="691"/>
      <c r="DU6" s="692"/>
      <c r="DV6" s="690"/>
      <c r="DW6" s="691"/>
      <c r="DX6" s="691"/>
      <c r="DY6" s="691"/>
      <c r="DZ6" s="694"/>
      <c r="EA6" s="67"/>
    </row>
    <row r="7" spans="1:131" s="47" customFormat="1" ht="26.25" customHeight="1" x14ac:dyDescent="0.15">
      <c r="A7" s="51">
        <v>1</v>
      </c>
      <c r="B7" s="962" t="s">
        <v>450</v>
      </c>
      <c r="C7" s="963"/>
      <c r="D7" s="963"/>
      <c r="E7" s="963"/>
      <c r="F7" s="963"/>
      <c r="G7" s="963"/>
      <c r="H7" s="963"/>
      <c r="I7" s="963"/>
      <c r="J7" s="963"/>
      <c r="K7" s="963"/>
      <c r="L7" s="963"/>
      <c r="M7" s="963"/>
      <c r="N7" s="963"/>
      <c r="O7" s="963"/>
      <c r="P7" s="964"/>
      <c r="Q7" s="965">
        <v>35545</v>
      </c>
      <c r="R7" s="966"/>
      <c r="S7" s="966"/>
      <c r="T7" s="966"/>
      <c r="U7" s="966"/>
      <c r="V7" s="966">
        <v>34701</v>
      </c>
      <c r="W7" s="966"/>
      <c r="X7" s="966"/>
      <c r="Y7" s="966"/>
      <c r="Z7" s="966"/>
      <c r="AA7" s="966">
        <v>844</v>
      </c>
      <c r="AB7" s="966"/>
      <c r="AC7" s="966"/>
      <c r="AD7" s="966"/>
      <c r="AE7" s="1010"/>
      <c r="AF7" s="1011">
        <v>640</v>
      </c>
      <c r="AG7" s="1012"/>
      <c r="AH7" s="1012"/>
      <c r="AI7" s="1012"/>
      <c r="AJ7" s="1013"/>
      <c r="AK7" s="1014">
        <v>1353</v>
      </c>
      <c r="AL7" s="966"/>
      <c r="AM7" s="966"/>
      <c r="AN7" s="966"/>
      <c r="AO7" s="966"/>
      <c r="AP7" s="966">
        <v>27441</v>
      </c>
      <c r="AQ7" s="966"/>
      <c r="AR7" s="966"/>
      <c r="AS7" s="966"/>
      <c r="AT7" s="966"/>
      <c r="AU7" s="967"/>
      <c r="AV7" s="967"/>
      <c r="AW7" s="967"/>
      <c r="AX7" s="967"/>
      <c r="AY7" s="968"/>
      <c r="AZ7" s="56"/>
      <c r="BA7" s="56"/>
      <c r="BB7" s="56"/>
      <c r="BC7" s="56"/>
      <c r="BD7" s="56"/>
      <c r="BE7" s="67"/>
      <c r="BF7" s="67"/>
      <c r="BG7" s="67"/>
      <c r="BH7" s="67"/>
      <c r="BI7" s="67"/>
      <c r="BJ7" s="67"/>
      <c r="BK7" s="67"/>
      <c r="BL7" s="67"/>
      <c r="BM7" s="67"/>
      <c r="BN7" s="67"/>
      <c r="BO7" s="67"/>
      <c r="BP7" s="67"/>
      <c r="BQ7" s="51">
        <v>1</v>
      </c>
      <c r="BR7" s="71"/>
      <c r="BS7" s="962" t="s">
        <v>537</v>
      </c>
      <c r="BT7" s="963"/>
      <c r="BU7" s="963"/>
      <c r="BV7" s="963"/>
      <c r="BW7" s="963"/>
      <c r="BX7" s="963"/>
      <c r="BY7" s="963"/>
      <c r="BZ7" s="963"/>
      <c r="CA7" s="963"/>
      <c r="CB7" s="963"/>
      <c r="CC7" s="963"/>
      <c r="CD7" s="963"/>
      <c r="CE7" s="963"/>
      <c r="CF7" s="963"/>
      <c r="CG7" s="964"/>
      <c r="CH7" s="1015">
        <v>0</v>
      </c>
      <c r="CI7" s="1016"/>
      <c r="CJ7" s="1016"/>
      <c r="CK7" s="1016"/>
      <c r="CL7" s="1017"/>
      <c r="CM7" s="1015">
        <v>40</v>
      </c>
      <c r="CN7" s="1016"/>
      <c r="CO7" s="1016"/>
      <c r="CP7" s="1016"/>
      <c r="CQ7" s="1017"/>
      <c r="CR7" s="1015">
        <v>30</v>
      </c>
      <c r="CS7" s="1016"/>
      <c r="CT7" s="1016"/>
      <c r="CU7" s="1016"/>
      <c r="CV7" s="1017"/>
      <c r="CW7" s="1015" t="s">
        <v>197</v>
      </c>
      <c r="CX7" s="1016"/>
      <c r="CY7" s="1016"/>
      <c r="CZ7" s="1016"/>
      <c r="DA7" s="1017"/>
      <c r="DB7" s="1015" t="s">
        <v>197</v>
      </c>
      <c r="DC7" s="1016"/>
      <c r="DD7" s="1016"/>
      <c r="DE7" s="1016"/>
      <c r="DF7" s="1017"/>
      <c r="DG7" s="1015" t="s">
        <v>197</v>
      </c>
      <c r="DH7" s="1016"/>
      <c r="DI7" s="1016"/>
      <c r="DJ7" s="1016"/>
      <c r="DK7" s="1017"/>
      <c r="DL7" s="1015" t="s">
        <v>197</v>
      </c>
      <c r="DM7" s="1016"/>
      <c r="DN7" s="1016"/>
      <c r="DO7" s="1016"/>
      <c r="DP7" s="1017"/>
      <c r="DQ7" s="1015" t="s">
        <v>197</v>
      </c>
      <c r="DR7" s="1016"/>
      <c r="DS7" s="1016"/>
      <c r="DT7" s="1016"/>
      <c r="DU7" s="1017"/>
      <c r="DV7" s="962"/>
      <c r="DW7" s="963"/>
      <c r="DX7" s="963"/>
      <c r="DY7" s="963"/>
      <c r="DZ7" s="1018"/>
      <c r="EA7" s="67"/>
    </row>
    <row r="8" spans="1:131" s="47" customFormat="1" ht="26.25" customHeight="1" x14ac:dyDescent="0.15">
      <c r="A8" s="52">
        <v>2</v>
      </c>
      <c r="B8" s="712" t="s">
        <v>452</v>
      </c>
      <c r="C8" s="713"/>
      <c r="D8" s="713"/>
      <c r="E8" s="713"/>
      <c r="F8" s="713"/>
      <c r="G8" s="713"/>
      <c r="H8" s="713"/>
      <c r="I8" s="713"/>
      <c r="J8" s="713"/>
      <c r="K8" s="713"/>
      <c r="L8" s="713"/>
      <c r="M8" s="713"/>
      <c r="N8" s="713"/>
      <c r="O8" s="713"/>
      <c r="P8" s="714"/>
      <c r="Q8" s="956">
        <v>490</v>
      </c>
      <c r="R8" s="957"/>
      <c r="S8" s="957"/>
      <c r="T8" s="957"/>
      <c r="U8" s="957"/>
      <c r="V8" s="957">
        <v>466</v>
      </c>
      <c r="W8" s="957"/>
      <c r="X8" s="957"/>
      <c r="Y8" s="957"/>
      <c r="Z8" s="957"/>
      <c r="AA8" s="957">
        <v>24</v>
      </c>
      <c r="AB8" s="957"/>
      <c r="AC8" s="957"/>
      <c r="AD8" s="957"/>
      <c r="AE8" s="961"/>
      <c r="AF8" s="979">
        <v>7</v>
      </c>
      <c r="AG8" s="716"/>
      <c r="AH8" s="716"/>
      <c r="AI8" s="716"/>
      <c r="AJ8" s="980"/>
      <c r="AK8" s="960" t="s">
        <v>197</v>
      </c>
      <c r="AL8" s="957"/>
      <c r="AM8" s="957"/>
      <c r="AN8" s="957"/>
      <c r="AO8" s="957"/>
      <c r="AP8" s="957">
        <v>430</v>
      </c>
      <c r="AQ8" s="957"/>
      <c r="AR8" s="957"/>
      <c r="AS8" s="957"/>
      <c r="AT8" s="957"/>
      <c r="AU8" s="958"/>
      <c r="AV8" s="958"/>
      <c r="AW8" s="958"/>
      <c r="AX8" s="958"/>
      <c r="AY8" s="959"/>
      <c r="AZ8" s="56"/>
      <c r="BA8" s="56"/>
      <c r="BB8" s="56"/>
      <c r="BC8" s="56"/>
      <c r="BD8" s="56"/>
      <c r="BE8" s="67"/>
      <c r="BF8" s="67"/>
      <c r="BG8" s="67"/>
      <c r="BH8" s="67"/>
      <c r="BI8" s="67"/>
      <c r="BJ8" s="67"/>
      <c r="BK8" s="67"/>
      <c r="BL8" s="67"/>
      <c r="BM8" s="67"/>
      <c r="BN8" s="67"/>
      <c r="BO8" s="67"/>
      <c r="BP8" s="67"/>
      <c r="BQ8" s="52">
        <v>2</v>
      </c>
      <c r="BR8" s="72"/>
      <c r="BS8" s="712" t="s">
        <v>538</v>
      </c>
      <c r="BT8" s="713"/>
      <c r="BU8" s="713"/>
      <c r="BV8" s="713"/>
      <c r="BW8" s="713"/>
      <c r="BX8" s="713"/>
      <c r="BY8" s="713"/>
      <c r="BZ8" s="713"/>
      <c r="CA8" s="713"/>
      <c r="CB8" s="713"/>
      <c r="CC8" s="713"/>
      <c r="CD8" s="713"/>
      <c r="CE8" s="713"/>
      <c r="CF8" s="713"/>
      <c r="CG8" s="714"/>
      <c r="CH8" s="715">
        <v>6</v>
      </c>
      <c r="CI8" s="716"/>
      <c r="CJ8" s="716"/>
      <c r="CK8" s="716"/>
      <c r="CL8" s="717"/>
      <c r="CM8" s="715">
        <v>-22</v>
      </c>
      <c r="CN8" s="716"/>
      <c r="CO8" s="716"/>
      <c r="CP8" s="716"/>
      <c r="CQ8" s="717"/>
      <c r="CR8" s="715">
        <v>46</v>
      </c>
      <c r="CS8" s="716"/>
      <c r="CT8" s="716"/>
      <c r="CU8" s="716"/>
      <c r="CV8" s="717"/>
      <c r="CW8" s="715" t="s">
        <v>197</v>
      </c>
      <c r="CX8" s="716"/>
      <c r="CY8" s="716"/>
      <c r="CZ8" s="716"/>
      <c r="DA8" s="717"/>
      <c r="DB8" s="715">
        <v>35</v>
      </c>
      <c r="DC8" s="716"/>
      <c r="DD8" s="716"/>
      <c r="DE8" s="716"/>
      <c r="DF8" s="717"/>
      <c r="DG8" s="715" t="s">
        <v>197</v>
      </c>
      <c r="DH8" s="716"/>
      <c r="DI8" s="716"/>
      <c r="DJ8" s="716"/>
      <c r="DK8" s="717"/>
      <c r="DL8" s="715" t="s">
        <v>197</v>
      </c>
      <c r="DM8" s="716"/>
      <c r="DN8" s="716"/>
      <c r="DO8" s="716"/>
      <c r="DP8" s="717"/>
      <c r="DQ8" s="715" t="s">
        <v>197</v>
      </c>
      <c r="DR8" s="716"/>
      <c r="DS8" s="716"/>
      <c r="DT8" s="716"/>
      <c r="DU8" s="717"/>
      <c r="DV8" s="712"/>
      <c r="DW8" s="713"/>
      <c r="DX8" s="713"/>
      <c r="DY8" s="713"/>
      <c r="DZ8" s="718"/>
      <c r="EA8" s="67"/>
    </row>
    <row r="9" spans="1:131" s="47" customFormat="1" ht="26.25" customHeight="1" x14ac:dyDescent="0.15">
      <c r="A9" s="52">
        <v>3</v>
      </c>
      <c r="B9" s="712" t="s">
        <v>453</v>
      </c>
      <c r="C9" s="713"/>
      <c r="D9" s="713"/>
      <c r="E9" s="713"/>
      <c r="F9" s="713"/>
      <c r="G9" s="713"/>
      <c r="H9" s="713"/>
      <c r="I9" s="713"/>
      <c r="J9" s="713"/>
      <c r="K9" s="713"/>
      <c r="L9" s="713"/>
      <c r="M9" s="713"/>
      <c r="N9" s="713"/>
      <c r="O9" s="713"/>
      <c r="P9" s="714"/>
      <c r="Q9" s="956">
        <v>23</v>
      </c>
      <c r="R9" s="957"/>
      <c r="S9" s="957"/>
      <c r="T9" s="957"/>
      <c r="U9" s="957"/>
      <c r="V9" s="957">
        <v>22</v>
      </c>
      <c r="W9" s="957"/>
      <c r="X9" s="957"/>
      <c r="Y9" s="957"/>
      <c r="Z9" s="957"/>
      <c r="AA9" s="957">
        <v>1</v>
      </c>
      <c r="AB9" s="957"/>
      <c r="AC9" s="957"/>
      <c r="AD9" s="957"/>
      <c r="AE9" s="961"/>
      <c r="AF9" s="979">
        <v>0</v>
      </c>
      <c r="AG9" s="716"/>
      <c r="AH9" s="716"/>
      <c r="AI9" s="716"/>
      <c r="AJ9" s="980"/>
      <c r="AK9" s="960">
        <v>4</v>
      </c>
      <c r="AL9" s="957"/>
      <c r="AM9" s="957"/>
      <c r="AN9" s="957"/>
      <c r="AO9" s="957"/>
      <c r="AP9" s="957" t="s">
        <v>197</v>
      </c>
      <c r="AQ9" s="957"/>
      <c r="AR9" s="957"/>
      <c r="AS9" s="957"/>
      <c r="AT9" s="957"/>
      <c r="AU9" s="958"/>
      <c r="AV9" s="958"/>
      <c r="AW9" s="958"/>
      <c r="AX9" s="958"/>
      <c r="AY9" s="959"/>
      <c r="AZ9" s="56"/>
      <c r="BA9" s="56"/>
      <c r="BB9" s="56"/>
      <c r="BC9" s="56"/>
      <c r="BD9" s="56"/>
      <c r="BE9" s="67"/>
      <c r="BF9" s="67"/>
      <c r="BG9" s="67"/>
      <c r="BH9" s="67"/>
      <c r="BI9" s="67"/>
      <c r="BJ9" s="67"/>
      <c r="BK9" s="67"/>
      <c r="BL9" s="67"/>
      <c r="BM9" s="67"/>
      <c r="BN9" s="67"/>
      <c r="BO9" s="67"/>
      <c r="BP9" s="67"/>
      <c r="BQ9" s="52">
        <v>3</v>
      </c>
      <c r="BR9" s="72"/>
      <c r="BS9" s="712" t="s">
        <v>540</v>
      </c>
      <c r="BT9" s="713"/>
      <c r="BU9" s="713"/>
      <c r="BV9" s="713"/>
      <c r="BW9" s="713"/>
      <c r="BX9" s="713"/>
      <c r="BY9" s="713"/>
      <c r="BZ9" s="713"/>
      <c r="CA9" s="713"/>
      <c r="CB9" s="713"/>
      <c r="CC9" s="713"/>
      <c r="CD9" s="713"/>
      <c r="CE9" s="713"/>
      <c r="CF9" s="713"/>
      <c r="CG9" s="714"/>
      <c r="CH9" s="715">
        <v>1</v>
      </c>
      <c r="CI9" s="716"/>
      <c r="CJ9" s="716"/>
      <c r="CK9" s="716"/>
      <c r="CL9" s="717"/>
      <c r="CM9" s="715">
        <v>43</v>
      </c>
      <c r="CN9" s="716"/>
      <c r="CO9" s="716"/>
      <c r="CP9" s="716"/>
      <c r="CQ9" s="717"/>
      <c r="CR9" s="715">
        <v>30</v>
      </c>
      <c r="CS9" s="716"/>
      <c r="CT9" s="716"/>
      <c r="CU9" s="716"/>
      <c r="CV9" s="717"/>
      <c r="CW9" s="715" t="s">
        <v>197</v>
      </c>
      <c r="CX9" s="716"/>
      <c r="CY9" s="716"/>
      <c r="CZ9" s="716"/>
      <c r="DA9" s="717"/>
      <c r="DB9" s="715" t="s">
        <v>197</v>
      </c>
      <c r="DC9" s="716"/>
      <c r="DD9" s="716"/>
      <c r="DE9" s="716"/>
      <c r="DF9" s="717"/>
      <c r="DG9" s="715" t="s">
        <v>197</v>
      </c>
      <c r="DH9" s="716"/>
      <c r="DI9" s="716"/>
      <c r="DJ9" s="716"/>
      <c r="DK9" s="717"/>
      <c r="DL9" s="715" t="s">
        <v>197</v>
      </c>
      <c r="DM9" s="716"/>
      <c r="DN9" s="716"/>
      <c r="DO9" s="716"/>
      <c r="DP9" s="717"/>
      <c r="DQ9" s="715" t="s">
        <v>197</v>
      </c>
      <c r="DR9" s="716"/>
      <c r="DS9" s="716"/>
      <c r="DT9" s="716"/>
      <c r="DU9" s="717"/>
      <c r="DV9" s="712"/>
      <c r="DW9" s="713"/>
      <c r="DX9" s="713"/>
      <c r="DY9" s="713"/>
      <c r="DZ9" s="718"/>
      <c r="EA9" s="67"/>
    </row>
    <row r="10" spans="1:131" s="47" customFormat="1" ht="26.25" customHeight="1" x14ac:dyDescent="0.15">
      <c r="A10" s="52">
        <v>4</v>
      </c>
      <c r="B10" s="712" t="s">
        <v>455</v>
      </c>
      <c r="C10" s="713"/>
      <c r="D10" s="713"/>
      <c r="E10" s="713"/>
      <c r="F10" s="713"/>
      <c r="G10" s="713"/>
      <c r="H10" s="713"/>
      <c r="I10" s="713"/>
      <c r="J10" s="713"/>
      <c r="K10" s="713"/>
      <c r="L10" s="713"/>
      <c r="M10" s="713"/>
      <c r="N10" s="713"/>
      <c r="O10" s="713"/>
      <c r="P10" s="714"/>
      <c r="Q10" s="956" t="s">
        <v>197</v>
      </c>
      <c r="R10" s="957"/>
      <c r="S10" s="957"/>
      <c r="T10" s="957"/>
      <c r="U10" s="957"/>
      <c r="V10" s="957" t="s">
        <v>197</v>
      </c>
      <c r="W10" s="957"/>
      <c r="X10" s="957"/>
      <c r="Y10" s="957"/>
      <c r="Z10" s="957"/>
      <c r="AA10" s="957" t="s">
        <v>197</v>
      </c>
      <c r="AB10" s="957"/>
      <c r="AC10" s="957"/>
      <c r="AD10" s="957"/>
      <c r="AE10" s="961"/>
      <c r="AF10" s="979" t="s">
        <v>197</v>
      </c>
      <c r="AG10" s="716"/>
      <c r="AH10" s="716"/>
      <c r="AI10" s="716"/>
      <c r="AJ10" s="980"/>
      <c r="AK10" s="960" t="s">
        <v>197</v>
      </c>
      <c r="AL10" s="957"/>
      <c r="AM10" s="957"/>
      <c r="AN10" s="957"/>
      <c r="AO10" s="957"/>
      <c r="AP10" s="957" t="s">
        <v>197</v>
      </c>
      <c r="AQ10" s="957"/>
      <c r="AR10" s="957"/>
      <c r="AS10" s="957"/>
      <c r="AT10" s="957"/>
      <c r="AU10" s="958"/>
      <c r="AV10" s="958"/>
      <c r="AW10" s="958"/>
      <c r="AX10" s="958"/>
      <c r="AY10" s="959"/>
      <c r="AZ10" s="56"/>
      <c r="BA10" s="56"/>
      <c r="BB10" s="56"/>
      <c r="BC10" s="56"/>
      <c r="BD10" s="56"/>
      <c r="BE10" s="67"/>
      <c r="BF10" s="67"/>
      <c r="BG10" s="67"/>
      <c r="BH10" s="67"/>
      <c r="BI10" s="67"/>
      <c r="BJ10" s="67"/>
      <c r="BK10" s="67"/>
      <c r="BL10" s="67"/>
      <c r="BM10" s="67"/>
      <c r="BN10" s="67"/>
      <c r="BO10" s="67"/>
      <c r="BP10" s="67"/>
      <c r="BQ10" s="52">
        <v>4</v>
      </c>
      <c r="BR10" s="72"/>
      <c r="BS10" s="712" t="s">
        <v>541</v>
      </c>
      <c r="BT10" s="713"/>
      <c r="BU10" s="713"/>
      <c r="BV10" s="713"/>
      <c r="BW10" s="713"/>
      <c r="BX10" s="713"/>
      <c r="BY10" s="713"/>
      <c r="BZ10" s="713"/>
      <c r="CA10" s="713"/>
      <c r="CB10" s="713"/>
      <c r="CC10" s="713"/>
      <c r="CD10" s="713"/>
      <c r="CE10" s="713"/>
      <c r="CF10" s="713"/>
      <c r="CG10" s="714"/>
      <c r="CH10" s="715">
        <v>-24</v>
      </c>
      <c r="CI10" s="716"/>
      <c r="CJ10" s="716"/>
      <c r="CK10" s="716"/>
      <c r="CL10" s="717"/>
      <c r="CM10" s="715">
        <v>-13307</v>
      </c>
      <c r="CN10" s="716"/>
      <c r="CO10" s="716"/>
      <c r="CP10" s="716"/>
      <c r="CQ10" s="717"/>
      <c r="CR10" s="715">
        <v>0</v>
      </c>
      <c r="CS10" s="716"/>
      <c r="CT10" s="716"/>
      <c r="CU10" s="716"/>
      <c r="CV10" s="717"/>
      <c r="CW10" s="715" t="s">
        <v>197</v>
      </c>
      <c r="CX10" s="716"/>
      <c r="CY10" s="716"/>
      <c r="CZ10" s="716"/>
      <c r="DA10" s="717"/>
      <c r="DB10" s="715">
        <v>46</v>
      </c>
      <c r="DC10" s="716"/>
      <c r="DD10" s="716"/>
      <c r="DE10" s="716"/>
      <c r="DF10" s="717"/>
      <c r="DG10" s="715" t="s">
        <v>197</v>
      </c>
      <c r="DH10" s="716"/>
      <c r="DI10" s="716"/>
      <c r="DJ10" s="716"/>
      <c r="DK10" s="717"/>
      <c r="DL10" s="715" t="s">
        <v>197</v>
      </c>
      <c r="DM10" s="716"/>
      <c r="DN10" s="716"/>
      <c r="DO10" s="716"/>
      <c r="DP10" s="717"/>
      <c r="DQ10" s="715" t="s">
        <v>197</v>
      </c>
      <c r="DR10" s="716"/>
      <c r="DS10" s="716"/>
      <c r="DT10" s="716"/>
      <c r="DU10" s="717"/>
      <c r="DV10" s="712"/>
      <c r="DW10" s="713"/>
      <c r="DX10" s="713"/>
      <c r="DY10" s="713"/>
      <c r="DZ10" s="718"/>
      <c r="EA10" s="67"/>
    </row>
    <row r="11" spans="1:131" s="47" customFormat="1" ht="26.25" customHeight="1" x14ac:dyDescent="0.15">
      <c r="A11" s="52">
        <v>5</v>
      </c>
      <c r="B11" s="712" t="s">
        <v>457</v>
      </c>
      <c r="C11" s="713"/>
      <c r="D11" s="713"/>
      <c r="E11" s="713"/>
      <c r="F11" s="713"/>
      <c r="G11" s="713"/>
      <c r="H11" s="713"/>
      <c r="I11" s="713"/>
      <c r="J11" s="713"/>
      <c r="K11" s="713"/>
      <c r="L11" s="713"/>
      <c r="M11" s="713"/>
      <c r="N11" s="713"/>
      <c r="O11" s="713"/>
      <c r="P11" s="714"/>
      <c r="Q11" s="956">
        <v>6</v>
      </c>
      <c r="R11" s="957"/>
      <c r="S11" s="957"/>
      <c r="T11" s="957"/>
      <c r="U11" s="957"/>
      <c r="V11" s="957">
        <v>6</v>
      </c>
      <c r="W11" s="957"/>
      <c r="X11" s="957"/>
      <c r="Y11" s="957"/>
      <c r="Z11" s="957"/>
      <c r="AA11" s="957">
        <v>0</v>
      </c>
      <c r="AB11" s="957"/>
      <c r="AC11" s="957"/>
      <c r="AD11" s="957"/>
      <c r="AE11" s="961"/>
      <c r="AF11" s="979">
        <v>0</v>
      </c>
      <c r="AG11" s="716"/>
      <c r="AH11" s="716"/>
      <c r="AI11" s="716"/>
      <c r="AJ11" s="980"/>
      <c r="AK11" s="960">
        <v>4</v>
      </c>
      <c r="AL11" s="957"/>
      <c r="AM11" s="957"/>
      <c r="AN11" s="957"/>
      <c r="AO11" s="957"/>
      <c r="AP11" s="957" t="s">
        <v>197</v>
      </c>
      <c r="AQ11" s="957"/>
      <c r="AR11" s="957"/>
      <c r="AS11" s="957"/>
      <c r="AT11" s="957"/>
      <c r="AU11" s="958"/>
      <c r="AV11" s="958"/>
      <c r="AW11" s="958"/>
      <c r="AX11" s="958"/>
      <c r="AY11" s="959"/>
      <c r="AZ11" s="56"/>
      <c r="BA11" s="56"/>
      <c r="BB11" s="56"/>
      <c r="BC11" s="56"/>
      <c r="BD11" s="56"/>
      <c r="BE11" s="67"/>
      <c r="BF11" s="67"/>
      <c r="BG11" s="67"/>
      <c r="BH11" s="67"/>
      <c r="BI11" s="67"/>
      <c r="BJ11" s="67"/>
      <c r="BK11" s="67"/>
      <c r="BL11" s="67"/>
      <c r="BM11" s="67"/>
      <c r="BN11" s="67"/>
      <c r="BO11" s="67"/>
      <c r="BP11" s="67"/>
      <c r="BQ11" s="52">
        <v>5</v>
      </c>
      <c r="BR11" s="72"/>
      <c r="BS11" s="712"/>
      <c r="BT11" s="713"/>
      <c r="BU11" s="713"/>
      <c r="BV11" s="713"/>
      <c r="BW11" s="713"/>
      <c r="BX11" s="713"/>
      <c r="BY11" s="713"/>
      <c r="BZ11" s="713"/>
      <c r="CA11" s="713"/>
      <c r="CB11" s="713"/>
      <c r="CC11" s="713"/>
      <c r="CD11" s="713"/>
      <c r="CE11" s="713"/>
      <c r="CF11" s="713"/>
      <c r="CG11" s="714"/>
      <c r="CH11" s="715"/>
      <c r="CI11" s="716"/>
      <c r="CJ11" s="716"/>
      <c r="CK11" s="716"/>
      <c r="CL11" s="717"/>
      <c r="CM11" s="715"/>
      <c r="CN11" s="716"/>
      <c r="CO11" s="716"/>
      <c r="CP11" s="716"/>
      <c r="CQ11" s="717"/>
      <c r="CR11" s="715"/>
      <c r="CS11" s="716"/>
      <c r="CT11" s="716"/>
      <c r="CU11" s="716"/>
      <c r="CV11" s="717"/>
      <c r="CW11" s="715"/>
      <c r="CX11" s="716"/>
      <c r="CY11" s="716"/>
      <c r="CZ11" s="716"/>
      <c r="DA11" s="717"/>
      <c r="DB11" s="715"/>
      <c r="DC11" s="716"/>
      <c r="DD11" s="716"/>
      <c r="DE11" s="716"/>
      <c r="DF11" s="717"/>
      <c r="DG11" s="715"/>
      <c r="DH11" s="716"/>
      <c r="DI11" s="716"/>
      <c r="DJ11" s="716"/>
      <c r="DK11" s="717"/>
      <c r="DL11" s="715"/>
      <c r="DM11" s="716"/>
      <c r="DN11" s="716"/>
      <c r="DO11" s="716"/>
      <c r="DP11" s="717"/>
      <c r="DQ11" s="715"/>
      <c r="DR11" s="716"/>
      <c r="DS11" s="716"/>
      <c r="DT11" s="716"/>
      <c r="DU11" s="717"/>
      <c r="DV11" s="712"/>
      <c r="DW11" s="713"/>
      <c r="DX11" s="713"/>
      <c r="DY11" s="713"/>
      <c r="DZ11" s="718"/>
      <c r="EA11" s="67"/>
    </row>
    <row r="12" spans="1:131" s="47" customFormat="1" ht="26.25" customHeight="1" x14ac:dyDescent="0.15">
      <c r="A12" s="52">
        <v>6</v>
      </c>
      <c r="B12" s="712" t="s">
        <v>166</v>
      </c>
      <c r="C12" s="713"/>
      <c r="D12" s="713"/>
      <c r="E12" s="713"/>
      <c r="F12" s="713"/>
      <c r="G12" s="713"/>
      <c r="H12" s="713"/>
      <c r="I12" s="713"/>
      <c r="J12" s="713"/>
      <c r="K12" s="713"/>
      <c r="L12" s="713"/>
      <c r="M12" s="713"/>
      <c r="N12" s="713"/>
      <c r="O12" s="713"/>
      <c r="P12" s="714"/>
      <c r="Q12" s="956">
        <v>2</v>
      </c>
      <c r="R12" s="957"/>
      <c r="S12" s="957"/>
      <c r="T12" s="957"/>
      <c r="U12" s="957"/>
      <c r="V12" s="957">
        <v>2</v>
      </c>
      <c r="W12" s="957"/>
      <c r="X12" s="957"/>
      <c r="Y12" s="957"/>
      <c r="Z12" s="957"/>
      <c r="AA12" s="957">
        <v>0</v>
      </c>
      <c r="AB12" s="957"/>
      <c r="AC12" s="957"/>
      <c r="AD12" s="957"/>
      <c r="AE12" s="961"/>
      <c r="AF12" s="979">
        <v>0</v>
      </c>
      <c r="AG12" s="716"/>
      <c r="AH12" s="716"/>
      <c r="AI12" s="716"/>
      <c r="AJ12" s="980"/>
      <c r="AK12" s="960">
        <v>2</v>
      </c>
      <c r="AL12" s="957"/>
      <c r="AM12" s="957"/>
      <c r="AN12" s="957"/>
      <c r="AO12" s="957"/>
      <c r="AP12" s="957" t="s">
        <v>197</v>
      </c>
      <c r="AQ12" s="957"/>
      <c r="AR12" s="957"/>
      <c r="AS12" s="957"/>
      <c r="AT12" s="957"/>
      <c r="AU12" s="958"/>
      <c r="AV12" s="958"/>
      <c r="AW12" s="958"/>
      <c r="AX12" s="958"/>
      <c r="AY12" s="959"/>
      <c r="AZ12" s="56"/>
      <c r="BA12" s="56"/>
      <c r="BB12" s="56"/>
      <c r="BC12" s="56"/>
      <c r="BD12" s="56"/>
      <c r="BE12" s="67"/>
      <c r="BF12" s="67"/>
      <c r="BG12" s="67"/>
      <c r="BH12" s="67"/>
      <c r="BI12" s="67"/>
      <c r="BJ12" s="67"/>
      <c r="BK12" s="67"/>
      <c r="BL12" s="67"/>
      <c r="BM12" s="67"/>
      <c r="BN12" s="67"/>
      <c r="BO12" s="67"/>
      <c r="BP12" s="67"/>
      <c r="BQ12" s="52">
        <v>6</v>
      </c>
      <c r="BR12" s="72"/>
      <c r="BS12" s="712"/>
      <c r="BT12" s="713"/>
      <c r="BU12" s="713"/>
      <c r="BV12" s="713"/>
      <c r="BW12" s="713"/>
      <c r="BX12" s="713"/>
      <c r="BY12" s="713"/>
      <c r="BZ12" s="713"/>
      <c r="CA12" s="713"/>
      <c r="CB12" s="713"/>
      <c r="CC12" s="713"/>
      <c r="CD12" s="713"/>
      <c r="CE12" s="713"/>
      <c r="CF12" s="713"/>
      <c r="CG12" s="714"/>
      <c r="CH12" s="715"/>
      <c r="CI12" s="716"/>
      <c r="CJ12" s="716"/>
      <c r="CK12" s="716"/>
      <c r="CL12" s="717"/>
      <c r="CM12" s="715"/>
      <c r="CN12" s="716"/>
      <c r="CO12" s="716"/>
      <c r="CP12" s="716"/>
      <c r="CQ12" s="717"/>
      <c r="CR12" s="715"/>
      <c r="CS12" s="716"/>
      <c r="CT12" s="716"/>
      <c r="CU12" s="716"/>
      <c r="CV12" s="717"/>
      <c r="CW12" s="715"/>
      <c r="CX12" s="716"/>
      <c r="CY12" s="716"/>
      <c r="CZ12" s="716"/>
      <c r="DA12" s="717"/>
      <c r="DB12" s="715"/>
      <c r="DC12" s="716"/>
      <c r="DD12" s="716"/>
      <c r="DE12" s="716"/>
      <c r="DF12" s="717"/>
      <c r="DG12" s="715"/>
      <c r="DH12" s="716"/>
      <c r="DI12" s="716"/>
      <c r="DJ12" s="716"/>
      <c r="DK12" s="717"/>
      <c r="DL12" s="715"/>
      <c r="DM12" s="716"/>
      <c r="DN12" s="716"/>
      <c r="DO12" s="716"/>
      <c r="DP12" s="717"/>
      <c r="DQ12" s="715"/>
      <c r="DR12" s="716"/>
      <c r="DS12" s="716"/>
      <c r="DT12" s="716"/>
      <c r="DU12" s="717"/>
      <c r="DV12" s="712"/>
      <c r="DW12" s="713"/>
      <c r="DX12" s="713"/>
      <c r="DY12" s="713"/>
      <c r="DZ12" s="718"/>
      <c r="EA12" s="67"/>
    </row>
    <row r="13" spans="1:131" s="47" customFormat="1" ht="26.25" customHeight="1" x14ac:dyDescent="0.15">
      <c r="A13" s="52">
        <v>7</v>
      </c>
      <c r="B13" s="712"/>
      <c r="C13" s="713"/>
      <c r="D13" s="713"/>
      <c r="E13" s="713"/>
      <c r="F13" s="713"/>
      <c r="G13" s="713"/>
      <c r="H13" s="713"/>
      <c r="I13" s="713"/>
      <c r="J13" s="713"/>
      <c r="K13" s="713"/>
      <c r="L13" s="713"/>
      <c r="M13" s="713"/>
      <c r="N13" s="713"/>
      <c r="O13" s="713"/>
      <c r="P13" s="714"/>
      <c r="Q13" s="956"/>
      <c r="R13" s="957"/>
      <c r="S13" s="957"/>
      <c r="T13" s="957"/>
      <c r="U13" s="957"/>
      <c r="V13" s="957"/>
      <c r="W13" s="957"/>
      <c r="X13" s="957"/>
      <c r="Y13" s="957"/>
      <c r="Z13" s="957"/>
      <c r="AA13" s="957"/>
      <c r="AB13" s="957"/>
      <c r="AC13" s="957"/>
      <c r="AD13" s="957"/>
      <c r="AE13" s="961"/>
      <c r="AF13" s="979"/>
      <c r="AG13" s="716"/>
      <c r="AH13" s="716"/>
      <c r="AI13" s="716"/>
      <c r="AJ13" s="980"/>
      <c r="AK13" s="960"/>
      <c r="AL13" s="957"/>
      <c r="AM13" s="957"/>
      <c r="AN13" s="957"/>
      <c r="AO13" s="957"/>
      <c r="AP13" s="957"/>
      <c r="AQ13" s="957"/>
      <c r="AR13" s="957"/>
      <c r="AS13" s="957"/>
      <c r="AT13" s="957"/>
      <c r="AU13" s="958"/>
      <c r="AV13" s="958"/>
      <c r="AW13" s="958"/>
      <c r="AX13" s="958"/>
      <c r="AY13" s="959"/>
      <c r="AZ13" s="56"/>
      <c r="BA13" s="56"/>
      <c r="BB13" s="56"/>
      <c r="BC13" s="56"/>
      <c r="BD13" s="56"/>
      <c r="BE13" s="67"/>
      <c r="BF13" s="67"/>
      <c r="BG13" s="67"/>
      <c r="BH13" s="67"/>
      <c r="BI13" s="67"/>
      <c r="BJ13" s="67"/>
      <c r="BK13" s="67"/>
      <c r="BL13" s="67"/>
      <c r="BM13" s="67"/>
      <c r="BN13" s="67"/>
      <c r="BO13" s="67"/>
      <c r="BP13" s="67"/>
      <c r="BQ13" s="52">
        <v>7</v>
      </c>
      <c r="BR13" s="72"/>
      <c r="BS13" s="712"/>
      <c r="BT13" s="713"/>
      <c r="BU13" s="713"/>
      <c r="BV13" s="713"/>
      <c r="BW13" s="713"/>
      <c r="BX13" s="713"/>
      <c r="BY13" s="713"/>
      <c r="BZ13" s="713"/>
      <c r="CA13" s="713"/>
      <c r="CB13" s="713"/>
      <c r="CC13" s="713"/>
      <c r="CD13" s="713"/>
      <c r="CE13" s="713"/>
      <c r="CF13" s="713"/>
      <c r="CG13" s="714"/>
      <c r="CH13" s="715"/>
      <c r="CI13" s="716"/>
      <c r="CJ13" s="716"/>
      <c r="CK13" s="716"/>
      <c r="CL13" s="717"/>
      <c r="CM13" s="715"/>
      <c r="CN13" s="716"/>
      <c r="CO13" s="716"/>
      <c r="CP13" s="716"/>
      <c r="CQ13" s="717"/>
      <c r="CR13" s="715"/>
      <c r="CS13" s="716"/>
      <c r="CT13" s="716"/>
      <c r="CU13" s="716"/>
      <c r="CV13" s="717"/>
      <c r="CW13" s="715"/>
      <c r="CX13" s="716"/>
      <c r="CY13" s="716"/>
      <c r="CZ13" s="716"/>
      <c r="DA13" s="717"/>
      <c r="DB13" s="715"/>
      <c r="DC13" s="716"/>
      <c r="DD13" s="716"/>
      <c r="DE13" s="716"/>
      <c r="DF13" s="717"/>
      <c r="DG13" s="715"/>
      <c r="DH13" s="716"/>
      <c r="DI13" s="716"/>
      <c r="DJ13" s="716"/>
      <c r="DK13" s="717"/>
      <c r="DL13" s="715"/>
      <c r="DM13" s="716"/>
      <c r="DN13" s="716"/>
      <c r="DO13" s="716"/>
      <c r="DP13" s="717"/>
      <c r="DQ13" s="715"/>
      <c r="DR13" s="716"/>
      <c r="DS13" s="716"/>
      <c r="DT13" s="716"/>
      <c r="DU13" s="717"/>
      <c r="DV13" s="712"/>
      <c r="DW13" s="713"/>
      <c r="DX13" s="713"/>
      <c r="DY13" s="713"/>
      <c r="DZ13" s="718"/>
      <c r="EA13" s="67"/>
    </row>
    <row r="14" spans="1:131" s="47" customFormat="1" ht="26.25" customHeight="1" x14ac:dyDescent="0.15">
      <c r="A14" s="52">
        <v>8</v>
      </c>
      <c r="B14" s="712"/>
      <c r="C14" s="713"/>
      <c r="D14" s="713"/>
      <c r="E14" s="713"/>
      <c r="F14" s="713"/>
      <c r="G14" s="713"/>
      <c r="H14" s="713"/>
      <c r="I14" s="713"/>
      <c r="J14" s="713"/>
      <c r="K14" s="713"/>
      <c r="L14" s="713"/>
      <c r="M14" s="713"/>
      <c r="N14" s="713"/>
      <c r="O14" s="713"/>
      <c r="P14" s="714"/>
      <c r="Q14" s="956"/>
      <c r="R14" s="957"/>
      <c r="S14" s="957"/>
      <c r="T14" s="957"/>
      <c r="U14" s="957"/>
      <c r="V14" s="957"/>
      <c r="W14" s="957"/>
      <c r="X14" s="957"/>
      <c r="Y14" s="957"/>
      <c r="Z14" s="957"/>
      <c r="AA14" s="957"/>
      <c r="AB14" s="957"/>
      <c r="AC14" s="957"/>
      <c r="AD14" s="957"/>
      <c r="AE14" s="961"/>
      <c r="AF14" s="979"/>
      <c r="AG14" s="716"/>
      <c r="AH14" s="716"/>
      <c r="AI14" s="716"/>
      <c r="AJ14" s="980"/>
      <c r="AK14" s="960"/>
      <c r="AL14" s="957"/>
      <c r="AM14" s="957"/>
      <c r="AN14" s="957"/>
      <c r="AO14" s="957"/>
      <c r="AP14" s="957"/>
      <c r="AQ14" s="957"/>
      <c r="AR14" s="957"/>
      <c r="AS14" s="957"/>
      <c r="AT14" s="957"/>
      <c r="AU14" s="958"/>
      <c r="AV14" s="958"/>
      <c r="AW14" s="958"/>
      <c r="AX14" s="958"/>
      <c r="AY14" s="959"/>
      <c r="AZ14" s="56"/>
      <c r="BA14" s="56"/>
      <c r="BB14" s="56"/>
      <c r="BC14" s="56"/>
      <c r="BD14" s="56"/>
      <c r="BE14" s="67"/>
      <c r="BF14" s="67"/>
      <c r="BG14" s="67"/>
      <c r="BH14" s="67"/>
      <c r="BI14" s="67"/>
      <c r="BJ14" s="67"/>
      <c r="BK14" s="67"/>
      <c r="BL14" s="67"/>
      <c r="BM14" s="67"/>
      <c r="BN14" s="67"/>
      <c r="BO14" s="67"/>
      <c r="BP14" s="67"/>
      <c r="BQ14" s="52">
        <v>8</v>
      </c>
      <c r="BR14" s="72"/>
      <c r="BS14" s="712"/>
      <c r="BT14" s="713"/>
      <c r="BU14" s="713"/>
      <c r="BV14" s="713"/>
      <c r="BW14" s="713"/>
      <c r="BX14" s="713"/>
      <c r="BY14" s="713"/>
      <c r="BZ14" s="713"/>
      <c r="CA14" s="713"/>
      <c r="CB14" s="713"/>
      <c r="CC14" s="713"/>
      <c r="CD14" s="713"/>
      <c r="CE14" s="713"/>
      <c r="CF14" s="713"/>
      <c r="CG14" s="714"/>
      <c r="CH14" s="715"/>
      <c r="CI14" s="716"/>
      <c r="CJ14" s="716"/>
      <c r="CK14" s="716"/>
      <c r="CL14" s="717"/>
      <c r="CM14" s="715"/>
      <c r="CN14" s="716"/>
      <c r="CO14" s="716"/>
      <c r="CP14" s="716"/>
      <c r="CQ14" s="717"/>
      <c r="CR14" s="715"/>
      <c r="CS14" s="716"/>
      <c r="CT14" s="716"/>
      <c r="CU14" s="716"/>
      <c r="CV14" s="717"/>
      <c r="CW14" s="715"/>
      <c r="CX14" s="716"/>
      <c r="CY14" s="716"/>
      <c r="CZ14" s="716"/>
      <c r="DA14" s="717"/>
      <c r="DB14" s="715"/>
      <c r="DC14" s="716"/>
      <c r="DD14" s="716"/>
      <c r="DE14" s="716"/>
      <c r="DF14" s="717"/>
      <c r="DG14" s="715"/>
      <c r="DH14" s="716"/>
      <c r="DI14" s="716"/>
      <c r="DJ14" s="716"/>
      <c r="DK14" s="717"/>
      <c r="DL14" s="715"/>
      <c r="DM14" s="716"/>
      <c r="DN14" s="716"/>
      <c r="DO14" s="716"/>
      <c r="DP14" s="717"/>
      <c r="DQ14" s="715"/>
      <c r="DR14" s="716"/>
      <c r="DS14" s="716"/>
      <c r="DT14" s="716"/>
      <c r="DU14" s="717"/>
      <c r="DV14" s="712"/>
      <c r="DW14" s="713"/>
      <c r="DX14" s="713"/>
      <c r="DY14" s="713"/>
      <c r="DZ14" s="718"/>
      <c r="EA14" s="67"/>
    </row>
    <row r="15" spans="1:131" s="47" customFormat="1" ht="26.25" customHeight="1" x14ac:dyDescent="0.15">
      <c r="A15" s="52">
        <v>9</v>
      </c>
      <c r="B15" s="712"/>
      <c r="C15" s="713"/>
      <c r="D15" s="713"/>
      <c r="E15" s="713"/>
      <c r="F15" s="713"/>
      <c r="G15" s="713"/>
      <c r="H15" s="713"/>
      <c r="I15" s="713"/>
      <c r="J15" s="713"/>
      <c r="K15" s="713"/>
      <c r="L15" s="713"/>
      <c r="M15" s="713"/>
      <c r="N15" s="713"/>
      <c r="O15" s="713"/>
      <c r="P15" s="714"/>
      <c r="Q15" s="956"/>
      <c r="R15" s="957"/>
      <c r="S15" s="957"/>
      <c r="T15" s="957"/>
      <c r="U15" s="957"/>
      <c r="V15" s="957"/>
      <c r="W15" s="957"/>
      <c r="X15" s="957"/>
      <c r="Y15" s="957"/>
      <c r="Z15" s="957"/>
      <c r="AA15" s="957"/>
      <c r="AB15" s="957"/>
      <c r="AC15" s="957"/>
      <c r="AD15" s="957"/>
      <c r="AE15" s="961"/>
      <c r="AF15" s="979"/>
      <c r="AG15" s="716"/>
      <c r="AH15" s="716"/>
      <c r="AI15" s="716"/>
      <c r="AJ15" s="980"/>
      <c r="AK15" s="960"/>
      <c r="AL15" s="957"/>
      <c r="AM15" s="957"/>
      <c r="AN15" s="957"/>
      <c r="AO15" s="957"/>
      <c r="AP15" s="957"/>
      <c r="AQ15" s="957"/>
      <c r="AR15" s="957"/>
      <c r="AS15" s="957"/>
      <c r="AT15" s="957"/>
      <c r="AU15" s="958"/>
      <c r="AV15" s="958"/>
      <c r="AW15" s="958"/>
      <c r="AX15" s="958"/>
      <c r="AY15" s="959"/>
      <c r="AZ15" s="56"/>
      <c r="BA15" s="56"/>
      <c r="BB15" s="56"/>
      <c r="BC15" s="56"/>
      <c r="BD15" s="56"/>
      <c r="BE15" s="67"/>
      <c r="BF15" s="67"/>
      <c r="BG15" s="67"/>
      <c r="BH15" s="67"/>
      <c r="BI15" s="67"/>
      <c r="BJ15" s="67"/>
      <c r="BK15" s="67"/>
      <c r="BL15" s="67"/>
      <c r="BM15" s="67"/>
      <c r="BN15" s="67"/>
      <c r="BO15" s="67"/>
      <c r="BP15" s="67"/>
      <c r="BQ15" s="52">
        <v>9</v>
      </c>
      <c r="BR15" s="72"/>
      <c r="BS15" s="712"/>
      <c r="BT15" s="713"/>
      <c r="BU15" s="713"/>
      <c r="BV15" s="713"/>
      <c r="BW15" s="713"/>
      <c r="BX15" s="713"/>
      <c r="BY15" s="713"/>
      <c r="BZ15" s="713"/>
      <c r="CA15" s="713"/>
      <c r="CB15" s="713"/>
      <c r="CC15" s="713"/>
      <c r="CD15" s="713"/>
      <c r="CE15" s="713"/>
      <c r="CF15" s="713"/>
      <c r="CG15" s="714"/>
      <c r="CH15" s="715"/>
      <c r="CI15" s="716"/>
      <c r="CJ15" s="716"/>
      <c r="CK15" s="716"/>
      <c r="CL15" s="717"/>
      <c r="CM15" s="715"/>
      <c r="CN15" s="716"/>
      <c r="CO15" s="716"/>
      <c r="CP15" s="716"/>
      <c r="CQ15" s="717"/>
      <c r="CR15" s="715"/>
      <c r="CS15" s="716"/>
      <c r="CT15" s="716"/>
      <c r="CU15" s="716"/>
      <c r="CV15" s="717"/>
      <c r="CW15" s="715"/>
      <c r="CX15" s="716"/>
      <c r="CY15" s="716"/>
      <c r="CZ15" s="716"/>
      <c r="DA15" s="717"/>
      <c r="DB15" s="715"/>
      <c r="DC15" s="716"/>
      <c r="DD15" s="716"/>
      <c r="DE15" s="716"/>
      <c r="DF15" s="717"/>
      <c r="DG15" s="715"/>
      <c r="DH15" s="716"/>
      <c r="DI15" s="716"/>
      <c r="DJ15" s="716"/>
      <c r="DK15" s="717"/>
      <c r="DL15" s="715"/>
      <c r="DM15" s="716"/>
      <c r="DN15" s="716"/>
      <c r="DO15" s="716"/>
      <c r="DP15" s="717"/>
      <c r="DQ15" s="715"/>
      <c r="DR15" s="716"/>
      <c r="DS15" s="716"/>
      <c r="DT15" s="716"/>
      <c r="DU15" s="717"/>
      <c r="DV15" s="712"/>
      <c r="DW15" s="713"/>
      <c r="DX15" s="713"/>
      <c r="DY15" s="713"/>
      <c r="DZ15" s="718"/>
      <c r="EA15" s="67"/>
    </row>
    <row r="16" spans="1:131" s="47" customFormat="1" ht="26.25" customHeight="1" x14ac:dyDescent="0.15">
      <c r="A16" s="52">
        <v>10</v>
      </c>
      <c r="B16" s="712"/>
      <c r="C16" s="713"/>
      <c r="D16" s="713"/>
      <c r="E16" s="713"/>
      <c r="F16" s="713"/>
      <c r="G16" s="713"/>
      <c r="H16" s="713"/>
      <c r="I16" s="713"/>
      <c r="J16" s="713"/>
      <c r="K16" s="713"/>
      <c r="L16" s="713"/>
      <c r="M16" s="713"/>
      <c r="N16" s="713"/>
      <c r="O16" s="713"/>
      <c r="P16" s="714"/>
      <c r="Q16" s="956"/>
      <c r="R16" s="957"/>
      <c r="S16" s="957"/>
      <c r="T16" s="957"/>
      <c r="U16" s="957"/>
      <c r="V16" s="957"/>
      <c r="W16" s="957"/>
      <c r="X16" s="957"/>
      <c r="Y16" s="957"/>
      <c r="Z16" s="957"/>
      <c r="AA16" s="957"/>
      <c r="AB16" s="957"/>
      <c r="AC16" s="957"/>
      <c r="AD16" s="957"/>
      <c r="AE16" s="961"/>
      <c r="AF16" s="979"/>
      <c r="AG16" s="716"/>
      <c r="AH16" s="716"/>
      <c r="AI16" s="716"/>
      <c r="AJ16" s="980"/>
      <c r="AK16" s="960"/>
      <c r="AL16" s="957"/>
      <c r="AM16" s="957"/>
      <c r="AN16" s="957"/>
      <c r="AO16" s="957"/>
      <c r="AP16" s="957"/>
      <c r="AQ16" s="957"/>
      <c r="AR16" s="957"/>
      <c r="AS16" s="957"/>
      <c r="AT16" s="957"/>
      <c r="AU16" s="958"/>
      <c r="AV16" s="958"/>
      <c r="AW16" s="958"/>
      <c r="AX16" s="958"/>
      <c r="AY16" s="959"/>
      <c r="AZ16" s="56"/>
      <c r="BA16" s="56"/>
      <c r="BB16" s="56"/>
      <c r="BC16" s="56"/>
      <c r="BD16" s="56"/>
      <c r="BE16" s="67"/>
      <c r="BF16" s="67"/>
      <c r="BG16" s="67"/>
      <c r="BH16" s="67"/>
      <c r="BI16" s="67"/>
      <c r="BJ16" s="67"/>
      <c r="BK16" s="67"/>
      <c r="BL16" s="67"/>
      <c r="BM16" s="67"/>
      <c r="BN16" s="67"/>
      <c r="BO16" s="67"/>
      <c r="BP16" s="67"/>
      <c r="BQ16" s="52">
        <v>10</v>
      </c>
      <c r="BR16" s="72"/>
      <c r="BS16" s="712"/>
      <c r="BT16" s="713"/>
      <c r="BU16" s="713"/>
      <c r="BV16" s="713"/>
      <c r="BW16" s="713"/>
      <c r="BX16" s="713"/>
      <c r="BY16" s="713"/>
      <c r="BZ16" s="713"/>
      <c r="CA16" s="713"/>
      <c r="CB16" s="713"/>
      <c r="CC16" s="713"/>
      <c r="CD16" s="713"/>
      <c r="CE16" s="713"/>
      <c r="CF16" s="713"/>
      <c r="CG16" s="714"/>
      <c r="CH16" s="715"/>
      <c r="CI16" s="716"/>
      <c r="CJ16" s="716"/>
      <c r="CK16" s="716"/>
      <c r="CL16" s="717"/>
      <c r="CM16" s="715"/>
      <c r="CN16" s="716"/>
      <c r="CO16" s="716"/>
      <c r="CP16" s="716"/>
      <c r="CQ16" s="717"/>
      <c r="CR16" s="715"/>
      <c r="CS16" s="716"/>
      <c r="CT16" s="716"/>
      <c r="CU16" s="716"/>
      <c r="CV16" s="717"/>
      <c r="CW16" s="715"/>
      <c r="CX16" s="716"/>
      <c r="CY16" s="716"/>
      <c r="CZ16" s="716"/>
      <c r="DA16" s="717"/>
      <c r="DB16" s="715"/>
      <c r="DC16" s="716"/>
      <c r="DD16" s="716"/>
      <c r="DE16" s="716"/>
      <c r="DF16" s="717"/>
      <c r="DG16" s="715"/>
      <c r="DH16" s="716"/>
      <c r="DI16" s="716"/>
      <c r="DJ16" s="716"/>
      <c r="DK16" s="717"/>
      <c r="DL16" s="715"/>
      <c r="DM16" s="716"/>
      <c r="DN16" s="716"/>
      <c r="DO16" s="716"/>
      <c r="DP16" s="717"/>
      <c r="DQ16" s="715"/>
      <c r="DR16" s="716"/>
      <c r="DS16" s="716"/>
      <c r="DT16" s="716"/>
      <c r="DU16" s="717"/>
      <c r="DV16" s="712"/>
      <c r="DW16" s="713"/>
      <c r="DX16" s="713"/>
      <c r="DY16" s="713"/>
      <c r="DZ16" s="718"/>
      <c r="EA16" s="67"/>
    </row>
    <row r="17" spans="1:131" s="47" customFormat="1" ht="26.25" customHeight="1" x14ac:dyDescent="0.15">
      <c r="A17" s="52">
        <v>11</v>
      </c>
      <c r="B17" s="712"/>
      <c r="C17" s="713"/>
      <c r="D17" s="713"/>
      <c r="E17" s="713"/>
      <c r="F17" s="713"/>
      <c r="G17" s="713"/>
      <c r="H17" s="713"/>
      <c r="I17" s="713"/>
      <c r="J17" s="713"/>
      <c r="K17" s="713"/>
      <c r="L17" s="713"/>
      <c r="M17" s="713"/>
      <c r="N17" s="713"/>
      <c r="O17" s="713"/>
      <c r="P17" s="714"/>
      <c r="Q17" s="956"/>
      <c r="R17" s="957"/>
      <c r="S17" s="957"/>
      <c r="T17" s="957"/>
      <c r="U17" s="957"/>
      <c r="V17" s="957"/>
      <c r="W17" s="957"/>
      <c r="X17" s="957"/>
      <c r="Y17" s="957"/>
      <c r="Z17" s="957"/>
      <c r="AA17" s="957"/>
      <c r="AB17" s="957"/>
      <c r="AC17" s="957"/>
      <c r="AD17" s="957"/>
      <c r="AE17" s="961"/>
      <c r="AF17" s="979"/>
      <c r="AG17" s="716"/>
      <c r="AH17" s="716"/>
      <c r="AI17" s="716"/>
      <c r="AJ17" s="980"/>
      <c r="AK17" s="960"/>
      <c r="AL17" s="957"/>
      <c r="AM17" s="957"/>
      <c r="AN17" s="957"/>
      <c r="AO17" s="957"/>
      <c r="AP17" s="957"/>
      <c r="AQ17" s="957"/>
      <c r="AR17" s="957"/>
      <c r="AS17" s="957"/>
      <c r="AT17" s="957"/>
      <c r="AU17" s="958"/>
      <c r="AV17" s="958"/>
      <c r="AW17" s="958"/>
      <c r="AX17" s="958"/>
      <c r="AY17" s="959"/>
      <c r="AZ17" s="56"/>
      <c r="BA17" s="56"/>
      <c r="BB17" s="56"/>
      <c r="BC17" s="56"/>
      <c r="BD17" s="56"/>
      <c r="BE17" s="67"/>
      <c r="BF17" s="67"/>
      <c r="BG17" s="67"/>
      <c r="BH17" s="67"/>
      <c r="BI17" s="67"/>
      <c r="BJ17" s="67"/>
      <c r="BK17" s="67"/>
      <c r="BL17" s="67"/>
      <c r="BM17" s="67"/>
      <c r="BN17" s="67"/>
      <c r="BO17" s="67"/>
      <c r="BP17" s="67"/>
      <c r="BQ17" s="52">
        <v>11</v>
      </c>
      <c r="BR17" s="72"/>
      <c r="BS17" s="712"/>
      <c r="BT17" s="713"/>
      <c r="BU17" s="713"/>
      <c r="BV17" s="713"/>
      <c r="BW17" s="713"/>
      <c r="BX17" s="713"/>
      <c r="BY17" s="713"/>
      <c r="BZ17" s="713"/>
      <c r="CA17" s="713"/>
      <c r="CB17" s="713"/>
      <c r="CC17" s="713"/>
      <c r="CD17" s="713"/>
      <c r="CE17" s="713"/>
      <c r="CF17" s="713"/>
      <c r="CG17" s="714"/>
      <c r="CH17" s="715"/>
      <c r="CI17" s="716"/>
      <c r="CJ17" s="716"/>
      <c r="CK17" s="716"/>
      <c r="CL17" s="717"/>
      <c r="CM17" s="715"/>
      <c r="CN17" s="716"/>
      <c r="CO17" s="716"/>
      <c r="CP17" s="716"/>
      <c r="CQ17" s="717"/>
      <c r="CR17" s="715"/>
      <c r="CS17" s="716"/>
      <c r="CT17" s="716"/>
      <c r="CU17" s="716"/>
      <c r="CV17" s="717"/>
      <c r="CW17" s="715"/>
      <c r="CX17" s="716"/>
      <c r="CY17" s="716"/>
      <c r="CZ17" s="716"/>
      <c r="DA17" s="717"/>
      <c r="DB17" s="715"/>
      <c r="DC17" s="716"/>
      <c r="DD17" s="716"/>
      <c r="DE17" s="716"/>
      <c r="DF17" s="717"/>
      <c r="DG17" s="715"/>
      <c r="DH17" s="716"/>
      <c r="DI17" s="716"/>
      <c r="DJ17" s="716"/>
      <c r="DK17" s="717"/>
      <c r="DL17" s="715"/>
      <c r="DM17" s="716"/>
      <c r="DN17" s="716"/>
      <c r="DO17" s="716"/>
      <c r="DP17" s="717"/>
      <c r="DQ17" s="715"/>
      <c r="DR17" s="716"/>
      <c r="DS17" s="716"/>
      <c r="DT17" s="716"/>
      <c r="DU17" s="717"/>
      <c r="DV17" s="712"/>
      <c r="DW17" s="713"/>
      <c r="DX17" s="713"/>
      <c r="DY17" s="713"/>
      <c r="DZ17" s="718"/>
      <c r="EA17" s="67"/>
    </row>
    <row r="18" spans="1:131" s="47" customFormat="1" ht="26.25" customHeight="1" x14ac:dyDescent="0.15">
      <c r="A18" s="52">
        <v>12</v>
      </c>
      <c r="B18" s="712"/>
      <c r="C18" s="713"/>
      <c r="D18" s="713"/>
      <c r="E18" s="713"/>
      <c r="F18" s="713"/>
      <c r="G18" s="713"/>
      <c r="H18" s="713"/>
      <c r="I18" s="713"/>
      <c r="J18" s="713"/>
      <c r="K18" s="713"/>
      <c r="L18" s="713"/>
      <c r="M18" s="713"/>
      <c r="N18" s="713"/>
      <c r="O18" s="713"/>
      <c r="P18" s="714"/>
      <c r="Q18" s="956"/>
      <c r="R18" s="957"/>
      <c r="S18" s="957"/>
      <c r="T18" s="957"/>
      <c r="U18" s="957"/>
      <c r="V18" s="957"/>
      <c r="W18" s="957"/>
      <c r="X18" s="957"/>
      <c r="Y18" s="957"/>
      <c r="Z18" s="957"/>
      <c r="AA18" s="957"/>
      <c r="AB18" s="957"/>
      <c r="AC18" s="957"/>
      <c r="AD18" s="957"/>
      <c r="AE18" s="961"/>
      <c r="AF18" s="979"/>
      <c r="AG18" s="716"/>
      <c r="AH18" s="716"/>
      <c r="AI18" s="716"/>
      <c r="AJ18" s="980"/>
      <c r="AK18" s="960"/>
      <c r="AL18" s="957"/>
      <c r="AM18" s="957"/>
      <c r="AN18" s="957"/>
      <c r="AO18" s="957"/>
      <c r="AP18" s="957"/>
      <c r="AQ18" s="957"/>
      <c r="AR18" s="957"/>
      <c r="AS18" s="957"/>
      <c r="AT18" s="957"/>
      <c r="AU18" s="958"/>
      <c r="AV18" s="958"/>
      <c r="AW18" s="958"/>
      <c r="AX18" s="958"/>
      <c r="AY18" s="959"/>
      <c r="AZ18" s="56"/>
      <c r="BA18" s="56"/>
      <c r="BB18" s="56"/>
      <c r="BC18" s="56"/>
      <c r="BD18" s="56"/>
      <c r="BE18" s="67"/>
      <c r="BF18" s="67"/>
      <c r="BG18" s="67"/>
      <c r="BH18" s="67"/>
      <c r="BI18" s="67"/>
      <c r="BJ18" s="67"/>
      <c r="BK18" s="67"/>
      <c r="BL18" s="67"/>
      <c r="BM18" s="67"/>
      <c r="BN18" s="67"/>
      <c r="BO18" s="67"/>
      <c r="BP18" s="67"/>
      <c r="BQ18" s="52">
        <v>12</v>
      </c>
      <c r="BR18" s="72"/>
      <c r="BS18" s="712"/>
      <c r="BT18" s="713"/>
      <c r="BU18" s="713"/>
      <c r="BV18" s="713"/>
      <c r="BW18" s="713"/>
      <c r="BX18" s="713"/>
      <c r="BY18" s="713"/>
      <c r="BZ18" s="713"/>
      <c r="CA18" s="713"/>
      <c r="CB18" s="713"/>
      <c r="CC18" s="713"/>
      <c r="CD18" s="713"/>
      <c r="CE18" s="713"/>
      <c r="CF18" s="713"/>
      <c r="CG18" s="714"/>
      <c r="CH18" s="715"/>
      <c r="CI18" s="716"/>
      <c r="CJ18" s="716"/>
      <c r="CK18" s="716"/>
      <c r="CL18" s="717"/>
      <c r="CM18" s="715"/>
      <c r="CN18" s="716"/>
      <c r="CO18" s="716"/>
      <c r="CP18" s="716"/>
      <c r="CQ18" s="717"/>
      <c r="CR18" s="715"/>
      <c r="CS18" s="716"/>
      <c r="CT18" s="716"/>
      <c r="CU18" s="716"/>
      <c r="CV18" s="717"/>
      <c r="CW18" s="715"/>
      <c r="CX18" s="716"/>
      <c r="CY18" s="716"/>
      <c r="CZ18" s="716"/>
      <c r="DA18" s="717"/>
      <c r="DB18" s="715"/>
      <c r="DC18" s="716"/>
      <c r="DD18" s="716"/>
      <c r="DE18" s="716"/>
      <c r="DF18" s="717"/>
      <c r="DG18" s="715"/>
      <c r="DH18" s="716"/>
      <c r="DI18" s="716"/>
      <c r="DJ18" s="716"/>
      <c r="DK18" s="717"/>
      <c r="DL18" s="715"/>
      <c r="DM18" s="716"/>
      <c r="DN18" s="716"/>
      <c r="DO18" s="716"/>
      <c r="DP18" s="717"/>
      <c r="DQ18" s="715"/>
      <c r="DR18" s="716"/>
      <c r="DS18" s="716"/>
      <c r="DT18" s="716"/>
      <c r="DU18" s="717"/>
      <c r="DV18" s="712"/>
      <c r="DW18" s="713"/>
      <c r="DX18" s="713"/>
      <c r="DY18" s="713"/>
      <c r="DZ18" s="718"/>
      <c r="EA18" s="67"/>
    </row>
    <row r="19" spans="1:131" s="47" customFormat="1" ht="26.25" customHeight="1" x14ac:dyDescent="0.15">
      <c r="A19" s="52">
        <v>13</v>
      </c>
      <c r="B19" s="712"/>
      <c r="C19" s="713"/>
      <c r="D19" s="713"/>
      <c r="E19" s="713"/>
      <c r="F19" s="713"/>
      <c r="G19" s="713"/>
      <c r="H19" s="713"/>
      <c r="I19" s="713"/>
      <c r="J19" s="713"/>
      <c r="K19" s="713"/>
      <c r="L19" s="713"/>
      <c r="M19" s="713"/>
      <c r="N19" s="713"/>
      <c r="O19" s="713"/>
      <c r="P19" s="714"/>
      <c r="Q19" s="956"/>
      <c r="R19" s="957"/>
      <c r="S19" s="957"/>
      <c r="T19" s="957"/>
      <c r="U19" s="957"/>
      <c r="V19" s="957"/>
      <c r="W19" s="957"/>
      <c r="X19" s="957"/>
      <c r="Y19" s="957"/>
      <c r="Z19" s="957"/>
      <c r="AA19" s="957"/>
      <c r="AB19" s="957"/>
      <c r="AC19" s="957"/>
      <c r="AD19" s="957"/>
      <c r="AE19" s="961"/>
      <c r="AF19" s="979"/>
      <c r="AG19" s="716"/>
      <c r="AH19" s="716"/>
      <c r="AI19" s="716"/>
      <c r="AJ19" s="980"/>
      <c r="AK19" s="960"/>
      <c r="AL19" s="957"/>
      <c r="AM19" s="957"/>
      <c r="AN19" s="957"/>
      <c r="AO19" s="957"/>
      <c r="AP19" s="957"/>
      <c r="AQ19" s="957"/>
      <c r="AR19" s="957"/>
      <c r="AS19" s="957"/>
      <c r="AT19" s="957"/>
      <c r="AU19" s="958"/>
      <c r="AV19" s="958"/>
      <c r="AW19" s="958"/>
      <c r="AX19" s="958"/>
      <c r="AY19" s="959"/>
      <c r="AZ19" s="56"/>
      <c r="BA19" s="56"/>
      <c r="BB19" s="56"/>
      <c r="BC19" s="56"/>
      <c r="BD19" s="56"/>
      <c r="BE19" s="67"/>
      <c r="BF19" s="67"/>
      <c r="BG19" s="67"/>
      <c r="BH19" s="67"/>
      <c r="BI19" s="67"/>
      <c r="BJ19" s="67"/>
      <c r="BK19" s="67"/>
      <c r="BL19" s="67"/>
      <c r="BM19" s="67"/>
      <c r="BN19" s="67"/>
      <c r="BO19" s="67"/>
      <c r="BP19" s="67"/>
      <c r="BQ19" s="52">
        <v>13</v>
      </c>
      <c r="BR19" s="72"/>
      <c r="BS19" s="712"/>
      <c r="BT19" s="713"/>
      <c r="BU19" s="713"/>
      <c r="BV19" s="713"/>
      <c r="BW19" s="713"/>
      <c r="BX19" s="713"/>
      <c r="BY19" s="713"/>
      <c r="BZ19" s="713"/>
      <c r="CA19" s="713"/>
      <c r="CB19" s="713"/>
      <c r="CC19" s="713"/>
      <c r="CD19" s="713"/>
      <c r="CE19" s="713"/>
      <c r="CF19" s="713"/>
      <c r="CG19" s="714"/>
      <c r="CH19" s="715"/>
      <c r="CI19" s="716"/>
      <c r="CJ19" s="716"/>
      <c r="CK19" s="716"/>
      <c r="CL19" s="717"/>
      <c r="CM19" s="715"/>
      <c r="CN19" s="716"/>
      <c r="CO19" s="716"/>
      <c r="CP19" s="716"/>
      <c r="CQ19" s="717"/>
      <c r="CR19" s="715"/>
      <c r="CS19" s="716"/>
      <c r="CT19" s="716"/>
      <c r="CU19" s="716"/>
      <c r="CV19" s="717"/>
      <c r="CW19" s="715"/>
      <c r="CX19" s="716"/>
      <c r="CY19" s="716"/>
      <c r="CZ19" s="716"/>
      <c r="DA19" s="717"/>
      <c r="DB19" s="715"/>
      <c r="DC19" s="716"/>
      <c r="DD19" s="716"/>
      <c r="DE19" s="716"/>
      <c r="DF19" s="717"/>
      <c r="DG19" s="715"/>
      <c r="DH19" s="716"/>
      <c r="DI19" s="716"/>
      <c r="DJ19" s="716"/>
      <c r="DK19" s="717"/>
      <c r="DL19" s="715"/>
      <c r="DM19" s="716"/>
      <c r="DN19" s="716"/>
      <c r="DO19" s="716"/>
      <c r="DP19" s="717"/>
      <c r="DQ19" s="715"/>
      <c r="DR19" s="716"/>
      <c r="DS19" s="716"/>
      <c r="DT19" s="716"/>
      <c r="DU19" s="717"/>
      <c r="DV19" s="712"/>
      <c r="DW19" s="713"/>
      <c r="DX19" s="713"/>
      <c r="DY19" s="713"/>
      <c r="DZ19" s="718"/>
      <c r="EA19" s="67"/>
    </row>
    <row r="20" spans="1:131" s="47" customFormat="1" ht="26.25" customHeight="1" x14ac:dyDescent="0.15">
      <c r="A20" s="52">
        <v>14</v>
      </c>
      <c r="B20" s="712"/>
      <c r="C20" s="713"/>
      <c r="D20" s="713"/>
      <c r="E20" s="713"/>
      <c r="F20" s="713"/>
      <c r="G20" s="713"/>
      <c r="H20" s="713"/>
      <c r="I20" s="713"/>
      <c r="J20" s="713"/>
      <c r="K20" s="713"/>
      <c r="L20" s="713"/>
      <c r="M20" s="713"/>
      <c r="N20" s="713"/>
      <c r="O20" s="713"/>
      <c r="P20" s="714"/>
      <c r="Q20" s="956"/>
      <c r="R20" s="957"/>
      <c r="S20" s="957"/>
      <c r="T20" s="957"/>
      <c r="U20" s="957"/>
      <c r="V20" s="957"/>
      <c r="W20" s="957"/>
      <c r="X20" s="957"/>
      <c r="Y20" s="957"/>
      <c r="Z20" s="957"/>
      <c r="AA20" s="957"/>
      <c r="AB20" s="957"/>
      <c r="AC20" s="957"/>
      <c r="AD20" s="957"/>
      <c r="AE20" s="961"/>
      <c r="AF20" s="979"/>
      <c r="AG20" s="716"/>
      <c r="AH20" s="716"/>
      <c r="AI20" s="716"/>
      <c r="AJ20" s="980"/>
      <c r="AK20" s="960"/>
      <c r="AL20" s="957"/>
      <c r="AM20" s="957"/>
      <c r="AN20" s="957"/>
      <c r="AO20" s="957"/>
      <c r="AP20" s="957"/>
      <c r="AQ20" s="957"/>
      <c r="AR20" s="957"/>
      <c r="AS20" s="957"/>
      <c r="AT20" s="957"/>
      <c r="AU20" s="958"/>
      <c r="AV20" s="958"/>
      <c r="AW20" s="958"/>
      <c r="AX20" s="958"/>
      <c r="AY20" s="959"/>
      <c r="AZ20" s="56"/>
      <c r="BA20" s="56"/>
      <c r="BB20" s="56"/>
      <c r="BC20" s="56"/>
      <c r="BD20" s="56"/>
      <c r="BE20" s="67"/>
      <c r="BF20" s="67"/>
      <c r="BG20" s="67"/>
      <c r="BH20" s="67"/>
      <c r="BI20" s="67"/>
      <c r="BJ20" s="67"/>
      <c r="BK20" s="67"/>
      <c r="BL20" s="67"/>
      <c r="BM20" s="67"/>
      <c r="BN20" s="67"/>
      <c r="BO20" s="67"/>
      <c r="BP20" s="67"/>
      <c r="BQ20" s="52">
        <v>14</v>
      </c>
      <c r="BR20" s="72"/>
      <c r="BS20" s="712"/>
      <c r="BT20" s="713"/>
      <c r="BU20" s="713"/>
      <c r="BV20" s="713"/>
      <c r="BW20" s="713"/>
      <c r="BX20" s="713"/>
      <c r="BY20" s="713"/>
      <c r="BZ20" s="713"/>
      <c r="CA20" s="713"/>
      <c r="CB20" s="713"/>
      <c r="CC20" s="713"/>
      <c r="CD20" s="713"/>
      <c r="CE20" s="713"/>
      <c r="CF20" s="713"/>
      <c r="CG20" s="714"/>
      <c r="CH20" s="715"/>
      <c r="CI20" s="716"/>
      <c r="CJ20" s="716"/>
      <c r="CK20" s="716"/>
      <c r="CL20" s="717"/>
      <c r="CM20" s="715"/>
      <c r="CN20" s="716"/>
      <c r="CO20" s="716"/>
      <c r="CP20" s="716"/>
      <c r="CQ20" s="717"/>
      <c r="CR20" s="715"/>
      <c r="CS20" s="716"/>
      <c r="CT20" s="716"/>
      <c r="CU20" s="716"/>
      <c r="CV20" s="717"/>
      <c r="CW20" s="715"/>
      <c r="CX20" s="716"/>
      <c r="CY20" s="716"/>
      <c r="CZ20" s="716"/>
      <c r="DA20" s="717"/>
      <c r="DB20" s="715"/>
      <c r="DC20" s="716"/>
      <c r="DD20" s="716"/>
      <c r="DE20" s="716"/>
      <c r="DF20" s="717"/>
      <c r="DG20" s="715"/>
      <c r="DH20" s="716"/>
      <c r="DI20" s="716"/>
      <c r="DJ20" s="716"/>
      <c r="DK20" s="717"/>
      <c r="DL20" s="715"/>
      <c r="DM20" s="716"/>
      <c r="DN20" s="716"/>
      <c r="DO20" s="716"/>
      <c r="DP20" s="717"/>
      <c r="DQ20" s="715"/>
      <c r="DR20" s="716"/>
      <c r="DS20" s="716"/>
      <c r="DT20" s="716"/>
      <c r="DU20" s="717"/>
      <c r="DV20" s="712"/>
      <c r="DW20" s="713"/>
      <c r="DX20" s="713"/>
      <c r="DY20" s="713"/>
      <c r="DZ20" s="718"/>
      <c r="EA20" s="67"/>
    </row>
    <row r="21" spans="1:131" s="47" customFormat="1" ht="26.25" customHeight="1" x14ac:dyDescent="0.15">
      <c r="A21" s="52">
        <v>15</v>
      </c>
      <c r="B21" s="712"/>
      <c r="C21" s="713"/>
      <c r="D21" s="713"/>
      <c r="E21" s="713"/>
      <c r="F21" s="713"/>
      <c r="G21" s="713"/>
      <c r="H21" s="713"/>
      <c r="I21" s="713"/>
      <c r="J21" s="713"/>
      <c r="K21" s="713"/>
      <c r="L21" s="713"/>
      <c r="M21" s="713"/>
      <c r="N21" s="713"/>
      <c r="O21" s="713"/>
      <c r="P21" s="714"/>
      <c r="Q21" s="956"/>
      <c r="R21" s="957"/>
      <c r="S21" s="957"/>
      <c r="T21" s="957"/>
      <c r="U21" s="957"/>
      <c r="V21" s="957"/>
      <c r="W21" s="957"/>
      <c r="X21" s="957"/>
      <c r="Y21" s="957"/>
      <c r="Z21" s="957"/>
      <c r="AA21" s="957"/>
      <c r="AB21" s="957"/>
      <c r="AC21" s="957"/>
      <c r="AD21" s="957"/>
      <c r="AE21" s="961"/>
      <c r="AF21" s="979"/>
      <c r="AG21" s="716"/>
      <c r="AH21" s="716"/>
      <c r="AI21" s="716"/>
      <c r="AJ21" s="980"/>
      <c r="AK21" s="960"/>
      <c r="AL21" s="957"/>
      <c r="AM21" s="957"/>
      <c r="AN21" s="957"/>
      <c r="AO21" s="957"/>
      <c r="AP21" s="957"/>
      <c r="AQ21" s="957"/>
      <c r="AR21" s="957"/>
      <c r="AS21" s="957"/>
      <c r="AT21" s="957"/>
      <c r="AU21" s="958"/>
      <c r="AV21" s="958"/>
      <c r="AW21" s="958"/>
      <c r="AX21" s="958"/>
      <c r="AY21" s="959"/>
      <c r="AZ21" s="56"/>
      <c r="BA21" s="56"/>
      <c r="BB21" s="56"/>
      <c r="BC21" s="56"/>
      <c r="BD21" s="56"/>
      <c r="BE21" s="67"/>
      <c r="BF21" s="67"/>
      <c r="BG21" s="67"/>
      <c r="BH21" s="67"/>
      <c r="BI21" s="67"/>
      <c r="BJ21" s="67"/>
      <c r="BK21" s="67"/>
      <c r="BL21" s="67"/>
      <c r="BM21" s="67"/>
      <c r="BN21" s="67"/>
      <c r="BO21" s="67"/>
      <c r="BP21" s="67"/>
      <c r="BQ21" s="52">
        <v>15</v>
      </c>
      <c r="BR21" s="72"/>
      <c r="BS21" s="712"/>
      <c r="BT21" s="713"/>
      <c r="BU21" s="713"/>
      <c r="BV21" s="713"/>
      <c r="BW21" s="713"/>
      <c r="BX21" s="713"/>
      <c r="BY21" s="713"/>
      <c r="BZ21" s="713"/>
      <c r="CA21" s="713"/>
      <c r="CB21" s="713"/>
      <c r="CC21" s="713"/>
      <c r="CD21" s="713"/>
      <c r="CE21" s="713"/>
      <c r="CF21" s="713"/>
      <c r="CG21" s="714"/>
      <c r="CH21" s="715"/>
      <c r="CI21" s="716"/>
      <c r="CJ21" s="716"/>
      <c r="CK21" s="716"/>
      <c r="CL21" s="717"/>
      <c r="CM21" s="715"/>
      <c r="CN21" s="716"/>
      <c r="CO21" s="716"/>
      <c r="CP21" s="716"/>
      <c r="CQ21" s="717"/>
      <c r="CR21" s="715"/>
      <c r="CS21" s="716"/>
      <c r="CT21" s="716"/>
      <c r="CU21" s="716"/>
      <c r="CV21" s="717"/>
      <c r="CW21" s="715"/>
      <c r="CX21" s="716"/>
      <c r="CY21" s="716"/>
      <c r="CZ21" s="716"/>
      <c r="DA21" s="717"/>
      <c r="DB21" s="715"/>
      <c r="DC21" s="716"/>
      <c r="DD21" s="716"/>
      <c r="DE21" s="716"/>
      <c r="DF21" s="717"/>
      <c r="DG21" s="715"/>
      <c r="DH21" s="716"/>
      <c r="DI21" s="716"/>
      <c r="DJ21" s="716"/>
      <c r="DK21" s="717"/>
      <c r="DL21" s="715"/>
      <c r="DM21" s="716"/>
      <c r="DN21" s="716"/>
      <c r="DO21" s="716"/>
      <c r="DP21" s="717"/>
      <c r="DQ21" s="715"/>
      <c r="DR21" s="716"/>
      <c r="DS21" s="716"/>
      <c r="DT21" s="716"/>
      <c r="DU21" s="717"/>
      <c r="DV21" s="712"/>
      <c r="DW21" s="713"/>
      <c r="DX21" s="713"/>
      <c r="DY21" s="713"/>
      <c r="DZ21" s="718"/>
      <c r="EA21" s="67"/>
    </row>
    <row r="22" spans="1:131" s="47" customFormat="1" ht="26.25" customHeight="1" x14ac:dyDescent="0.15">
      <c r="A22" s="52">
        <v>16</v>
      </c>
      <c r="B22" s="712"/>
      <c r="C22" s="713"/>
      <c r="D22" s="713"/>
      <c r="E22" s="713"/>
      <c r="F22" s="713"/>
      <c r="G22" s="713"/>
      <c r="H22" s="713"/>
      <c r="I22" s="713"/>
      <c r="J22" s="713"/>
      <c r="K22" s="713"/>
      <c r="L22" s="713"/>
      <c r="M22" s="713"/>
      <c r="N22" s="713"/>
      <c r="O22" s="713"/>
      <c r="P22" s="714"/>
      <c r="Q22" s="1000"/>
      <c r="R22" s="1001"/>
      <c r="S22" s="1001"/>
      <c r="T22" s="1001"/>
      <c r="U22" s="1001"/>
      <c r="V22" s="1001"/>
      <c r="W22" s="1001"/>
      <c r="X22" s="1001"/>
      <c r="Y22" s="1001"/>
      <c r="Z22" s="1001"/>
      <c r="AA22" s="1001"/>
      <c r="AB22" s="1001"/>
      <c r="AC22" s="1001"/>
      <c r="AD22" s="1001"/>
      <c r="AE22" s="1002"/>
      <c r="AF22" s="979"/>
      <c r="AG22" s="716"/>
      <c r="AH22" s="716"/>
      <c r="AI22" s="716"/>
      <c r="AJ22" s="980"/>
      <c r="AK22" s="1003"/>
      <c r="AL22" s="1001"/>
      <c r="AM22" s="1001"/>
      <c r="AN22" s="1001"/>
      <c r="AO22" s="1001"/>
      <c r="AP22" s="1001"/>
      <c r="AQ22" s="1001"/>
      <c r="AR22" s="1001"/>
      <c r="AS22" s="1001"/>
      <c r="AT22" s="1001"/>
      <c r="AU22" s="1004"/>
      <c r="AV22" s="1004"/>
      <c r="AW22" s="1004"/>
      <c r="AX22" s="1004"/>
      <c r="AY22" s="1005"/>
      <c r="AZ22" s="984" t="s">
        <v>459</v>
      </c>
      <c r="BA22" s="984"/>
      <c r="BB22" s="984"/>
      <c r="BC22" s="984"/>
      <c r="BD22" s="985"/>
      <c r="BE22" s="67"/>
      <c r="BF22" s="67"/>
      <c r="BG22" s="67"/>
      <c r="BH22" s="67"/>
      <c r="BI22" s="67"/>
      <c r="BJ22" s="67"/>
      <c r="BK22" s="67"/>
      <c r="BL22" s="67"/>
      <c r="BM22" s="67"/>
      <c r="BN22" s="67"/>
      <c r="BO22" s="67"/>
      <c r="BP22" s="67"/>
      <c r="BQ22" s="52">
        <v>16</v>
      </c>
      <c r="BR22" s="72"/>
      <c r="BS22" s="712"/>
      <c r="BT22" s="713"/>
      <c r="BU22" s="713"/>
      <c r="BV22" s="713"/>
      <c r="BW22" s="713"/>
      <c r="BX22" s="713"/>
      <c r="BY22" s="713"/>
      <c r="BZ22" s="713"/>
      <c r="CA22" s="713"/>
      <c r="CB22" s="713"/>
      <c r="CC22" s="713"/>
      <c r="CD22" s="713"/>
      <c r="CE22" s="713"/>
      <c r="CF22" s="713"/>
      <c r="CG22" s="714"/>
      <c r="CH22" s="715"/>
      <c r="CI22" s="716"/>
      <c r="CJ22" s="716"/>
      <c r="CK22" s="716"/>
      <c r="CL22" s="717"/>
      <c r="CM22" s="715"/>
      <c r="CN22" s="716"/>
      <c r="CO22" s="716"/>
      <c r="CP22" s="716"/>
      <c r="CQ22" s="717"/>
      <c r="CR22" s="715"/>
      <c r="CS22" s="716"/>
      <c r="CT22" s="716"/>
      <c r="CU22" s="716"/>
      <c r="CV22" s="717"/>
      <c r="CW22" s="715"/>
      <c r="CX22" s="716"/>
      <c r="CY22" s="716"/>
      <c r="CZ22" s="716"/>
      <c r="DA22" s="717"/>
      <c r="DB22" s="715"/>
      <c r="DC22" s="716"/>
      <c r="DD22" s="716"/>
      <c r="DE22" s="716"/>
      <c r="DF22" s="717"/>
      <c r="DG22" s="715"/>
      <c r="DH22" s="716"/>
      <c r="DI22" s="716"/>
      <c r="DJ22" s="716"/>
      <c r="DK22" s="717"/>
      <c r="DL22" s="715"/>
      <c r="DM22" s="716"/>
      <c r="DN22" s="716"/>
      <c r="DO22" s="716"/>
      <c r="DP22" s="717"/>
      <c r="DQ22" s="715"/>
      <c r="DR22" s="716"/>
      <c r="DS22" s="716"/>
      <c r="DT22" s="716"/>
      <c r="DU22" s="717"/>
      <c r="DV22" s="712"/>
      <c r="DW22" s="713"/>
      <c r="DX22" s="713"/>
      <c r="DY22" s="713"/>
      <c r="DZ22" s="718"/>
      <c r="EA22" s="67"/>
    </row>
    <row r="23" spans="1:131" s="47" customFormat="1" ht="26.25" customHeight="1" x14ac:dyDescent="0.15">
      <c r="A23" s="53" t="s">
        <v>248</v>
      </c>
      <c r="B23" s="934" t="s">
        <v>304</v>
      </c>
      <c r="C23" s="935"/>
      <c r="D23" s="935"/>
      <c r="E23" s="935"/>
      <c r="F23" s="935"/>
      <c r="G23" s="935"/>
      <c r="H23" s="935"/>
      <c r="I23" s="935"/>
      <c r="J23" s="935"/>
      <c r="K23" s="935"/>
      <c r="L23" s="935"/>
      <c r="M23" s="935"/>
      <c r="N23" s="935"/>
      <c r="O23" s="935"/>
      <c r="P23" s="936"/>
      <c r="Q23" s="998">
        <v>36049</v>
      </c>
      <c r="R23" s="946"/>
      <c r="S23" s="946"/>
      <c r="T23" s="946"/>
      <c r="U23" s="946"/>
      <c r="V23" s="946">
        <v>35179</v>
      </c>
      <c r="W23" s="946"/>
      <c r="X23" s="946"/>
      <c r="Y23" s="946"/>
      <c r="Z23" s="946"/>
      <c r="AA23" s="946">
        <v>869</v>
      </c>
      <c r="AB23" s="946"/>
      <c r="AC23" s="946"/>
      <c r="AD23" s="946"/>
      <c r="AE23" s="999"/>
      <c r="AF23" s="970">
        <v>648</v>
      </c>
      <c r="AG23" s="946"/>
      <c r="AH23" s="946"/>
      <c r="AI23" s="946"/>
      <c r="AJ23" s="971"/>
      <c r="AK23" s="972"/>
      <c r="AL23" s="945"/>
      <c r="AM23" s="945"/>
      <c r="AN23" s="945"/>
      <c r="AO23" s="945"/>
      <c r="AP23" s="946">
        <v>27871</v>
      </c>
      <c r="AQ23" s="946"/>
      <c r="AR23" s="946"/>
      <c r="AS23" s="946"/>
      <c r="AT23" s="946"/>
      <c r="AU23" s="947"/>
      <c r="AV23" s="947"/>
      <c r="AW23" s="947"/>
      <c r="AX23" s="947"/>
      <c r="AY23" s="948"/>
      <c r="AZ23" s="974" t="s">
        <v>197</v>
      </c>
      <c r="BA23" s="941"/>
      <c r="BB23" s="941"/>
      <c r="BC23" s="941"/>
      <c r="BD23" s="975"/>
      <c r="BE23" s="67"/>
      <c r="BF23" s="67"/>
      <c r="BG23" s="67"/>
      <c r="BH23" s="67"/>
      <c r="BI23" s="67"/>
      <c r="BJ23" s="67"/>
      <c r="BK23" s="67"/>
      <c r="BL23" s="67"/>
      <c r="BM23" s="67"/>
      <c r="BN23" s="67"/>
      <c r="BO23" s="67"/>
      <c r="BP23" s="67"/>
      <c r="BQ23" s="52">
        <v>17</v>
      </c>
      <c r="BR23" s="72"/>
      <c r="BS23" s="712"/>
      <c r="BT23" s="713"/>
      <c r="BU23" s="713"/>
      <c r="BV23" s="713"/>
      <c r="BW23" s="713"/>
      <c r="BX23" s="713"/>
      <c r="BY23" s="713"/>
      <c r="BZ23" s="713"/>
      <c r="CA23" s="713"/>
      <c r="CB23" s="713"/>
      <c r="CC23" s="713"/>
      <c r="CD23" s="713"/>
      <c r="CE23" s="713"/>
      <c r="CF23" s="713"/>
      <c r="CG23" s="714"/>
      <c r="CH23" s="715"/>
      <c r="CI23" s="716"/>
      <c r="CJ23" s="716"/>
      <c r="CK23" s="716"/>
      <c r="CL23" s="717"/>
      <c r="CM23" s="715"/>
      <c r="CN23" s="716"/>
      <c r="CO23" s="716"/>
      <c r="CP23" s="716"/>
      <c r="CQ23" s="717"/>
      <c r="CR23" s="715"/>
      <c r="CS23" s="716"/>
      <c r="CT23" s="716"/>
      <c r="CU23" s="716"/>
      <c r="CV23" s="717"/>
      <c r="CW23" s="715"/>
      <c r="CX23" s="716"/>
      <c r="CY23" s="716"/>
      <c r="CZ23" s="716"/>
      <c r="DA23" s="717"/>
      <c r="DB23" s="715"/>
      <c r="DC23" s="716"/>
      <c r="DD23" s="716"/>
      <c r="DE23" s="716"/>
      <c r="DF23" s="717"/>
      <c r="DG23" s="715"/>
      <c r="DH23" s="716"/>
      <c r="DI23" s="716"/>
      <c r="DJ23" s="716"/>
      <c r="DK23" s="717"/>
      <c r="DL23" s="715"/>
      <c r="DM23" s="716"/>
      <c r="DN23" s="716"/>
      <c r="DO23" s="716"/>
      <c r="DP23" s="717"/>
      <c r="DQ23" s="715"/>
      <c r="DR23" s="716"/>
      <c r="DS23" s="716"/>
      <c r="DT23" s="716"/>
      <c r="DU23" s="717"/>
      <c r="DV23" s="712"/>
      <c r="DW23" s="713"/>
      <c r="DX23" s="713"/>
      <c r="DY23" s="713"/>
      <c r="DZ23" s="718"/>
      <c r="EA23" s="67"/>
    </row>
    <row r="24" spans="1:131" s="47" customFormat="1" ht="26.25" customHeight="1" x14ac:dyDescent="0.15">
      <c r="A24" s="996" t="s">
        <v>386</v>
      </c>
      <c r="B24" s="996"/>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6"/>
      <c r="AI24" s="996"/>
      <c r="AJ24" s="996"/>
      <c r="AK24" s="996"/>
      <c r="AL24" s="996"/>
      <c r="AM24" s="996"/>
      <c r="AN24" s="996"/>
      <c r="AO24" s="996"/>
      <c r="AP24" s="996"/>
      <c r="AQ24" s="996"/>
      <c r="AR24" s="996"/>
      <c r="AS24" s="996"/>
      <c r="AT24" s="996"/>
      <c r="AU24" s="996"/>
      <c r="AV24" s="996"/>
      <c r="AW24" s="996"/>
      <c r="AX24" s="996"/>
      <c r="AY24" s="996"/>
      <c r="AZ24" s="56"/>
      <c r="BA24" s="56"/>
      <c r="BB24" s="56"/>
      <c r="BC24" s="56"/>
      <c r="BD24" s="56"/>
      <c r="BE24" s="67"/>
      <c r="BF24" s="67"/>
      <c r="BG24" s="67"/>
      <c r="BH24" s="67"/>
      <c r="BI24" s="67"/>
      <c r="BJ24" s="67"/>
      <c r="BK24" s="67"/>
      <c r="BL24" s="67"/>
      <c r="BM24" s="67"/>
      <c r="BN24" s="67"/>
      <c r="BO24" s="67"/>
      <c r="BP24" s="67"/>
      <c r="BQ24" s="52">
        <v>18</v>
      </c>
      <c r="BR24" s="72"/>
      <c r="BS24" s="712"/>
      <c r="BT24" s="713"/>
      <c r="BU24" s="713"/>
      <c r="BV24" s="713"/>
      <c r="BW24" s="713"/>
      <c r="BX24" s="713"/>
      <c r="BY24" s="713"/>
      <c r="BZ24" s="713"/>
      <c r="CA24" s="713"/>
      <c r="CB24" s="713"/>
      <c r="CC24" s="713"/>
      <c r="CD24" s="713"/>
      <c r="CE24" s="713"/>
      <c r="CF24" s="713"/>
      <c r="CG24" s="714"/>
      <c r="CH24" s="715"/>
      <c r="CI24" s="716"/>
      <c r="CJ24" s="716"/>
      <c r="CK24" s="716"/>
      <c r="CL24" s="717"/>
      <c r="CM24" s="715"/>
      <c r="CN24" s="716"/>
      <c r="CO24" s="716"/>
      <c r="CP24" s="716"/>
      <c r="CQ24" s="717"/>
      <c r="CR24" s="715"/>
      <c r="CS24" s="716"/>
      <c r="CT24" s="716"/>
      <c r="CU24" s="716"/>
      <c r="CV24" s="717"/>
      <c r="CW24" s="715"/>
      <c r="CX24" s="716"/>
      <c r="CY24" s="716"/>
      <c r="CZ24" s="716"/>
      <c r="DA24" s="717"/>
      <c r="DB24" s="715"/>
      <c r="DC24" s="716"/>
      <c r="DD24" s="716"/>
      <c r="DE24" s="716"/>
      <c r="DF24" s="717"/>
      <c r="DG24" s="715"/>
      <c r="DH24" s="716"/>
      <c r="DI24" s="716"/>
      <c r="DJ24" s="716"/>
      <c r="DK24" s="717"/>
      <c r="DL24" s="715"/>
      <c r="DM24" s="716"/>
      <c r="DN24" s="716"/>
      <c r="DO24" s="716"/>
      <c r="DP24" s="717"/>
      <c r="DQ24" s="715"/>
      <c r="DR24" s="716"/>
      <c r="DS24" s="716"/>
      <c r="DT24" s="716"/>
      <c r="DU24" s="717"/>
      <c r="DV24" s="712"/>
      <c r="DW24" s="713"/>
      <c r="DX24" s="713"/>
      <c r="DY24" s="713"/>
      <c r="DZ24" s="718"/>
      <c r="EA24" s="67"/>
    </row>
    <row r="25" spans="1:131" ht="26.25" customHeight="1" x14ac:dyDescent="0.15">
      <c r="A25" s="997" t="s">
        <v>417</v>
      </c>
      <c r="B25" s="997"/>
      <c r="C25" s="997"/>
      <c r="D25" s="997"/>
      <c r="E25" s="997"/>
      <c r="F25" s="997"/>
      <c r="G25" s="997"/>
      <c r="H25" s="997"/>
      <c r="I25" s="997"/>
      <c r="J25" s="997"/>
      <c r="K25" s="997"/>
      <c r="L25" s="997"/>
      <c r="M25" s="997"/>
      <c r="N25" s="997"/>
      <c r="O25" s="997"/>
      <c r="P25" s="997"/>
      <c r="Q25" s="997"/>
      <c r="R25" s="997"/>
      <c r="S25" s="997"/>
      <c r="T25" s="997"/>
      <c r="U25" s="997"/>
      <c r="V25" s="997"/>
      <c r="W25" s="997"/>
      <c r="X25" s="997"/>
      <c r="Y25" s="997"/>
      <c r="Z25" s="997"/>
      <c r="AA25" s="997"/>
      <c r="AB25" s="997"/>
      <c r="AC25" s="997"/>
      <c r="AD25" s="997"/>
      <c r="AE25" s="997"/>
      <c r="AF25" s="997"/>
      <c r="AG25" s="997"/>
      <c r="AH25" s="997"/>
      <c r="AI25" s="997"/>
      <c r="AJ25" s="997"/>
      <c r="AK25" s="997"/>
      <c r="AL25" s="997"/>
      <c r="AM25" s="997"/>
      <c r="AN25" s="997"/>
      <c r="AO25" s="997"/>
      <c r="AP25" s="997"/>
      <c r="AQ25" s="997"/>
      <c r="AR25" s="997"/>
      <c r="AS25" s="997"/>
      <c r="AT25" s="997"/>
      <c r="AU25" s="997"/>
      <c r="AV25" s="997"/>
      <c r="AW25" s="997"/>
      <c r="AX25" s="997"/>
      <c r="AY25" s="997"/>
      <c r="AZ25" s="997"/>
      <c r="BA25" s="997"/>
      <c r="BB25" s="997"/>
      <c r="BC25" s="997"/>
      <c r="BD25" s="997"/>
      <c r="BE25" s="997"/>
      <c r="BF25" s="997"/>
      <c r="BG25" s="997"/>
      <c r="BH25" s="997"/>
      <c r="BI25" s="997"/>
      <c r="BJ25" s="56"/>
      <c r="BK25" s="56"/>
      <c r="BL25" s="56"/>
      <c r="BM25" s="56"/>
      <c r="BN25" s="56"/>
      <c r="BO25" s="55"/>
      <c r="BP25" s="55"/>
      <c r="BQ25" s="52">
        <v>19</v>
      </c>
      <c r="BR25" s="72"/>
      <c r="BS25" s="712"/>
      <c r="BT25" s="713"/>
      <c r="BU25" s="713"/>
      <c r="BV25" s="713"/>
      <c r="BW25" s="713"/>
      <c r="BX25" s="713"/>
      <c r="BY25" s="713"/>
      <c r="BZ25" s="713"/>
      <c r="CA25" s="713"/>
      <c r="CB25" s="713"/>
      <c r="CC25" s="713"/>
      <c r="CD25" s="713"/>
      <c r="CE25" s="713"/>
      <c r="CF25" s="713"/>
      <c r="CG25" s="714"/>
      <c r="CH25" s="715"/>
      <c r="CI25" s="716"/>
      <c r="CJ25" s="716"/>
      <c r="CK25" s="716"/>
      <c r="CL25" s="717"/>
      <c r="CM25" s="715"/>
      <c r="CN25" s="716"/>
      <c r="CO25" s="716"/>
      <c r="CP25" s="716"/>
      <c r="CQ25" s="717"/>
      <c r="CR25" s="715"/>
      <c r="CS25" s="716"/>
      <c r="CT25" s="716"/>
      <c r="CU25" s="716"/>
      <c r="CV25" s="717"/>
      <c r="CW25" s="715"/>
      <c r="CX25" s="716"/>
      <c r="CY25" s="716"/>
      <c r="CZ25" s="716"/>
      <c r="DA25" s="717"/>
      <c r="DB25" s="715"/>
      <c r="DC25" s="716"/>
      <c r="DD25" s="716"/>
      <c r="DE25" s="716"/>
      <c r="DF25" s="717"/>
      <c r="DG25" s="715"/>
      <c r="DH25" s="716"/>
      <c r="DI25" s="716"/>
      <c r="DJ25" s="716"/>
      <c r="DK25" s="717"/>
      <c r="DL25" s="715"/>
      <c r="DM25" s="716"/>
      <c r="DN25" s="716"/>
      <c r="DO25" s="716"/>
      <c r="DP25" s="717"/>
      <c r="DQ25" s="715"/>
      <c r="DR25" s="716"/>
      <c r="DS25" s="716"/>
      <c r="DT25" s="716"/>
      <c r="DU25" s="717"/>
      <c r="DV25" s="712"/>
      <c r="DW25" s="713"/>
      <c r="DX25" s="713"/>
      <c r="DY25" s="713"/>
      <c r="DZ25" s="718"/>
      <c r="EA25" s="48"/>
    </row>
    <row r="26" spans="1:131" ht="26.25" customHeight="1" x14ac:dyDescent="0.15">
      <c r="A26" s="695" t="s">
        <v>435</v>
      </c>
      <c r="B26" s="696"/>
      <c r="C26" s="696"/>
      <c r="D26" s="696"/>
      <c r="E26" s="696"/>
      <c r="F26" s="696"/>
      <c r="G26" s="696"/>
      <c r="H26" s="696"/>
      <c r="I26" s="696"/>
      <c r="J26" s="696"/>
      <c r="K26" s="696"/>
      <c r="L26" s="696"/>
      <c r="M26" s="696"/>
      <c r="N26" s="696"/>
      <c r="O26" s="696"/>
      <c r="P26" s="697"/>
      <c r="Q26" s="687" t="s">
        <v>461</v>
      </c>
      <c r="R26" s="688"/>
      <c r="S26" s="688"/>
      <c r="T26" s="688"/>
      <c r="U26" s="689"/>
      <c r="V26" s="687" t="s">
        <v>462</v>
      </c>
      <c r="W26" s="688"/>
      <c r="X26" s="688"/>
      <c r="Y26" s="688"/>
      <c r="Z26" s="689"/>
      <c r="AA26" s="687" t="s">
        <v>463</v>
      </c>
      <c r="AB26" s="688"/>
      <c r="AC26" s="688"/>
      <c r="AD26" s="688"/>
      <c r="AE26" s="688"/>
      <c r="AF26" s="701" t="s">
        <v>244</v>
      </c>
      <c r="AG26" s="702"/>
      <c r="AH26" s="702"/>
      <c r="AI26" s="702"/>
      <c r="AJ26" s="703"/>
      <c r="AK26" s="688" t="s">
        <v>390</v>
      </c>
      <c r="AL26" s="688"/>
      <c r="AM26" s="688"/>
      <c r="AN26" s="688"/>
      <c r="AO26" s="689"/>
      <c r="AP26" s="687" t="s">
        <v>359</v>
      </c>
      <c r="AQ26" s="688"/>
      <c r="AR26" s="688"/>
      <c r="AS26" s="688"/>
      <c r="AT26" s="689"/>
      <c r="AU26" s="687" t="s">
        <v>464</v>
      </c>
      <c r="AV26" s="688"/>
      <c r="AW26" s="688"/>
      <c r="AX26" s="688"/>
      <c r="AY26" s="689"/>
      <c r="AZ26" s="687" t="s">
        <v>465</v>
      </c>
      <c r="BA26" s="688"/>
      <c r="BB26" s="688"/>
      <c r="BC26" s="688"/>
      <c r="BD26" s="689"/>
      <c r="BE26" s="687" t="s">
        <v>441</v>
      </c>
      <c r="BF26" s="688"/>
      <c r="BG26" s="688"/>
      <c r="BH26" s="688"/>
      <c r="BI26" s="693"/>
      <c r="BJ26" s="56"/>
      <c r="BK26" s="56"/>
      <c r="BL26" s="56"/>
      <c r="BM26" s="56"/>
      <c r="BN26" s="56"/>
      <c r="BO26" s="55"/>
      <c r="BP26" s="55"/>
      <c r="BQ26" s="52">
        <v>20</v>
      </c>
      <c r="BR26" s="72"/>
      <c r="BS26" s="712"/>
      <c r="BT26" s="713"/>
      <c r="BU26" s="713"/>
      <c r="BV26" s="713"/>
      <c r="BW26" s="713"/>
      <c r="BX26" s="713"/>
      <c r="BY26" s="713"/>
      <c r="BZ26" s="713"/>
      <c r="CA26" s="713"/>
      <c r="CB26" s="713"/>
      <c r="CC26" s="713"/>
      <c r="CD26" s="713"/>
      <c r="CE26" s="713"/>
      <c r="CF26" s="713"/>
      <c r="CG26" s="714"/>
      <c r="CH26" s="715"/>
      <c r="CI26" s="716"/>
      <c r="CJ26" s="716"/>
      <c r="CK26" s="716"/>
      <c r="CL26" s="717"/>
      <c r="CM26" s="715"/>
      <c r="CN26" s="716"/>
      <c r="CO26" s="716"/>
      <c r="CP26" s="716"/>
      <c r="CQ26" s="717"/>
      <c r="CR26" s="715"/>
      <c r="CS26" s="716"/>
      <c r="CT26" s="716"/>
      <c r="CU26" s="716"/>
      <c r="CV26" s="717"/>
      <c r="CW26" s="715"/>
      <c r="CX26" s="716"/>
      <c r="CY26" s="716"/>
      <c r="CZ26" s="716"/>
      <c r="DA26" s="717"/>
      <c r="DB26" s="715"/>
      <c r="DC26" s="716"/>
      <c r="DD26" s="716"/>
      <c r="DE26" s="716"/>
      <c r="DF26" s="717"/>
      <c r="DG26" s="715"/>
      <c r="DH26" s="716"/>
      <c r="DI26" s="716"/>
      <c r="DJ26" s="716"/>
      <c r="DK26" s="717"/>
      <c r="DL26" s="715"/>
      <c r="DM26" s="716"/>
      <c r="DN26" s="716"/>
      <c r="DO26" s="716"/>
      <c r="DP26" s="717"/>
      <c r="DQ26" s="715"/>
      <c r="DR26" s="716"/>
      <c r="DS26" s="716"/>
      <c r="DT26" s="716"/>
      <c r="DU26" s="717"/>
      <c r="DV26" s="712"/>
      <c r="DW26" s="713"/>
      <c r="DX26" s="713"/>
      <c r="DY26" s="713"/>
      <c r="DZ26" s="718"/>
      <c r="EA26" s="48"/>
    </row>
    <row r="27" spans="1:131" ht="26.25" customHeight="1" x14ac:dyDescent="0.15">
      <c r="A27" s="698"/>
      <c r="B27" s="699"/>
      <c r="C27" s="699"/>
      <c r="D27" s="699"/>
      <c r="E27" s="699"/>
      <c r="F27" s="699"/>
      <c r="G27" s="699"/>
      <c r="H27" s="699"/>
      <c r="I27" s="699"/>
      <c r="J27" s="699"/>
      <c r="K27" s="699"/>
      <c r="L27" s="699"/>
      <c r="M27" s="699"/>
      <c r="N27" s="699"/>
      <c r="O27" s="699"/>
      <c r="P27" s="700"/>
      <c r="Q27" s="690"/>
      <c r="R27" s="691"/>
      <c r="S27" s="691"/>
      <c r="T27" s="691"/>
      <c r="U27" s="692"/>
      <c r="V27" s="690"/>
      <c r="W27" s="691"/>
      <c r="X27" s="691"/>
      <c r="Y27" s="691"/>
      <c r="Z27" s="692"/>
      <c r="AA27" s="690"/>
      <c r="AB27" s="691"/>
      <c r="AC27" s="691"/>
      <c r="AD27" s="691"/>
      <c r="AE27" s="691"/>
      <c r="AF27" s="704"/>
      <c r="AG27" s="705"/>
      <c r="AH27" s="705"/>
      <c r="AI27" s="705"/>
      <c r="AJ27" s="706"/>
      <c r="AK27" s="691"/>
      <c r="AL27" s="691"/>
      <c r="AM27" s="691"/>
      <c r="AN27" s="691"/>
      <c r="AO27" s="692"/>
      <c r="AP27" s="690"/>
      <c r="AQ27" s="691"/>
      <c r="AR27" s="691"/>
      <c r="AS27" s="691"/>
      <c r="AT27" s="692"/>
      <c r="AU27" s="690"/>
      <c r="AV27" s="691"/>
      <c r="AW27" s="691"/>
      <c r="AX27" s="691"/>
      <c r="AY27" s="692"/>
      <c r="AZ27" s="690"/>
      <c r="BA27" s="691"/>
      <c r="BB27" s="691"/>
      <c r="BC27" s="691"/>
      <c r="BD27" s="692"/>
      <c r="BE27" s="690"/>
      <c r="BF27" s="691"/>
      <c r="BG27" s="691"/>
      <c r="BH27" s="691"/>
      <c r="BI27" s="694"/>
      <c r="BJ27" s="56"/>
      <c r="BK27" s="56"/>
      <c r="BL27" s="56"/>
      <c r="BM27" s="56"/>
      <c r="BN27" s="56"/>
      <c r="BO27" s="55"/>
      <c r="BP27" s="55"/>
      <c r="BQ27" s="52">
        <v>21</v>
      </c>
      <c r="BR27" s="72"/>
      <c r="BS27" s="712"/>
      <c r="BT27" s="713"/>
      <c r="BU27" s="713"/>
      <c r="BV27" s="713"/>
      <c r="BW27" s="713"/>
      <c r="BX27" s="713"/>
      <c r="BY27" s="713"/>
      <c r="BZ27" s="713"/>
      <c r="CA27" s="713"/>
      <c r="CB27" s="713"/>
      <c r="CC27" s="713"/>
      <c r="CD27" s="713"/>
      <c r="CE27" s="713"/>
      <c r="CF27" s="713"/>
      <c r="CG27" s="714"/>
      <c r="CH27" s="715"/>
      <c r="CI27" s="716"/>
      <c r="CJ27" s="716"/>
      <c r="CK27" s="716"/>
      <c r="CL27" s="717"/>
      <c r="CM27" s="715"/>
      <c r="CN27" s="716"/>
      <c r="CO27" s="716"/>
      <c r="CP27" s="716"/>
      <c r="CQ27" s="717"/>
      <c r="CR27" s="715"/>
      <c r="CS27" s="716"/>
      <c r="CT27" s="716"/>
      <c r="CU27" s="716"/>
      <c r="CV27" s="717"/>
      <c r="CW27" s="715"/>
      <c r="CX27" s="716"/>
      <c r="CY27" s="716"/>
      <c r="CZ27" s="716"/>
      <c r="DA27" s="717"/>
      <c r="DB27" s="715"/>
      <c r="DC27" s="716"/>
      <c r="DD27" s="716"/>
      <c r="DE27" s="716"/>
      <c r="DF27" s="717"/>
      <c r="DG27" s="715"/>
      <c r="DH27" s="716"/>
      <c r="DI27" s="716"/>
      <c r="DJ27" s="716"/>
      <c r="DK27" s="717"/>
      <c r="DL27" s="715"/>
      <c r="DM27" s="716"/>
      <c r="DN27" s="716"/>
      <c r="DO27" s="716"/>
      <c r="DP27" s="717"/>
      <c r="DQ27" s="715"/>
      <c r="DR27" s="716"/>
      <c r="DS27" s="716"/>
      <c r="DT27" s="716"/>
      <c r="DU27" s="717"/>
      <c r="DV27" s="712"/>
      <c r="DW27" s="713"/>
      <c r="DX27" s="713"/>
      <c r="DY27" s="713"/>
      <c r="DZ27" s="718"/>
      <c r="EA27" s="48"/>
    </row>
    <row r="28" spans="1:131" ht="26.25" customHeight="1" x14ac:dyDescent="0.15">
      <c r="A28" s="54">
        <v>1</v>
      </c>
      <c r="B28" s="962" t="s">
        <v>466</v>
      </c>
      <c r="C28" s="963"/>
      <c r="D28" s="963"/>
      <c r="E28" s="963"/>
      <c r="F28" s="963"/>
      <c r="G28" s="963"/>
      <c r="H28" s="963"/>
      <c r="I28" s="963"/>
      <c r="J28" s="963"/>
      <c r="K28" s="963"/>
      <c r="L28" s="963"/>
      <c r="M28" s="963"/>
      <c r="N28" s="963"/>
      <c r="O28" s="963"/>
      <c r="P28" s="964"/>
      <c r="Q28" s="987">
        <v>6602</v>
      </c>
      <c r="R28" s="988"/>
      <c r="S28" s="988"/>
      <c r="T28" s="988"/>
      <c r="U28" s="988"/>
      <c r="V28" s="988">
        <v>6474</v>
      </c>
      <c r="W28" s="988"/>
      <c r="X28" s="988"/>
      <c r="Y28" s="988"/>
      <c r="Z28" s="988"/>
      <c r="AA28" s="988">
        <v>128</v>
      </c>
      <c r="AB28" s="988"/>
      <c r="AC28" s="988"/>
      <c r="AD28" s="988"/>
      <c r="AE28" s="989"/>
      <c r="AF28" s="990">
        <v>128</v>
      </c>
      <c r="AG28" s="988"/>
      <c r="AH28" s="988"/>
      <c r="AI28" s="988"/>
      <c r="AJ28" s="991"/>
      <c r="AK28" s="992">
        <v>700</v>
      </c>
      <c r="AL28" s="988"/>
      <c r="AM28" s="988"/>
      <c r="AN28" s="988"/>
      <c r="AO28" s="988"/>
      <c r="AP28" s="988" t="s">
        <v>197</v>
      </c>
      <c r="AQ28" s="988"/>
      <c r="AR28" s="988"/>
      <c r="AS28" s="988"/>
      <c r="AT28" s="988"/>
      <c r="AU28" s="988" t="s">
        <v>197</v>
      </c>
      <c r="AV28" s="988"/>
      <c r="AW28" s="988"/>
      <c r="AX28" s="988"/>
      <c r="AY28" s="988"/>
      <c r="AZ28" s="993" t="s">
        <v>197</v>
      </c>
      <c r="BA28" s="993"/>
      <c r="BB28" s="993"/>
      <c r="BC28" s="993"/>
      <c r="BD28" s="993"/>
      <c r="BE28" s="994"/>
      <c r="BF28" s="994"/>
      <c r="BG28" s="994"/>
      <c r="BH28" s="994"/>
      <c r="BI28" s="995"/>
      <c r="BJ28" s="56"/>
      <c r="BK28" s="56"/>
      <c r="BL28" s="56"/>
      <c r="BM28" s="56"/>
      <c r="BN28" s="56"/>
      <c r="BO28" s="55"/>
      <c r="BP28" s="55"/>
      <c r="BQ28" s="52">
        <v>22</v>
      </c>
      <c r="BR28" s="72"/>
      <c r="BS28" s="712"/>
      <c r="BT28" s="713"/>
      <c r="BU28" s="713"/>
      <c r="BV28" s="713"/>
      <c r="BW28" s="713"/>
      <c r="BX28" s="713"/>
      <c r="BY28" s="713"/>
      <c r="BZ28" s="713"/>
      <c r="CA28" s="713"/>
      <c r="CB28" s="713"/>
      <c r="CC28" s="713"/>
      <c r="CD28" s="713"/>
      <c r="CE28" s="713"/>
      <c r="CF28" s="713"/>
      <c r="CG28" s="714"/>
      <c r="CH28" s="715"/>
      <c r="CI28" s="716"/>
      <c r="CJ28" s="716"/>
      <c r="CK28" s="716"/>
      <c r="CL28" s="717"/>
      <c r="CM28" s="715"/>
      <c r="CN28" s="716"/>
      <c r="CO28" s="716"/>
      <c r="CP28" s="716"/>
      <c r="CQ28" s="717"/>
      <c r="CR28" s="715"/>
      <c r="CS28" s="716"/>
      <c r="CT28" s="716"/>
      <c r="CU28" s="716"/>
      <c r="CV28" s="717"/>
      <c r="CW28" s="715"/>
      <c r="CX28" s="716"/>
      <c r="CY28" s="716"/>
      <c r="CZ28" s="716"/>
      <c r="DA28" s="717"/>
      <c r="DB28" s="715"/>
      <c r="DC28" s="716"/>
      <c r="DD28" s="716"/>
      <c r="DE28" s="716"/>
      <c r="DF28" s="717"/>
      <c r="DG28" s="715"/>
      <c r="DH28" s="716"/>
      <c r="DI28" s="716"/>
      <c r="DJ28" s="716"/>
      <c r="DK28" s="717"/>
      <c r="DL28" s="715"/>
      <c r="DM28" s="716"/>
      <c r="DN28" s="716"/>
      <c r="DO28" s="716"/>
      <c r="DP28" s="717"/>
      <c r="DQ28" s="715"/>
      <c r="DR28" s="716"/>
      <c r="DS28" s="716"/>
      <c r="DT28" s="716"/>
      <c r="DU28" s="717"/>
      <c r="DV28" s="712"/>
      <c r="DW28" s="713"/>
      <c r="DX28" s="713"/>
      <c r="DY28" s="713"/>
      <c r="DZ28" s="718"/>
      <c r="EA28" s="48"/>
    </row>
    <row r="29" spans="1:131" ht="26.25" customHeight="1" x14ac:dyDescent="0.15">
      <c r="A29" s="54">
        <v>2</v>
      </c>
      <c r="B29" s="712" t="s">
        <v>327</v>
      </c>
      <c r="C29" s="713"/>
      <c r="D29" s="713"/>
      <c r="E29" s="713"/>
      <c r="F29" s="713"/>
      <c r="G29" s="713"/>
      <c r="H29" s="713"/>
      <c r="I29" s="713"/>
      <c r="J29" s="713"/>
      <c r="K29" s="713"/>
      <c r="L29" s="713"/>
      <c r="M29" s="713"/>
      <c r="N29" s="713"/>
      <c r="O29" s="713"/>
      <c r="P29" s="714"/>
      <c r="Q29" s="956">
        <v>311</v>
      </c>
      <c r="R29" s="957"/>
      <c r="S29" s="957"/>
      <c r="T29" s="957"/>
      <c r="U29" s="957"/>
      <c r="V29" s="957">
        <v>310</v>
      </c>
      <c r="W29" s="957"/>
      <c r="X29" s="957"/>
      <c r="Y29" s="957"/>
      <c r="Z29" s="957"/>
      <c r="AA29" s="957">
        <v>1</v>
      </c>
      <c r="AB29" s="957"/>
      <c r="AC29" s="957"/>
      <c r="AD29" s="957"/>
      <c r="AE29" s="961"/>
      <c r="AF29" s="979">
        <v>1</v>
      </c>
      <c r="AG29" s="716"/>
      <c r="AH29" s="716"/>
      <c r="AI29" s="716"/>
      <c r="AJ29" s="980"/>
      <c r="AK29" s="960">
        <v>148</v>
      </c>
      <c r="AL29" s="957"/>
      <c r="AM29" s="957"/>
      <c r="AN29" s="957"/>
      <c r="AO29" s="957"/>
      <c r="AP29" s="957">
        <v>481</v>
      </c>
      <c r="AQ29" s="957"/>
      <c r="AR29" s="957"/>
      <c r="AS29" s="957"/>
      <c r="AT29" s="957"/>
      <c r="AU29" s="957">
        <v>322</v>
      </c>
      <c r="AV29" s="957"/>
      <c r="AW29" s="957"/>
      <c r="AX29" s="957"/>
      <c r="AY29" s="957"/>
      <c r="AZ29" s="986" t="s">
        <v>197</v>
      </c>
      <c r="BA29" s="986"/>
      <c r="BB29" s="986"/>
      <c r="BC29" s="986"/>
      <c r="BD29" s="986"/>
      <c r="BE29" s="958"/>
      <c r="BF29" s="958"/>
      <c r="BG29" s="958"/>
      <c r="BH29" s="958"/>
      <c r="BI29" s="959"/>
      <c r="BJ29" s="56"/>
      <c r="BK29" s="56"/>
      <c r="BL29" s="56"/>
      <c r="BM29" s="56"/>
      <c r="BN29" s="56"/>
      <c r="BO29" s="55"/>
      <c r="BP29" s="55"/>
      <c r="BQ29" s="52">
        <v>23</v>
      </c>
      <c r="BR29" s="72"/>
      <c r="BS29" s="712"/>
      <c r="BT29" s="713"/>
      <c r="BU29" s="713"/>
      <c r="BV29" s="713"/>
      <c r="BW29" s="713"/>
      <c r="BX29" s="713"/>
      <c r="BY29" s="713"/>
      <c r="BZ29" s="713"/>
      <c r="CA29" s="713"/>
      <c r="CB29" s="713"/>
      <c r="CC29" s="713"/>
      <c r="CD29" s="713"/>
      <c r="CE29" s="713"/>
      <c r="CF29" s="713"/>
      <c r="CG29" s="714"/>
      <c r="CH29" s="715"/>
      <c r="CI29" s="716"/>
      <c r="CJ29" s="716"/>
      <c r="CK29" s="716"/>
      <c r="CL29" s="717"/>
      <c r="CM29" s="715"/>
      <c r="CN29" s="716"/>
      <c r="CO29" s="716"/>
      <c r="CP29" s="716"/>
      <c r="CQ29" s="717"/>
      <c r="CR29" s="715"/>
      <c r="CS29" s="716"/>
      <c r="CT29" s="716"/>
      <c r="CU29" s="716"/>
      <c r="CV29" s="717"/>
      <c r="CW29" s="715"/>
      <c r="CX29" s="716"/>
      <c r="CY29" s="716"/>
      <c r="CZ29" s="716"/>
      <c r="DA29" s="717"/>
      <c r="DB29" s="715"/>
      <c r="DC29" s="716"/>
      <c r="DD29" s="716"/>
      <c r="DE29" s="716"/>
      <c r="DF29" s="717"/>
      <c r="DG29" s="715"/>
      <c r="DH29" s="716"/>
      <c r="DI29" s="716"/>
      <c r="DJ29" s="716"/>
      <c r="DK29" s="717"/>
      <c r="DL29" s="715"/>
      <c r="DM29" s="716"/>
      <c r="DN29" s="716"/>
      <c r="DO29" s="716"/>
      <c r="DP29" s="717"/>
      <c r="DQ29" s="715"/>
      <c r="DR29" s="716"/>
      <c r="DS29" s="716"/>
      <c r="DT29" s="716"/>
      <c r="DU29" s="717"/>
      <c r="DV29" s="712"/>
      <c r="DW29" s="713"/>
      <c r="DX29" s="713"/>
      <c r="DY29" s="713"/>
      <c r="DZ29" s="718"/>
      <c r="EA29" s="48"/>
    </row>
    <row r="30" spans="1:131" ht="26.25" customHeight="1" x14ac:dyDescent="0.15">
      <c r="A30" s="54">
        <v>3</v>
      </c>
      <c r="B30" s="712" t="s">
        <v>430</v>
      </c>
      <c r="C30" s="713"/>
      <c r="D30" s="713"/>
      <c r="E30" s="713"/>
      <c r="F30" s="713"/>
      <c r="G30" s="713"/>
      <c r="H30" s="713"/>
      <c r="I30" s="713"/>
      <c r="J30" s="713"/>
      <c r="K30" s="713"/>
      <c r="L30" s="713"/>
      <c r="M30" s="713"/>
      <c r="N30" s="713"/>
      <c r="O30" s="713"/>
      <c r="P30" s="714"/>
      <c r="Q30" s="956">
        <v>5590</v>
      </c>
      <c r="R30" s="957"/>
      <c r="S30" s="957"/>
      <c r="T30" s="957"/>
      <c r="U30" s="957"/>
      <c r="V30" s="957">
        <v>5421</v>
      </c>
      <c r="W30" s="957"/>
      <c r="X30" s="957"/>
      <c r="Y30" s="957"/>
      <c r="Z30" s="957"/>
      <c r="AA30" s="957">
        <v>169</v>
      </c>
      <c r="AB30" s="957"/>
      <c r="AC30" s="957"/>
      <c r="AD30" s="957"/>
      <c r="AE30" s="961"/>
      <c r="AF30" s="979">
        <v>169</v>
      </c>
      <c r="AG30" s="716"/>
      <c r="AH30" s="716"/>
      <c r="AI30" s="716"/>
      <c r="AJ30" s="980"/>
      <c r="AK30" s="960">
        <v>849</v>
      </c>
      <c r="AL30" s="957"/>
      <c r="AM30" s="957"/>
      <c r="AN30" s="957"/>
      <c r="AO30" s="957"/>
      <c r="AP30" s="957" t="s">
        <v>197</v>
      </c>
      <c r="AQ30" s="957"/>
      <c r="AR30" s="957"/>
      <c r="AS30" s="957"/>
      <c r="AT30" s="957"/>
      <c r="AU30" s="957" t="s">
        <v>197</v>
      </c>
      <c r="AV30" s="957"/>
      <c r="AW30" s="957"/>
      <c r="AX30" s="957"/>
      <c r="AY30" s="957"/>
      <c r="AZ30" s="986" t="s">
        <v>197</v>
      </c>
      <c r="BA30" s="986"/>
      <c r="BB30" s="986"/>
      <c r="BC30" s="986"/>
      <c r="BD30" s="986"/>
      <c r="BE30" s="958"/>
      <c r="BF30" s="958"/>
      <c r="BG30" s="958"/>
      <c r="BH30" s="958"/>
      <c r="BI30" s="959"/>
      <c r="BJ30" s="56"/>
      <c r="BK30" s="56"/>
      <c r="BL30" s="56"/>
      <c r="BM30" s="56"/>
      <c r="BN30" s="56"/>
      <c r="BO30" s="55"/>
      <c r="BP30" s="55"/>
      <c r="BQ30" s="52">
        <v>24</v>
      </c>
      <c r="BR30" s="72"/>
      <c r="BS30" s="712"/>
      <c r="BT30" s="713"/>
      <c r="BU30" s="713"/>
      <c r="BV30" s="713"/>
      <c r="BW30" s="713"/>
      <c r="BX30" s="713"/>
      <c r="BY30" s="713"/>
      <c r="BZ30" s="713"/>
      <c r="CA30" s="713"/>
      <c r="CB30" s="713"/>
      <c r="CC30" s="713"/>
      <c r="CD30" s="713"/>
      <c r="CE30" s="713"/>
      <c r="CF30" s="713"/>
      <c r="CG30" s="714"/>
      <c r="CH30" s="715"/>
      <c r="CI30" s="716"/>
      <c r="CJ30" s="716"/>
      <c r="CK30" s="716"/>
      <c r="CL30" s="717"/>
      <c r="CM30" s="715"/>
      <c r="CN30" s="716"/>
      <c r="CO30" s="716"/>
      <c r="CP30" s="716"/>
      <c r="CQ30" s="717"/>
      <c r="CR30" s="715"/>
      <c r="CS30" s="716"/>
      <c r="CT30" s="716"/>
      <c r="CU30" s="716"/>
      <c r="CV30" s="717"/>
      <c r="CW30" s="715"/>
      <c r="CX30" s="716"/>
      <c r="CY30" s="716"/>
      <c r="CZ30" s="716"/>
      <c r="DA30" s="717"/>
      <c r="DB30" s="715"/>
      <c r="DC30" s="716"/>
      <c r="DD30" s="716"/>
      <c r="DE30" s="716"/>
      <c r="DF30" s="717"/>
      <c r="DG30" s="715"/>
      <c r="DH30" s="716"/>
      <c r="DI30" s="716"/>
      <c r="DJ30" s="716"/>
      <c r="DK30" s="717"/>
      <c r="DL30" s="715"/>
      <c r="DM30" s="716"/>
      <c r="DN30" s="716"/>
      <c r="DO30" s="716"/>
      <c r="DP30" s="717"/>
      <c r="DQ30" s="715"/>
      <c r="DR30" s="716"/>
      <c r="DS30" s="716"/>
      <c r="DT30" s="716"/>
      <c r="DU30" s="717"/>
      <c r="DV30" s="712"/>
      <c r="DW30" s="713"/>
      <c r="DX30" s="713"/>
      <c r="DY30" s="713"/>
      <c r="DZ30" s="718"/>
      <c r="EA30" s="48"/>
    </row>
    <row r="31" spans="1:131" ht="26.25" customHeight="1" x14ac:dyDescent="0.15">
      <c r="A31" s="54">
        <v>4</v>
      </c>
      <c r="B31" s="712" t="s">
        <v>57</v>
      </c>
      <c r="C31" s="713"/>
      <c r="D31" s="713"/>
      <c r="E31" s="713"/>
      <c r="F31" s="713"/>
      <c r="G31" s="713"/>
      <c r="H31" s="713"/>
      <c r="I31" s="713"/>
      <c r="J31" s="713"/>
      <c r="K31" s="713"/>
      <c r="L31" s="713"/>
      <c r="M31" s="713"/>
      <c r="N31" s="713"/>
      <c r="O31" s="713"/>
      <c r="P31" s="714"/>
      <c r="Q31" s="956">
        <v>38</v>
      </c>
      <c r="R31" s="957"/>
      <c r="S31" s="957"/>
      <c r="T31" s="957"/>
      <c r="U31" s="957"/>
      <c r="V31" s="957">
        <v>38</v>
      </c>
      <c r="W31" s="957"/>
      <c r="X31" s="957"/>
      <c r="Y31" s="957"/>
      <c r="Z31" s="957"/>
      <c r="AA31" s="957" t="s">
        <v>197</v>
      </c>
      <c r="AB31" s="957"/>
      <c r="AC31" s="957"/>
      <c r="AD31" s="957"/>
      <c r="AE31" s="961"/>
      <c r="AF31" s="979" t="s">
        <v>197</v>
      </c>
      <c r="AG31" s="716"/>
      <c r="AH31" s="716"/>
      <c r="AI31" s="716"/>
      <c r="AJ31" s="980"/>
      <c r="AK31" s="960">
        <v>17</v>
      </c>
      <c r="AL31" s="957"/>
      <c r="AM31" s="957"/>
      <c r="AN31" s="957"/>
      <c r="AO31" s="957"/>
      <c r="AP31" s="957" t="s">
        <v>197</v>
      </c>
      <c r="AQ31" s="957"/>
      <c r="AR31" s="957"/>
      <c r="AS31" s="957"/>
      <c r="AT31" s="957"/>
      <c r="AU31" s="957" t="s">
        <v>197</v>
      </c>
      <c r="AV31" s="957"/>
      <c r="AW31" s="957"/>
      <c r="AX31" s="957"/>
      <c r="AY31" s="957"/>
      <c r="AZ31" s="986" t="s">
        <v>197</v>
      </c>
      <c r="BA31" s="986"/>
      <c r="BB31" s="986"/>
      <c r="BC31" s="986"/>
      <c r="BD31" s="986"/>
      <c r="BE31" s="958"/>
      <c r="BF31" s="958"/>
      <c r="BG31" s="958"/>
      <c r="BH31" s="958"/>
      <c r="BI31" s="959"/>
      <c r="BJ31" s="56"/>
      <c r="BK31" s="56"/>
      <c r="BL31" s="56"/>
      <c r="BM31" s="56"/>
      <c r="BN31" s="56"/>
      <c r="BO31" s="55"/>
      <c r="BP31" s="55"/>
      <c r="BQ31" s="52">
        <v>25</v>
      </c>
      <c r="BR31" s="72"/>
      <c r="BS31" s="712"/>
      <c r="BT31" s="713"/>
      <c r="BU31" s="713"/>
      <c r="BV31" s="713"/>
      <c r="BW31" s="713"/>
      <c r="BX31" s="713"/>
      <c r="BY31" s="713"/>
      <c r="BZ31" s="713"/>
      <c r="CA31" s="713"/>
      <c r="CB31" s="713"/>
      <c r="CC31" s="713"/>
      <c r="CD31" s="713"/>
      <c r="CE31" s="713"/>
      <c r="CF31" s="713"/>
      <c r="CG31" s="714"/>
      <c r="CH31" s="715"/>
      <c r="CI31" s="716"/>
      <c r="CJ31" s="716"/>
      <c r="CK31" s="716"/>
      <c r="CL31" s="717"/>
      <c r="CM31" s="715"/>
      <c r="CN31" s="716"/>
      <c r="CO31" s="716"/>
      <c r="CP31" s="716"/>
      <c r="CQ31" s="717"/>
      <c r="CR31" s="715"/>
      <c r="CS31" s="716"/>
      <c r="CT31" s="716"/>
      <c r="CU31" s="716"/>
      <c r="CV31" s="717"/>
      <c r="CW31" s="715"/>
      <c r="CX31" s="716"/>
      <c r="CY31" s="716"/>
      <c r="CZ31" s="716"/>
      <c r="DA31" s="717"/>
      <c r="DB31" s="715"/>
      <c r="DC31" s="716"/>
      <c r="DD31" s="716"/>
      <c r="DE31" s="716"/>
      <c r="DF31" s="717"/>
      <c r="DG31" s="715"/>
      <c r="DH31" s="716"/>
      <c r="DI31" s="716"/>
      <c r="DJ31" s="716"/>
      <c r="DK31" s="717"/>
      <c r="DL31" s="715"/>
      <c r="DM31" s="716"/>
      <c r="DN31" s="716"/>
      <c r="DO31" s="716"/>
      <c r="DP31" s="717"/>
      <c r="DQ31" s="715"/>
      <c r="DR31" s="716"/>
      <c r="DS31" s="716"/>
      <c r="DT31" s="716"/>
      <c r="DU31" s="717"/>
      <c r="DV31" s="712"/>
      <c r="DW31" s="713"/>
      <c r="DX31" s="713"/>
      <c r="DY31" s="713"/>
      <c r="DZ31" s="718"/>
      <c r="EA31" s="48"/>
    </row>
    <row r="32" spans="1:131" ht="26.25" customHeight="1" x14ac:dyDescent="0.15">
      <c r="A32" s="54">
        <v>5</v>
      </c>
      <c r="B32" s="712" t="s">
        <v>468</v>
      </c>
      <c r="C32" s="713"/>
      <c r="D32" s="713"/>
      <c r="E32" s="713"/>
      <c r="F32" s="713"/>
      <c r="G32" s="713"/>
      <c r="H32" s="713"/>
      <c r="I32" s="713"/>
      <c r="J32" s="713"/>
      <c r="K32" s="713"/>
      <c r="L32" s="713"/>
      <c r="M32" s="713"/>
      <c r="N32" s="713"/>
      <c r="O32" s="713"/>
      <c r="P32" s="714"/>
      <c r="Q32" s="956">
        <v>949</v>
      </c>
      <c r="R32" s="957"/>
      <c r="S32" s="957"/>
      <c r="T32" s="957"/>
      <c r="U32" s="957"/>
      <c r="V32" s="957">
        <v>940</v>
      </c>
      <c r="W32" s="957"/>
      <c r="X32" s="957"/>
      <c r="Y32" s="957"/>
      <c r="Z32" s="957"/>
      <c r="AA32" s="957">
        <v>9</v>
      </c>
      <c r="AB32" s="957"/>
      <c r="AC32" s="957"/>
      <c r="AD32" s="957"/>
      <c r="AE32" s="961"/>
      <c r="AF32" s="979">
        <v>9</v>
      </c>
      <c r="AG32" s="716"/>
      <c r="AH32" s="716"/>
      <c r="AI32" s="716"/>
      <c r="AJ32" s="980"/>
      <c r="AK32" s="960">
        <v>299</v>
      </c>
      <c r="AL32" s="957"/>
      <c r="AM32" s="957"/>
      <c r="AN32" s="957"/>
      <c r="AO32" s="957"/>
      <c r="AP32" s="957" t="s">
        <v>197</v>
      </c>
      <c r="AQ32" s="957"/>
      <c r="AR32" s="957"/>
      <c r="AS32" s="957"/>
      <c r="AT32" s="957"/>
      <c r="AU32" s="957" t="s">
        <v>197</v>
      </c>
      <c r="AV32" s="957"/>
      <c r="AW32" s="957"/>
      <c r="AX32" s="957"/>
      <c r="AY32" s="957"/>
      <c r="AZ32" s="986" t="s">
        <v>197</v>
      </c>
      <c r="BA32" s="986"/>
      <c r="BB32" s="986"/>
      <c r="BC32" s="986"/>
      <c r="BD32" s="986"/>
      <c r="BE32" s="958"/>
      <c r="BF32" s="958"/>
      <c r="BG32" s="958"/>
      <c r="BH32" s="958"/>
      <c r="BI32" s="959"/>
      <c r="BJ32" s="56"/>
      <c r="BK32" s="56"/>
      <c r="BL32" s="56"/>
      <c r="BM32" s="56"/>
      <c r="BN32" s="56"/>
      <c r="BO32" s="55"/>
      <c r="BP32" s="55"/>
      <c r="BQ32" s="52">
        <v>26</v>
      </c>
      <c r="BR32" s="72"/>
      <c r="BS32" s="712"/>
      <c r="BT32" s="713"/>
      <c r="BU32" s="713"/>
      <c r="BV32" s="713"/>
      <c r="BW32" s="713"/>
      <c r="BX32" s="713"/>
      <c r="BY32" s="713"/>
      <c r="BZ32" s="713"/>
      <c r="CA32" s="713"/>
      <c r="CB32" s="713"/>
      <c r="CC32" s="713"/>
      <c r="CD32" s="713"/>
      <c r="CE32" s="713"/>
      <c r="CF32" s="713"/>
      <c r="CG32" s="714"/>
      <c r="CH32" s="715"/>
      <c r="CI32" s="716"/>
      <c r="CJ32" s="716"/>
      <c r="CK32" s="716"/>
      <c r="CL32" s="717"/>
      <c r="CM32" s="715"/>
      <c r="CN32" s="716"/>
      <c r="CO32" s="716"/>
      <c r="CP32" s="716"/>
      <c r="CQ32" s="717"/>
      <c r="CR32" s="715"/>
      <c r="CS32" s="716"/>
      <c r="CT32" s="716"/>
      <c r="CU32" s="716"/>
      <c r="CV32" s="717"/>
      <c r="CW32" s="715"/>
      <c r="CX32" s="716"/>
      <c r="CY32" s="716"/>
      <c r="CZ32" s="716"/>
      <c r="DA32" s="717"/>
      <c r="DB32" s="715"/>
      <c r="DC32" s="716"/>
      <c r="DD32" s="716"/>
      <c r="DE32" s="716"/>
      <c r="DF32" s="717"/>
      <c r="DG32" s="715"/>
      <c r="DH32" s="716"/>
      <c r="DI32" s="716"/>
      <c r="DJ32" s="716"/>
      <c r="DK32" s="717"/>
      <c r="DL32" s="715"/>
      <c r="DM32" s="716"/>
      <c r="DN32" s="716"/>
      <c r="DO32" s="716"/>
      <c r="DP32" s="717"/>
      <c r="DQ32" s="715"/>
      <c r="DR32" s="716"/>
      <c r="DS32" s="716"/>
      <c r="DT32" s="716"/>
      <c r="DU32" s="717"/>
      <c r="DV32" s="712"/>
      <c r="DW32" s="713"/>
      <c r="DX32" s="713"/>
      <c r="DY32" s="713"/>
      <c r="DZ32" s="718"/>
      <c r="EA32" s="48"/>
    </row>
    <row r="33" spans="1:131" ht="26.25" customHeight="1" x14ac:dyDescent="0.15">
      <c r="A33" s="54">
        <v>6</v>
      </c>
      <c r="B33" s="712" t="s">
        <v>301</v>
      </c>
      <c r="C33" s="713"/>
      <c r="D33" s="713"/>
      <c r="E33" s="713"/>
      <c r="F33" s="713"/>
      <c r="G33" s="713"/>
      <c r="H33" s="713"/>
      <c r="I33" s="713"/>
      <c r="J33" s="713"/>
      <c r="K33" s="713"/>
      <c r="L33" s="713"/>
      <c r="M33" s="713"/>
      <c r="N33" s="713"/>
      <c r="O33" s="713"/>
      <c r="P33" s="714"/>
      <c r="Q33" s="956">
        <v>1366</v>
      </c>
      <c r="R33" s="957"/>
      <c r="S33" s="957"/>
      <c r="T33" s="957"/>
      <c r="U33" s="957"/>
      <c r="V33" s="957">
        <v>1132</v>
      </c>
      <c r="W33" s="957"/>
      <c r="X33" s="957"/>
      <c r="Y33" s="957"/>
      <c r="Z33" s="957"/>
      <c r="AA33" s="957">
        <v>234</v>
      </c>
      <c r="AB33" s="957"/>
      <c r="AC33" s="957"/>
      <c r="AD33" s="957"/>
      <c r="AE33" s="961"/>
      <c r="AF33" s="979">
        <v>346</v>
      </c>
      <c r="AG33" s="716"/>
      <c r="AH33" s="716"/>
      <c r="AI33" s="716"/>
      <c r="AJ33" s="980"/>
      <c r="AK33" s="960">
        <v>650</v>
      </c>
      <c r="AL33" s="957"/>
      <c r="AM33" s="957"/>
      <c r="AN33" s="957"/>
      <c r="AO33" s="957"/>
      <c r="AP33" s="957">
        <v>6937</v>
      </c>
      <c r="AQ33" s="957"/>
      <c r="AR33" s="957"/>
      <c r="AS33" s="957"/>
      <c r="AT33" s="957"/>
      <c r="AU33" s="957">
        <v>4752</v>
      </c>
      <c r="AV33" s="957"/>
      <c r="AW33" s="957"/>
      <c r="AX33" s="957"/>
      <c r="AY33" s="957"/>
      <c r="AZ33" s="986" t="s">
        <v>197</v>
      </c>
      <c r="BA33" s="986"/>
      <c r="BB33" s="986"/>
      <c r="BC33" s="986"/>
      <c r="BD33" s="986"/>
      <c r="BE33" s="958" t="s">
        <v>469</v>
      </c>
      <c r="BF33" s="958"/>
      <c r="BG33" s="958"/>
      <c r="BH33" s="958"/>
      <c r="BI33" s="959"/>
      <c r="BJ33" s="56"/>
      <c r="BK33" s="56"/>
      <c r="BL33" s="56"/>
      <c r="BM33" s="56"/>
      <c r="BN33" s="56"/>
      <c r="BO33" s="55"/>
      <c r="BP33" s="55"/>
      <c r="BQ33" s="52">
        <v>27</v>
      </c>
      <c r="BR33" s="72"/>
      <c r="BS33" s="712"/>
      <c r="BT33" s="713"/>
      <c r="BU33" s="713"/>
      <c r="BV33" s="713"/>
      <c r="BW33" s="713"/>
      <c r="BX33" s="713"/>
      <c r="BY33" s="713"/>
      <c r="BZ33" s="713"/>
      <c r="CA33" s="713"/>
      <c r="CB33" s="713"/>
      <c r="CC33" s="713"/>
      <c r="CD33" s="713"/>
      <c r="CE33" s="713"/>
      <c r="CF33" s="713"/>
      <c r="CG33" s="714"/>
      <c r="CH33" s="715"/>
      <c r="CI33" s="716"/>
      <c r="CJ33" s="716"/>
      <c r="CK33" s="716"/>
      <c r="CL33" s="717"/>
      <c r="CM33" s="715"/>
      <c r="CN33" s="716"/>
      <c r="CO33" s="716"/>
      <c r="CP33" s="716"/>
      <c r="CQ33" s="717"/>
      <c r="CR33" s="715"/>
      <c r="CS33" s="716"/>
      <c r="CT33" s="716"/>
      <c r="CU33" s="716"/>
      <c r="CV33" s="717"/>
      <c r="CW33" s="715"/>
      <c r="CX33" s="716"/>
      <c r="CY33" s="716"/>
      <c r="CZ33" s="716"/>
      <c r="DA33" s="717"/>
      <c r="DB33" s="715"/>
      <c r="DC33" s="716"/>
      <c r="DD33" s="716"/>
      <c r="DE33" s="716"/>
      <c r="DF33" s="717"/>
      <c r="DG33" s="715"/>
      <c r="DH33" s="716"/>
      <c r="DI33" s="716"/>
      <c r="DJ33" s="716"/>
      <c r="DK33" s="717"/>
      <c r="DL33" s="715"/>
      <c r="DM33" s="716"/>
      <c r="DN33" s="716"/>
      <c r="DO33" s="716"/>
      <c r="DP33" s="717"/>
      <c r="DQ33" s="715"/>
      <c r="DR33" s="716"/>
      <c r="DS33" s="716"/>
      <c r="DT33" s="716"/>
      <c r="DU33" s="717"/>
      <c r="DV33" s="712"/>
      <c r="DW33" s="713"/>
      <c r="DX33" s="713"/>
      <c r="DY33" s="713"/>
      <c r="DZ33" s="718"/>
      <c r="EA33" s="48"/>
    </row>
    <row r="34" spans="1:131" ht="26.25" customHeight="1" x14ac:dyDescent="0.15">
      <c r="A34" s="54">
        <v>7</v>
      </c>
      <c r="B34" s="712" t="s">
        <v>470</v>
      </c>
      <c r="C34" s="713"/>
      <c r="D34" s="713"/>
      <c r="E34" s="713"/>
      <c r="F34" s="713"/>
      <c r="G34" s="713"/>
      <c r="H34" s="713"/>
      <c r="I34" s="713"/>
      <c r="J34" s="713"/>
      <c r="K34" s="713"/>
      <c r="L34" s="713"/>
      <c r="M34" s="713"/>
      <c r="N34" s="713"/>
      <c r="O34" s="713"/>
      <c r="P34" s="714"/>
      <c r="Q34" s="956">
        <v>202</v>
      </c>
      <c r="R34" s="957"/>
      <c r="S34" s="957"/>
      <c r="T34" s="957"/>
      <c r="U34" s="957"/>
      <c r="V34" s="957">
        <v>153</v>
      </c>
      <c r="W34" s="957"/>
      <c r="X34" s="957"/>
      <c r="Y34" s="957"/>
      <c r="Z34" s="957"/>
      <c r="AA34" s="957">
        <v>49</v>
      </c>
      <c r="AB34" s="957"/>
      <c r="AC34" s="957"/>
      <c r="AD34" s="957"/>
      <c r="AE34" s="961"/>
      <c r="AF34" s="979">
        <v>247</v>
      </c>
      <c r="AG34" s="716"/>
      <c r="AH34" s="716"/>
      <c r="AI34" s="716"/>
      <c r="AJ34" s="980"/>
      <c r="AK34" s="960">
        <v>115</v>
      </c>
      <c r="AL34" s="957"/>
      <c r="AM34" s="957"/>
      <c r="AN34" s="957"/>
      <c r="AO34" s="957"/>
      <c r="AP34" s="957">
        <v>716</v>
      </c>
      <c r="AQ34" s="957"/>
      <c r="AR34" s="957"/>
      <c r="AS34" s="957"/>
      <c r="AT34" s="957"/>
      <c r="AU34" s="957">
        <v>673</v>
      </c>
      <c r="AV34" s="957"/>
      <c r="AW34" s="957"/>
      <c r="AX34" s="957"/>
      <c r="AY34" s="957"/>
      <c r="AZ34" s="986" t="s">
        <v>197</v>
      </c>
      <c r="BA34" s="986"/>
      <c r="BB34" s="986"/>
      <c r="BC34" s="986"/>
      <c r="BD34" s="986"/>
      <c r="BE34" s="958" t="s">
        <v>469</v>
      </c>
      <c r="BF34" s="958"/>
      <c r="BG34" s="958"/>
      <c r="BH34" s="958"/>
      <c r="BI34" s="959"/>
      <c r="BJ34" s="56"/>
      <c r="BK34" s="56"/>
      <c r="BL34" s="56"/>
      <c r="BM34" s="56"/>
      <c r="BN34" s="56"/>
      <c r="BO34" s="55"/>
      <c r="BP34" s="55"/>
      <c r="BQ34" s="52">
        <v>28</v>
      </c>
      <c r="BR34" s="72"/>
      <c r="BS34" s="712"/>
      <c r="BT34" s="713"/>
      <c r="BU34" s="713"/>
      <c r="BV34" s="713"/>
      <c r="BW34" s="713"/>
      <c r="BX34" s="713"/>
      <c r="BY34" s="713"/>
      <c r="BZ34" s="713"/>
      <c r="CA34" s="713"/>
      <c r="CB34" s="713"/>
      <c r="CC34" s="713"/>
      <c r="CD34" s="713"/>
      <c r="CE34" s="713"/>
      <c r="CF34" s="713"/>
      <c r="CG34" s="714"/>
      <c r="CH34" s="715"/>
      <c r="CI34" s="716"/>
      <c r="CJ34" s="716"/>
      <c r="CK34" s="716"/>
      <c r="CL34" s="717"/>
      <c r="CM34" s="715"/>
      <c r="CN34" s="716"/>
      <c r="CO34" s="716"/>
      <c r="CP34" s="716"/>
      <c r="CQ34" s="717"/>
      <c r="CR34" s="715"/>
      <c r="CS34" s="716"/>
      <c r="CT34" s="716"/>
      <c r="CU34" s="716"/>
      <c r="CV34" s="717"/>
      <c r="CW34" s="715"/>
      <c r="CX34" s="716"/>
      <c r="CY34" s="716"/>
      <c r="CZ34" s="716"/>
      <c r="DA34" s="717"/>
      <c r="DB34" s="715"/>
      <c r="DC34" s="716"/>
      <c r="DD34" s="716"/>
      <c r="DE34" s="716"/>
      <c r="DF34" s="717"/>
      <c r="DG34" s="715"/>
      <c r="DH34" s="716"/>
      <c r="DI34" s="716"/>
      <c r="DJ34" s="716"/>
      <c r="DK34" s="717"/>
      <c r="DL34" s="715"/>
      <c r="DM34" s="716"/>
      <c r="DN34" s="716"/>
      <c r="DO34" s="716"/>
      <c r="DP34" s="717"/>
      <c r="DQ34" s="715"/>
      <c r="DR34" s="716"/>
      <c r="DS34" s="716"/>
      <c r="DT34" s="716"/>
      <c r="DU34" s="717"/>
      <c r="DV34" s="712"/>
      <c r="DW34" s="713"/>
      <c r="DX34" s="713"/>
      <c r="DY34" s="713"/>
      <c r="DZ34" s="718"/>
      <c r="EA34" s="48"/>
    </row>
    <row r="35" spans="1:131" ht="26.25" customHeight="1" x14ac:dyDescent="0.15">
      <c r="A35" s="54">
        <v>8</v>
      </c>
      <c r="B35" s="712" t="s">
        <v>472</v>
      </c>
      <c r="C35" s="713"/>
      <c r="D35" s="713"/>
      <c r="E35" s="713"/>
      <c r="F35" s="713"/>
      <c r="G35" s="713"/>
      <c r="H35" s="713"/>
      <c r="I35" s="713"/>
      <c r="J35" s="713"/>
      <c r="K35" s="713"/>
      <c r="L35" s="713"/>
      <c r="M35" s="713"/>
      <c r="N35" s="713"/>
      <c r="O35" s="713"/>
      <c r="P35" s="714"/>
      <c r="Q35" s="956">
        <v>1248</v>
      </c>
      <c r="R35" s="957"/>
      <c r="S35" s="957"/>
      <c r="T35" s="957"/>
      <c r="U35" s="957"/>
      <c r="V35" s="957">
        <v>880</v>
      </c>
      <c r="W35" s="957"/>
      <c r="X35" s="957"/>
      <c r="Y35" s="957"/>
      <c r="Z35" s="957"/>
      <c r="AA35" s="957">
        <v>368</v>
      </c>
      <c r="AB35" s="957"/>
      <c r="AC35" s="957"/>
      <c r="AD35" s="957"/>
      <c r="AE35" s="961"/>
      <c r="AF35" s="979">
        <v>1660</v>
      </c>
      <c r="AG35" s="716"/>
      <c r="AH35" s="716"/>
      <c r="AI35" s="716"/>
      <c r="AJ35" s="980"/>
      <c r="AK35" s="960">
        <v>19</v>
      </c>
      <c r="AL35" s="957"/>
      <c r="AM35" s="957"/>
      <c r="AN35" s="957"/>
      <c r="AO35" s="957"/>
      <c r="AP35" s="957">
        <v>3015</v>
      </c>
      <c r="AQ35" s="957"/>
      <c r="AR35" s="957"/>
      <c r="AS35" s="957"/>
      <c r="AT35" s="957"/>
      <c r="AU35" s="957">
        <v>57</v>
      </c>
      <c r="AV35" s="957"/>
      <c r="AW35" s="957"/>
      <c r="AX35" s="957"/>
      <c r="AY35" s="957"/>
      <c r="AZ35" s="986" t="s">
        <v>197</v>
      </c>
      <c r="BA35" s="986"/>
      <c r="BB35" s="986"/>
      <c r="BC35" s="986"/>
      <c r="BD35" s="986"/>
      <c r="BE35" s="958" t="s">
        <v>469</v>
      </c>
      <c r="BF35" s="958"/>
      <c r="BG35" s="958"/>
      <c r="BH35" s="958"/>
      <c r="BI35" s="959"/>
      <c r="BJ35" s="56"/>
      <c r="BK35" s="56"/>
      <c r="BL35" s="56"/>
      <c r="BM35" s="56"/>
      <c r="BN35" s="56"/>
      <c r="BO35" s="55"/>
      <c r="BP35" s="55"/>
      <c r="BQ35" s="52">
        <v>29</v>
      </c>
      <c r="BR35" s="72"/>
      <c r="BS35" s="712"/>
      <c r="BT35" s="713"/>
      <c r="BU35" s="713"/>
      <c r="BV35" s="713"/>
      <c r="BW35" s="713"/>
      <c r="BX35" s="713"/>
      <c r="BY35" s="713"/>
      <c r="BZ35" s="713"/>
      <c r="CA35" s="713"/>
      <c r="CB35" s="713"/>
      <c r="CC35" s="713"/>
      <c r="CD35" s="713"/>
      <c r="CE35" s="713"/>
      <c r="CF35" s="713"/>
      <c r="CG35" s="714"/>
      <c r="CH35" s="715"/>
      <c r="CI35" s="716"/>
      <c r="CJ35" s="716"/>
      <c r="CK35" s="716"/>
      <c r="CL35" s="717"/>
      <c r="CM35" s="715"/>
      <c r="CN35" s="716"/>
      <c r="CO35" s="716"/>
      <c r="CP35" s="716"/>
      <c r="CQ35" s="717"/>
      <c r="CR35" s="715"/>
      <c r="CS35" s="716"/>
      <c r="CT35" s="716"/>
      <c r="CU35" s="716"/>
      <c r="CV35" s="717"/>
      <c r="CW35" s="715"/>
      <c r="CX35" s="716"/>
      <c r="CY35" s="716"/>
      <c r="CZ35" s="716"/>
      <c r="DA35" s="717"/>
      <c r="DB35" s="715"/>
      <c r="DC35" s="716"/>
      <c r="DD35" s="716"/>
      <c r="DE35" s="716"/>
      <c r="DF35" s="717"/>
      <c r="DG35" s="715"/>
      <c r="DH35" s="716"/>
      <c r="DI35" s="716"/>
      <c r="DJ35" s="716"/>
      <c r="DK35" s="717"/>
      <c r="DL35" s="715"/>
      <c r="DM35" s="716"/>
      <c r="DN35" s="716"/>
      <c r="DO35" s="716"/>
      <c r="DP35" s="717"/>
      <c r="DQ35" s="715"/>
      <c r="DR35" s="716"/>
      <c r="DS35" s="716"/>
      <c r="DT35" s="716"/>
      <c r="DU35" s="717"/>
      <c r="DV35" s="712"/>
      <c r="DW35" s="713"/>
      <c r="DX35" s="713"/>
      <c r="DY35" s="713"/>
      <c r="DZ35" s="718"/>
      <c r="EA35" s="48"/>
    </row>
    <row r="36" spans="1:131" ht="26.25" customHeight="1" x14ac:dyDescent="0.15">
      <c r="A36" s="54">
        <v>9</v>
      </c>
      <c r="B36" s="712" t="s">
        <v>473</v>
      </c>
      <c r="C36" s="713"/>
      <c r="D36" s="713"/>
      <c r="E36" s="713"/>
      <c r="F36" s="713"/>
      <c r="G36" s="713"/>
      <c r="H36" s="713"/>
      <c r="I36" s="713"/>
      <c r="J36" s="713"/>
      <c r="K36" s="713"/>
      <c r="L36" s="713"/>
      <c r="M36" s="713"/>
      <c r="N36" s="713"/>
      <c r="O36" s="713"/>
      <c r="P36" s="714"/>
      <c r="Q36" s="956">
        <v>103</v>
      </c>
      <c r="R36" s="957"/>
      <c r="S36" s="957"/>
      <c r="T36" s="957"/>
      <c r="U36" s="957"/>
      <c r="V36" s="957">
        <v>125</v>
      </c>
      <c r="W36" s="957"/>
      <c r="X36" s="957"/>
      <c r="Y36" s="957"/>
      <c r="Z36" s="957"/>
      <c r="AA36" s="957">
        <v>-22</v>
      </c>
      <c r="AB36" s="957"/>
      <c r="AC36" s="957"/>
      <c r="AD36" s="957"/>
      <c r="AE36" s="961"/>
      <c r="AF36" s="979">
        <v>202</v>
      </c>
      <c r="AG36" s="716"/>
      <c r="AH36" s="716"/>
      <c r="AI36" s="716"/>
      <c r="AJ36" s="980"/>
      <c r="AK36" s="960">
        <v>53</v>
      </c>
      <c r="AL36" s="957"/>
      <c r="AM36" s="957"/>
      <c r="AN36" s="957"/>
      <c r="AO36" s="957"/>
      <c r="AP36" s="957">
        <v>392</v>
      </c>
      <c r="AQ36" s="957"/>
      <c r="AR36" s="957"/>
      <c r="AS36" s="957"/>
      <c r="AT36" s="957"/>
      <c r="AU36" s="957">
        <v>310</v>
      </c>
      <c r="AV36" s="957"/>
      <c r="AW36" s="957"/>
      <c r="AX36" s="957"/>
      <c r="AY36" s="957"/>
      <c r="AZ36" s="986" t="s">
        <v>197</v>
      </c>
      <c r="BA36" s="986"/>
      <c r="BB36" s="986"/>
      <c r="BC36" s="986"/>
      <c r="BD36" s="986"/>
      <c r="BE36" s="958" t="s">
        <v>469</v>
      </c>
      <c r="BF36" s="958"/>
      <c r="BG36" s="958"/>
      <c r="BH36" s="958"/>
      <c r="BI36" s="959"/>
      <c r="BJ36" s="56"/>
      <c r="BK36" s="56"/>
      <c r="BL36" s="56"/>
      <c r="BM36" s="56"/>
      <c r="BN36" s="56"/>
      <c r="BO36" s="55"/>
      <c r="BP36" s="55"/>
      <c r="BQ36" s="52">
        <v>30</v>
      </c>
      <c r="BR36" s="72"/>
      <c r="BS36" s="712"/>
      <c r="BT36" s="713"/>
      <c r="BU36" s="713"/>
      <c r="BV36" s="713"/>
      <c r="BW36" s="713"/>
      <c r="BX36" s="713"/>
      <c r="BY36" s="713"/>
      <c r="BZ36" s="713"/>
      <c r="CA36" s="713"/>
      <c r="CB36" s="713"/>
      <c r="CC36" s="713"/>
      <c r="CD36" s="713"/>
      <c r="CE36" s="713"/>
      <c r="CF36" s="713"/>
      <c r="CG36" s="714"/>
      <c r="CH36" s="715"/>
      <c r="CI36" s="716"/>
      <c r="CJ36" s="716"/>
      <c r="CK36" s="716"/>
      <c r="CL36" s="717"/>
      <c r="CM36" s="715"/>
      <c r="CN36" s="716"/>
      <c r="CO36" s="716"/>
      <c r="CP36" s="716"/>
      <c r="CQ36" s="717"/>
      <c r="CR36" s="715"/>
      <c r="CS36" s="716"/>
      <c r="CT36" s="716"/>
      <c r="CU36" s="716"/>
      <c r="CV36" s="717"/>
      <c r="CW36" s="715"/>
      <c r="CX36" s="716"/>
      <c r="CY36" s="716"/>
      <c r="CZ36" s="716"/>
      <c r="DA36" s="717"/>
      <c r="DB36" s="715"/>
      <c r="DC36" s="716"/>
      <c r="DD36" s="716"/>
      <c r="DE36" s="716"/>
      <c r="DF36" s="717"/>
      <c r="DG36" s="715"/>
      <c r="DH36" s="716"/>
      <c r="DI36" s="716"/>
      <c r="DJ36" s="716"/>
      <c r="DK36" s="717"/>
      <c r="DL36" s="715"/>
      <c r="DM36" s="716"/>
      <c r="DN36" s="716"/>
      <c r="DO36" s="716"/>
      <c r="DP36" s="717"/>
      <c r="DQ36" s="715"/>
      <c r="DR36" s="716"/>
      <c r="DS36" s="716"/>
      <c r="DT36" s="716"/>
      <c r="DU36" s="717"/>
      <c r="DV36" s="712"/>
      <c r="DW36" s="713"/>
      <c r="DX36" s="713"/>
      <c r="DY36" s="713"/>
      <c r="DZ36" s="718"/>
      <c r="EA36" s="48"/>
    </row>
    <row r="37" spans="1:131" ht="26.25" customHeight="1" x14ac:dyDescent="0.15">
      <c r="A37" s="54">
        <v>10</v>
      </c>
      <c r="B37" s="712"/>
      <c r="C37" s="713"/>
      <c r="D37" s="713"/>
      <c r="E37" s="713"/>
      <c r="F37" s="713"/>
      <c r="G37" s="713"/>
      <c r="H37" s="713"/>
      <c r="I37" s="713"/>
      <c r="J37" s="713"/>
      <c r="K37" s="713"/>
      <c r="L37" s="713"/>
      <c r="M37" s="713"/>
      <c r="N37" s="713"/>
      <c r="O37" s="713"/>
      <c r="P37" s="714"/>
      <c r="Q37" s="956"/>
      <c r="R37" s="957"/>
      <c r="S37" s="957"/>
      <c r="T37" s="957"/>
      <c r="U37" s="957"/>
      <c r="V37" s="957"/>
      <c r="W37" s="957"/>
      <c r="X37" s="957"/>
      <c r="Y37" s="957"/>
      <c r="Z37" s="957"/>
      <c r="AA37" s="957"/>
      <c r="AB37" s="957"/>
      <c r="AC37" s="957"/>
      <c r="AD37" s="957"/>
      <c r="AE37" s="961"/>
      <c r="AF37" s="979"/>
      <c r="AG37" s="716"/>
      <c r="AH37" s="716"/>
      <c r="AI37" s="716"/>
      <c r="AJ37" s="980"/>
      <c r="AK37" s="960"/>
      <c r="AL37" s="957"/>
      <c r="AM37" s="957"/>
      <c r="AN37" s="957"/>
      <c r="AO37" s="957"/>
      <c r="AP37" s="957"/>
      <c r="AQ37" s="957"/>
      <c r="AR37" s="957"/>
      <c r="AS37" s="957"/>
      <c r="AT37" s="957"/>
      <c r="AU37" s="957"/>
      <c r="AV37" s="957"/>
      <c r="AW37" s="957"/>
      <c r="AX37" s="957"/>
      <c r="AY37" s="957"/>
      <c r="AZ37" s="986"/>
      <c r="BA37" s="986"/>
      <c r="BB37" s="986"/>
      <c r="BC37" s="986"/>
      <c r="BD37" s="986"/>
      <c r="BE37" s="958"/>
      <c r="BF37" s="958"/>
      <c r="BG37" s="958"/>
      <c r="BH37" s="958"/>
      <c r="BI37" s="959"/>
      <c r="BJ37" s="56"/>
      <c r="BK37" s="56"/>
      <c r="BL37" s="56"/>
      <c r="BM37" s="56"/>
      <c r="BN37" s="56"/>
      <c r="BO37" s="55"/>
      <c r="BP37" s="55"/>
      <c r="BQ37" s="52">
        <v>31</v>
      </c>
      <c r="BR37" s="72"/>
      <c r="BS37" s="712"/>
      <c r="BT37" s="713"/>
      <c r="BU37" s="713"/>
      <c r="BV37" s="713"/>
      <c r="BW37" s="713"/>
      <c r="BX37" s="713"/>
      <c r="BY37" s="713"/>
      <c r="BZ37" s="713"/>
      <c r="CA37" s="713"/>
      <c r="CB37" s="713"/>
      <c r="CC37" s="713"/>
      <c r="CD37" s="713"/>
      <c r="CE37" s="713"/>
      <c r="CF37" s="713"/>
      <c r="CG37" s="714"/>
      <c r="CH37" s="715"/>
      <c r="CI37" s="716"/>
      <c r="CJ37" s="716"/>
      <c r="CK37" s="716"/>
      <c r="CL37" s="717"/>
      <c r="CM37" s="715"/>
      <c r="CN37" s="716"/>
      <c r="CO37" s="716"/>
      <c r="CP37" s="716"/>
      <c r="CQ37" s="717"/>
      <c r="CR37" s="715"/>
      <c r="CS37" s="716"/>
      <c r="CT37" s="716"/>
      <c r="CU37" s="716"/>
      <c r="CV37" s="717"/>
      <c r="CW37" s="715"/>
      <c r="CX37" s="716"/>
      <c r="CY37" s="716"/>
      <c r="CZ37" s="716"/>
      <c r="DA37" s="717"/>
      <c r="DB37" s="715"/>
      <c r="DC37" s="716"/>
      <c r="DD37" s="716"/>
      <c r="DE37" s="716"/>
      <c r="DF37" s="717"/>
      <c r="DG37" s="715"/>
      <c r="DH37" s="716"/>
      <c r="DI37" s="716"/>
      <c r="DJ37" s="716"/>
      <c r="DK37" s="717"/>
      <c r="DL37" s="715"/>
      <c r="DM37" s="716"/>
      <c r="DN37" s="716"/>
      <c r="DO37" s="716"/>
      <c r="DP37" s="717"/>
      <c r="DQ37" s="715"/>
      <c r="DR37" s="716"/>
      <c r="DS37" s="716"/>
      <c r="DT37" s="716"/>
      <c r="DU37" s="717"/>
      <c r="DV37" s="712"/>
      <c r="DW37" s="713"/>
      <c r="DX37" s="713"/>
      <c r="DY37" s="713"/>
      <c r="DZ37" s="718"/>
      <c r="EA37" s="48"/>
    </row>
    <row r="38" spans="1:131" ht="26.25" customHeight="1" x14ac:dyDescent="0.15">
      <c r="A38" s="54">
        <v>11</v>
      </c>
      <c r="B38" s="712"/>
      <c r="C38" s="713"/>
      <c r="D38" s="713"/>
      <c r="E38" s="713"/>
      <c r="F38" s="713"/>
      <c r="G38" s="713"/>
      <c r="H38" s="713"/>
      <c r="I38" s="713"/>
      <c r="J38" s="713"/>
      <c r="K38" s="713"/>
      <c r="L38" s="713"/>
      <c r="M38" s="713"/>
      <c r="N38" s="713"/>
      <c r="O38" s="713"/>
      <c r="P38" s="714"/>
      <c r="Q38" s="956"/>
      <c r="R38" s="957"/>
      <c r="S38" s="957"/>
      <c r="T38" s="957"/>
      <c r="U38" s="957"/>
      <c r="V38" s="957"/>
      <c r="W38" s="957"/>
      <c r="X38" s="957"/>
      <c r="Y38" s="957"/>
      <c r="Z38" s="957"/>
      <c r="AA38" s="957"/>
      <c r="AB38" s="957"/>
      <c r="AC38" s="957"/>
      <c r="AD38" s="957"/>
      <c r="AE38" s="961"/>
      <c r="AF38" s="979"/>
      <c r="AG38" s="716"/>
      <c r="AH38" s="716"/>
      <c r="AI38" s="716"/>
      <c r="AJ38" s="980"/>
      <c r="AK38" s="960"/>
      <c r="AL38" s="957"/>
      <c r="AM38" s="957"/>
      <c r="AN38" s="957"/>
      <c r="AO38" s="957"/>
      <c r="AP38" s="957"/>
      <c r="AQ38" s="957"/>
      <c r="AR38" s="957"/>
      <c r="AS38" s="957"/>
      <c r="AT38" s="957"/>
      <c r="AU38" s="957"/>
      <c r="AV38" s="957"/>
      <c r="AW38" s="957"/>
      <c r="AX38" s="957"/>
      <c r="AY38" s="957"/>
      <c r="AZ38" s="986"/>
      <c r="BA38" s="986"/>
      <c r="BB38" s="986"/>
      <c r="BC38" s="986"/>
      <c r="BD38" s="986"/>
      <c r="BE38" s="958"/>
      <c r="BF38" s="958"/>
      <c r="BG38" s="958"/>
      <c r="BH38" s="958"/>
      <c r="BI38" s="959"/>
      <c r="BJ38" s="56"/>
      <c r="BK38" s="56"/>
      <c r="BL38" s="56"/>
      <c r="BM38" s="56"/>
      <c r="BN38" s="56"/>
      <c r="BO38" s="55"/>
      <c r="BP38" s="55"/>
      <c r="BQ38" s="52">
        <v>32</v>
      </c>
      <c r="BR38" s="72"/>
      <c r="BS38" s="712"/>
      <c r="BT38" s="713"/>
      <c r="BU38" s="713"/>
      <c r="BV38" s="713"/>
      <c r="BW38" s="713"/>
      <c r="BX38" s="713"/>
      <c r="BY38" s="713"/>
      <c r="BZ38" s="713"/>
      <c r="CA38" s="713"/>
      <c r="CB38" s="713"/>
      <c r="CC38" s="713"/>
      <c r="CD38" s="713"/>
      <c r="CE38" s="713"/>
      <c r="CF38" s="713"/>
      <c r="CG38" s="714"/>
      <c r="CH38" s="715"/>
      <c r="CI38" s="716"/>
      <c r="CJ38" s="716"/>
      <c r="CK38" s="716"/>
      <c r="CL38" s="717"/>
      <c r="CM38" s="715"/>
      <c r="CN38" s="716"/>
      <c r="CO38" s="716"/>
      <c r="CP38" s="716"/>
      <c r="CQ38" s="717"/>
      <c r="CR38" s="715"/>
      <c r="CS38" s="716"/>
      <c r="CT38" s="716"/>
      <c r="CU38" s="716"/>
      <c r="CV38" s="717"/>
      <c r="CW38" s="715"/>
      <c r="CX38" s="716"/>
      <c r="CY38" s="716"/>
      <c r="CZ38" s="716"/>
      <c r="DA38" s="717"/>
      <c r="DB38" s="715"/>
      <c r="DC38" s="716"/>
      <c r="DD38" s="716"/>
      <c r="DE38" s="716"/>
      <c r="DF38" s="717"/>
      <c r="DG38" s="715"/>
      <c r="DH38" s="716"/>
      <c r="DI38" s="716"/>
      <c r="DJ38" s="716"/>
      <c r="DK38" s="717"/>
      <c r="DL38" s="715"/>
      <c r="DM38" s="716"/>
      <c r="DN38" s="716"/>
      <c r="DO38" s="716"/>
      <c r="DP38" s="717"/>
      <c r="DQ38" s="715"/>
      <c r="DR38" s="716"/>
      <c r="DS38" s="716"/>
      <c r="DT38" s="716"/>
      <c r="DU38" s="717"/>
      <c r="DV38" s="712"/>
      <c r="DW38" s="713"/>
      <c r="DX38" s="713"/>
      <c r="DY38" s="713"/>
      <c r="DZ38" s="718"/>
      <c r="EA38" s="48"/>
    </row>
    <row r="39" spans="1:131" ht="26.25" customHeight="1" x14ac:dyDescent="0.15">
      <c r="A39" s="54">
        <v>12</v>
      </c>
      <c r="B39" s="712"/>
      <c r="C39" s="713"/>
      <c r="D39" s="713"/>
      <c r="E39" s="713"/>
      <c r="F39" s="713"/>
      <c r="G39" s="713"/>
      <c r="H39" s="713"/>
      <c r="I39" s="713"/>
      <c r="J39" s="713"/>
      <c r="K39" s="713"/>
      <c r="L39" s="713"/>
      <c r="M39" s="713"/>
      <c r="N39" s="713"/>
      <c r="O39" s="713"/>
      <c r="P39" s="714"/>
      <c r="Q39" s="956"/>
      <c r="R39" s="957"/>
      <c r="S39" s="957"/>
      <c r="T39" s="957"/>
      <c r="U39" s="957"/>
      <c r="V39" s="957"/>
      <c r="W39" s="957"/>
      <c r="X39" s="957"/>
      <c r="Y39" s="957"/>
      <c r="Z39" s="957"/>
      <c r="AA39" s="957"/>
      <c r="AB39" s="957"/>
      <c r="AC39" s="957"/>
      <c r="AD39" s="957"/>
      <c r="AE39" s="961"/>
      <c r="AF39" s="979"/>
      <c r="AG39" s="716"/>
      <c r="AH39" s="716"/>
      <c r="AI39" s="716"/>
      <c r="AJ39" s="980"/>
      <c r="AK39" s="960"/>
      <c r="AL39" s="957"/>
      <c r="AM39" s="957"/>
      <c r="AN39" s="957"/>
      <c r="AO39" s="957"/>
      <c r="AP39" s="957"/>
      <c r="AQ39" s="957"/>
      <c r="AR39" s="957"/>
      <c r="AS39" s="957"/>
      <c r="AT39" s="957"/>
      <c r="AU39" s="957"/>
      <c r="AV39" s="957"/>
      <c r="AW39" s="957"/>
      <c r="AX39" s="957"/>
      <c r="AY39" s="957"/>
      <c r="AZ39" s="986"/>
      <c r="BA39" s="986"/>
      <c r="BB39" s="986"/>
      <c r="BC39" s="986"/>
      <c r="BD39" s="986"/>
      <c r="BE39" s="958"/>
      <c r="BF39" s="958"/>
      <c r="BG39" s="958"/>
      <c r="BH39" s="958"/>
      <c r="BI39" s="959"/>
      <c r="BJ39" s="56"/>
      <c r="BK39" s="56"/>
      <c r="BL39" s="56"/>
      <c r="BM39" s="56"/>
      <c r="BN39" s="56"/>
      <c r="BO39" s="55"/>
      <c r="BP39" s="55"/>
      <c r="BQ39" s="52">
        <v>33</v>
      </c>
      <c r="BR39" s="72"/>
      <c r="BS39" s="712"/>
      <c r="BT39" s="713"/>
      <c r="BU39" s="713"/>
      <c r="BV39" s="713"/>
      <c r="BW39" s="713"/>
      <c r="BX39" s="713"/>
      <c r="BY39" s="713"/>
      <c r="BZ39" s="713"/>
      <c r="CA39" s="713"/>
      <c r="CB39" s="713"/>
      <c r="CC39" s="713"/>
      <c r="CD39" s="713"/>
      <c r="CE39" s="713"/>
      <c r="CF39" s="713"/>
      <c r="CG39" s="714"/>
      <c r="CH39" s="715"/>
      <c r="CI39" s="716"/>
      <c r="CJ39" s="716"/>
      <c r="CK39" s="716"/>
      <c r="CL39" s="717"/>
      <c r="CM39" s="715"/>
      <c r="CN39" s="716"/>
      <c r="CO39" s="716"/>
      <c r="CP39" s="716"/>
      <c r="CQ39" s="717"/>
      <c r="CR39" s="715"/>
      <c r="CS39" s="716"/>
      <c r="CT39" s="716"/>
      <c r="CU39" s="716"/>
      <c r="CV39" s="717"/>
      <c r="CW39" s="715"/>
      <c r="CX39" s="716"/>
      <c r="CY39" s="716"/>
      <c r="CZ39" s="716"/>
      <c r="DA39" s="717"/>
      <c r="DB39" s="715"/>
      <c r="DC39" s="716"/>
      <c r="DD39" s="716"/>
      <c r="DE39" s="716"/>
      <c r="DF39" s="717"/>
      <c r="DG39" s="715"/>
      <c r="DH39" s="716"/>
      <c r="DI39" s="716"/>
      <c r="DJ39" s="716"/>
      <c r="DK39" s="717"/>
      <c r="DL39" s="715"/>
      <c r="DM39" s="716"/>
      <c r="DN39" s="716"/>
      <c r="DO39" s="716"/>
      <c r="DP39" s="717"/>
      <c r="DQ39" s="715"/>
      <c r="DR39" s="716"/>
      <c r="DS39" s="716"/>
      <c r="DT39" s="716"/>
      <c r="DU39" s="717"/>
      <c r="DV39" s="712"/>
      <c r="DW39" s="713"/>
      <c r="DX39" s="713"/>
      <c r="DY39" s="713"/>
      <c r="DZ39" s="718"/>
      <c r="EA39" s="48"/>
    </row>
    <row r="40" spans="1:131" ht="26.25" customHeight="1" x14ac:dyDescent="0.15">
      <c r="A40" s="52">
        <v>13</v>
      </c>
      <c r="B40" s="712"/>
      <c r="C40" s="713"/>
      <c r="D40" s="713"/>
      <c r="E40" s="713"/>
      <c r="F40" s="713"/>
      <c r="G40" s="713"/>
      <c r="H40" s="713"/>
      <c r="I40" s="713"/>
      <c r="J40" s="713"/>
      <c r="K40" s="713"/>
      <c r="L40" s="713"/>
      <c r="M40" s="713"/>
      <c r="N40" s="713"/>
      <c r="O40" s="713"/>
      <c r="P40" s="714"/>
      <c r="Q40" s="956"/>
      <c r="R40" s="957"/>
      <c r="S40" s="957"/>
      <c r="T40" s="957"/>
      <c r="U40" s="957"/>
      <c r="V40" s="957"/>
      <c r="W40" s="957"/>
      <c r="X40" s="957"/>
      <c r="Y40" s="957"/>
      <c r="Z40" s="957"/>
      <c r="AA40" s="957"/>
      <c r="AB40" s="957"/>
      <c r="AC40" s="957"/>
      <c r="AD40" s="957"/>
      <c r="AE40" s="961"/>
      <c r="AF40" s="979"/>
      <c r="AG40" s="716"/>
      <c r="AH40" s="716"/>
      <c r="AI40" s="716"/>
      <c r="AJ40" s="980"/>
      <c r="AK40" s="960"/>
      <c r="AL40" s="957"/>
      <c r="AM40" s="957"/>
      <c r="AN40" s="957"/>
      <c r="AO40" s="957"/>
      <c r="AP40" s="957"/>
      <c r="AQ40" s="957"/>
      <c r="AR40" s="957"/>
      <c r="AS40" s="957"/>
      <c r="AT40" s="957"/>
      <c r="AU40" s="957"/>
      <c r="AV40" s="957"/>
      <c r="AW40" s="957"/>
      <c r="AX40" s="957"/>
      <c r="AY40" s="957"/>
      <c r="AZ40" s="986"/>
      <c r="BA40" s="986"/>
      <c r="BB40" s="986"/>
      <c r="BC40" s="986"/>
      <c r="BD40" s="986"/>
      <c r="BE40" s="958"/>
      <c r="BF40" s="958"/>
      <c r="BG40" s="958"/>
      <c r="BH40" s="958"/>
      <c r="BI40" s="959"/>
      <c r="BJ40" s="56"/>
      <c r="BK40" s="56"/>
      <c r="BL40" s="56"/>
      <c r="BM40" s="56"/>
      <c r="BN40" s="56"/>
      <c r="BO40" s="55"/>
      <c r="BP40" s="55"/>
      <c r="BQ40" s="52">
        <v>34</v>
      </c>
      <c r="BR40" s="72"/>
      <c r="BS40" s="712"/>
      <c r="BT40" s="713"/>
      <c r="BU40" s="713"/>
      <c r="BV40" s="713"/>
      <c r="BW40" s="713"/>
      <c r="BX40" s="713"/>
      <c r="BY40" s="713"/>
      <c r="BZ40" s="713"/>
      <c r="CA40" s="713"/>
      <c r="CB40" s="713"/>
      <c r="CC40" s="713"/>
      <c r="CD40" s="713"/>
      <c r="CE40" s="713"/>
      <c r="CF40" s="713"/>
      <c r="CG40" s="714"/>
      <c r="CH40" s="715"/>
      <c r="CI40" s="716"/>
      <c r="CJ40" s="716"/>
      <c r="CK40" s="716"/>
      <c r="CL40" s="717"/>
      <c r="CM40" s="715"/>
      <c r="CN40" s="716"/>
      <c r="CO40" s="716"/>
      <c r="CP40" s="716"/>
      <c r="CQ40" s="717"/>
      <c r="CR40" s="715"/>
      <c r="CS40" s="716"/>
      <c r="CT40" s="716"/>
      <c r="CU40" s="716"/>
      <c r="CV40" s="717"/>
      <c r="CW40" s="715"/>
      <c r="CX40" s="716"/>
      <c r="CY40" s="716"/>
      <c r="CZ40" s="716"/>
      <c r="DA40" s="717"/>
      <c r="DB40" s="715"/>
      <c r="DC40" s="716"/>
      <c r="DD40" s="716"/>
      <c r="DE40" s="716"/>
      <c r="DF40" s="717"/>
      <c r="DG40" s="715"/>
      <c r="DH40" s="716"/>
      <c r="DI40" s="716"/>
      <c r="DJ40" s="716"/>
      <c r="DK40" s="717"/>
      <c r="DL40" s="715"/>
      <c r="DM40" s="716"/>
      <c r="DN40" s="716"/>
      <c r="DO40" s="716"/>
      <c r="DP40" s="717"/>
      <c r="DQ40" s="715"/>
      <c r="DR40" s="716"/>
      <c r="DS40" s="716"/>
      <c r="DT40" s="716"/>
      <c r="DU40" s="717"/>
      <c r="DV40" s="712"/>
      <c r="DW40" s="713"/>
      <c r="DX40" s="713"/>
      <c r="DY40" s="713"/>
      <c r="DZ40" s="718"/>
      <c r="EA40" s="48"/>
    </row>
    <row r="41" spans="1:131" ht="26.25" customHeight="1" x14ac:dyDescent="0.15">
      <c r="A41" s="52">
        <v>14</v>
      </c>
      <c r="B41" s="712"/>
      <c r="C41" s="713"/>
      <c r="D41" s="713"/>
      <c r="E41" s="713"/>
      <c r="F41" s="713"/>
      <c r="G41" s="713"/>
      <c r="H41" s="713"/>
      <c r="I41" s="713"/>
      <c r="J41" s="713"/>
      <c r="K41" s="713"/>
      <c r="L41" s="713"/>
      <c r="M41" s="713"/>
      <c r="N41" s="713"/>
      <c r="O41" s="713"/>
      <c r="P41" s="714"/>
      <c r="Q41" s="956"/>
      <c r="R41" s="957"/>
      <c r="S41" s="957"/>
      <c r="T41" s="957"/>
      <c r="U41" s="957"/>
      <c r="V41" s="957"/>
      <c r="W41" s="957"/>
      <c r="X41" s="957"/>
      <c r="Y41" s="957"/>
      <c r="Z41" s="957"/>
      <c r="AA41" s="957"/>
      <c r="AB41" s="957"/>
      <c r="AC41" s="957"/>
      <c r="AD41" s="957"/>
      <c r="AE41" s="961"/>
      <c r="AF41" s="979"/>
      <c r="AG41" s="716"/>
      <c r="AH41" s="716"/>
      <c r="AI41" s="716"/>
      <c r="AJ41" s="980"/>
      <c r="AK41" s="960"/>
      <c r="AL41" s="957"/>
      <c r="AM41" s="957"/>
      <c r="AN41" s="957"/>
      <c r="AO41" s="957"/>
      <c r="AP41" s="957"/>
      <c r="AQ41" s="957"/>
      <c r="AR41" s="957"/>
      <c r="AS41" s="957"/>
      <c r="AT41" s="957"/>
      <c r="AU41" s="957"/>
      <c r="AV41" s="957"/>
      <c r="AW41" s="957"/>
      <c r="AX41" s="957"/>
      <c r="AY41" s="957"/>
      <c r="AZ41" s="986"/>
      <c r="BA41" s="986"/>
      <c r="BB41" s="986"/>
      <c r="BC41" s="986"/>
      <c r="BD41" s="986"/>
      <c r="BE41" s="958"/>
      <c r="BF41" s="958"/>
      <c r="BG41" s="958"/>
      <c r="BH41" s="958"/>
      <c r="BI41" s="959"/>
      <c r="BJ41" s="56"/>
      <c r="BK41" s="56"/>
      <c r="BL41" s="56"/>
      <c r="BM41" s="56"/>
      <c r="BN41" s="56"/>
      <c r="BO41" s="55"/>
      <c r="BP41" s="55"/>
      <c r="BQ41" s="52">
        <v>35</v>
      </c>
      <c r="BR41" s="72"/>
      <c r="BS41" s="712"/>
      <c r="BT41" s="713"/>
      <c r="BU41" s="713"/>
      <c r="BV41" s="713"/>
      <c r="BW41" s="713"/>
      <c r="BX41" s="713"/>
      <c r="BY41" s="713"/>
      <c r="BZ41" s="713"/>
      <c r="CA41" s="713"/>
      <c r="CB41" s="713"/>
      <c r="CC41" s="713"/>
      <c r="CD41" s="713"/>
      <c r="CE41" s="713"/>
      <c r="CF41" s="713"/>
      <c r="CG41" s="714"/>
      <c r="CH41" s="715"/>
      <c r="CI41" s="716"/>
      <c r="CJ41" s="716"/>
      <c r="CK41" s="716"/>
      <c r="CL41" s="717"/>
      <c r="CM41" s="715"/>
      <c r="CN41" s="716"/>
      <c r="CO41" s="716"/>
      <c r="CP41" s="716"/>
      <c r="CQ41" s="717"/>
      <c r="CR41" s="715"/>
      <c r="CS41" s="716"/>
      <c r="CT41" s="716"/>
      <c r="CU41" s="716"/>
      <c r="CV41" s="717"/>
      <c r="CW41" s="715"/>
      <c r="CX41" s="716"/>
      <c r="CY41" s="716"/>
      <c r="CZ41" s="716"/>
      <c r="DA41" s="717"/>
      <c r="DB41" s="715"/>
      <c r="DC41" s="716"/>
      <c r="DD41" s="716"/>
      <c r="DE41" s="716"/>
      <c r="DF41" s="717"/>
      <c r="DG41" s="715"/>
      <c r="DH41" s="716"/>
      <c r="DI41" s="716"/>
      <c r="DJ41" s="716"/>
      <c r="DK41" s="717"/>
      <c r="DL41" s="715"/>
      <c r="DM41" s="716"/>
      <c r="DN41" s="716"/>
      <c r="DO41" s="716"/>
      <c r="DP41" s="717"/>
      <c r="DQ41" s="715"/>
      <c r="DR41" s="716"/>
      <c r="DS41" s="716"/>
      <c r="DT41" s="716"/>
      <c r="DU41" s="717"/>
      <c r="DV41" s="712"/>
      <c r="DW41" s="713"/>
      <c r="DX41" s="713"/>
      <c r="DY41" s="713"/>
      <c r="DZ41" s="718"/>
      <c r="EA41" s="48"/>
    </row>
    <row r="42" spans="1:131" ht="26.25" customHeight="1" x14ac:dyDescent="0.15">
      <c r="A42" s="52">
        <v>15</v>
      </c>
      <c r="B42" s="712"/>
      <c r="C42" s="713"/>
      <c r="D42" s="713"/>
      <c r="E42" s="713"/>
      <c r="F42" s="713"/>
      <c r="G42" s="713"/>
      <c r="H42" s="713"/>
      <c r="I42" s="713"/>
      <c r="J42" s="713"/>
      <c r="K42" s="713"/>
      <c r="L42" s="713"/>
      <c r="M42" s="713"/>
      <c r="N42" s="713"/>
      <c r="O42" s="713"/>
      <c r="P42" s="714"/>
      <c r="Q42" s="956"/>
      <c r="R42" s="957"/>
      <c r="S42" s="957"/>
      <c r="T42" s="957"/>
      <c r="U42" s="957"/>
      <c r="V42" s="957"/>
      <c r="W42" s="957"/>
      <c r="X42" s="957"/>
      <c r="Y42" s="957"/>
      <c r="Z42" s="957"/>
      <c r="AA42" s="957"/>
      <c r="AB42" s="957"/>
      <c r="AC42" s="957"/>
      <c r="AD42" s="957"/>
      <c r="AE42" s="961"/>
      <c r="AF42" s="979"/>
      <c r="AG42" s="716"/>
      <c r="AH42" s="716"/>
      <c r="AI42" s="716"/>
      <c r="AJ42" s="980"/>
      <c r="AK42" s="960"/>
      <c r="AL42" s="957"/>
      <c r="AM42" s="957"/>
      <c r="AN42" s="957"/>
      <c r="AO42" s="957"/>
      <c r="AP42" s="957"/>
      <c r="AQ42" s="957"/>
      <c r="AR42" s="957"/>
      <c r="AS42" s="957"/>
      <c r="AT42" s="957"/>
      <c r="AU42" s="957"/>
      <c r="AV42" s="957"/>
      <c r="AW42" s="957"/>
      <c r="AX42" s="957"/>
      <c r="AY42" s="957"/>
      <c r="AZ42" s="986"/>
      <c r="BA42" s="986"/>
      <c r="BB42" s="986"/>
      <c r="BC42" s="986"/>
      <c r="BD42" s="986"/>
      <c r="BE42" s="958"/>
      <c r="BF42" s="958"/>
      <c r="BG42" s="958"/>
      <c r="BH42" s="958"/>
      <c r="BI42" s="959"/>
      <c r="BJ42" s="56"/>
      <c r="BK42" s="56"/>
      <c r="BL42" s="56"/>
      <c r="BM42" s="56"/>
      <c r="BN42" s="56"/>
      <c r="BO42" s="55"/>
      <c r="BP42" s="55"/>
      <c r="BQ42" s="52">
        <v>36</v>
      </c>
      <c r="BR42" s="72"/>
      <c r="BS42" s="712"/>
      <c r="BT42" s="713"/>
      <c r="BU42" s="713"/>
      <c r="BV42" s="713"/>
      <c r="BW42" s="713"/>
      <c r="BX42" s="713"/>
      <c r="BY42" s="713"/>
      <c r="BZ42" s="713"/>
      <c r="CA42" s="713"/>
      <c r="CB42" s="713"/>
      <c r="CC42" s="713"/>
      <c r="CD42" s="713"/>
      <c r="CE42" s="713"/>
      <c r="CF42" s="713"/>
      <c r="CG42" s="714"/>
      <c r="CH42" s="715"/>
      <c r="CI42" s="716"/>
      <c r="CJ42" s="716"/>
      <c r="CK42" s="716"/>
      <c r="CL42" s="717"/>
      <c r="CM42" s="715"/>
      <c r="CN42" s="716"/>
      <c r="CO42" s="716"/>
      <c r="CP42" s="716"/>
      <c r="CQ42" s="717"/>
      <c r="CR42" s="715"/>
      <c r="CS42" s="716"/>
      <c r="CT42" s="716"/>
      <c r="CU42" s="716"/>
      <c r="CV42" s="717"/>
      <c r="CW42" s="715"/>
      <c r="CX42" s="716"/>
      <c r="CY42" s="716"/>
      <c r="CZ42" s="716"/>
      <c r="DA42" s="717"/>
      <c r="DB42" s="715"/>
      <c r="DC42" s="716"/>
      <c r="DD42" s="716"/>
      <c r="DE42" s="716"/>
      <c r="DF42" s="717"/>
      <c r="DG42" s="715"/>
      <c r="DH42" s="716"/>
      <c r="DI42" s="716"/>
      <c r="DJ42" s="716"/>
      <c r="DK42" s="717"/>
      <c r="DL42" s="715"/>
      <c r="DM42" s="716"/>
      <c r="DN42" s="716"/>
      <c r="DO42" s="716"/>
      <c r="DP42" s="717"/>
      <c r="DQ42" s="715"/>
      <c r="DR42" s="716"/>
      <c r="DS42" s="716"/>
      <c r="DT42" s="716"/>
      <c r="DU42" s="717"/>
      <c r="DV42" s="712"/>
      <c r="DW42" s="713"/>
      <c r="DX42" s="713"/>
      <c r="DY42" s="713"/>
      <c r="DZ42" s="718"/>
      <c r="EA42" s="48"/>
    </row>
    <row r="43" spans="1:131" ht="26.25" customHeight="1" x14ac:dyDescent="0.15">
      <c r="A43" s="52">
        <v>16</v>
      </c>
      <c r="B43" s="712"/>
      <c r="C43" s="713"/>
      <c r="D43" s="713"/>
      <c r="E43" s="713"/>
      <c r="F43" s="713"/>
      <c r="G43" s="713"/>
      <c r="H43" s="713"/>
      <c r="I43" s="713"/>
      <c r="J43" s="713"/>
      <c r="K43" s="713"/>
      <c r="L43" s="713"/>
      <c r="M43" s="713"/>
      <c r="N43" s="713"/>
      <c r="O43" s="713"/>
      <c r="P43" s="714"/>
      <c r="Q43" s="956"/>
      <c r="R43" s="957"/>
      <c r="S43" s="957"/>
      <c r="T43" s="957"/>
      <c r="U43" s="957"/>
      <c r="V43" s="957"/>
      <c r="W43" s="957"/>
      <c r="X43" s="957"/>
      <c r="Y43" s="957"/>
      <c r="Z43" s="957"/>
      <c r="AA43" s="957"/>
      <c r="AB43" s="957"/>
      <c r="AC43" s="957"/>
      <c r="AD43" s="957"/>
      <c r="AE43" s="961"/>
      <c r="AF43" s="979"/>
      <c r="AG43" s="716"/>
      <c r="AH43" s="716"/>
      <c r="AI43" s="716"/>
      <c r="AJ43" s="980"/>
      <c r="AK43" s="960"/>
      <c r="AL43" s="957"/>
      <c r="AM43" s="957"/>
      <c r="AN43" s="957"/>
      <c r="AO43" s="957"/>
      <c r="AP43" s="957"/>
      <c r="AQ43" s="957"/>
      <c r="AR43" s="957"/>
      <c r="AS43" s="957"/>
      <c r="AT43" s="957"/>
      <c r="AU43" s="957"/>
      <c r="AV43" s="957"/>
      <c r="AW43" s="957"/>
      <c r="AX43" s="957"/>
      <c r="AY43" s="957"/>
      <c r="AZ43" s="986"/>
      <c r="BA43" s="986"/>
      <c r="BB43" s="986"/>
      <c r="BC43" s="986"/>
      <c r="BD43" s="986"/>
      <c r="BE43" s="958"/>
      <c r="BF43" s="958"/>
      <c r="BG43" s="958"/>
      <c r="BH43" s="958"/>
      <c r="BI43" s="959"/>
      <c r="BJ43" s="56"/>
      <c r="BK43" s="56"/>
      <c r="BL43" s="56"/>
      <c r="BM43" s="56"/>
      <c r="BN43" s="56"/>
      <c r="BO43" s="55"/>
      <c r="BP43" s="55"/>
      <c r="BQ43" s="52">
        <v>37</v>
      </c>
      <c r="BR43" s="72"/>
      <c r="BS43" s="712"/>
      <c r="BT43" s="713"/>
      <c r="BU43" s="713"/>
      <c r="BV43" s="713"/>
      <c r="BW43" s="713"/>
      <c r="BX43" s="713"/>
      <c r="BY43" s="713"/>
      <c r="BZ43" s="713"/>
      <c r="CA43" s="713"/>
      <c r="CB43" s="713"/>
      <c r="CC43" s="713"/>
      <c r="CD43" s="713"/>
      <c r="CE43" s="713"/>
      <c r="CF43" s="713"/>
      <c r="CG43" s="714"/>
      <c r="CH43" s="715"/>
      <c r="CI43" s="716"/>
      <c r="CJ43" s="716"/>
      <c r="CK43" s="716"/>
      <c r="CL43" s="717"/>
      <c r="CM43" s="715"/>
      <c r="CN43" s="716"/>
      <c r="CO43" s="716"/>
      <c r="CP43" s="716"/>
      <c r="CQ43" s="717"/>
      <c r="CR43" s="715"/>
      <c r="CS43" s="716"/>
      <c r="CT43" s="716"/>
      <c r="CU43" s="716"/>
      <c r="CV43" s="717"/>
      <c r="CW43" s="715"/>
      <c r="CX43" s="716"/>
      <c r="CY43" s="716"/>
      <c r="CZ43" s="716"/>
      <c r="DA43" s="717"/>
      <c r="DB43" s="715"/>
      <c r="DC43" s="716"/>
      <c r="DD43" s="716"/>
      <c r="DE43" s="716"/>
      <c r="DF43" s="717"/>
      <c r="DG43" s="715"/>
      <c r="DH43" s="716"/>
      <c r="DI43" s="716"/>
      <c r="DJ43" s="716"/>
      <c r="DK43" s="717"/>
      <c r="DL43" s="715"/>
      <c r="DM43" s="716"/>
      <c r="DN43" s="716"/>
      <c r="DO43" s="716"/>
      <c r="DP43" s="717"/>
      <c r="DQ43" s="715"/>
      <c r="DR43" s="716"/>
      <c r="DS43" s="716"/>
      <c r="DT43" s="716"/>
      <c r="DU43" s="717"/>
      <c r="DV43" s="712"/>
      <c r="DW43" s="713"/>
      <c r="DX43" s="713"/>
      <c r="DY43" s="713"/>
      <c r="DZ43" s="718"/>
      <c r="EA43" s="48"/>
    </row>
    <row r="44" spans="1:131" ht="26.25" customHeight="1" x14ac:dyDescent="0.15">
      <c r="A44" s="52">
        <v>17</v>
      </c>
      <c r="B44" s="712"/>
      <c r="C44" s="713"/>
      <c r="D44" s="713"/>
      <c r="E44" s="713"/>
      <c r="F44" s="713"/>
      <c r="G44" s="713"/>
      <c r="H44" s="713"/>
      <c r="I44" s="713"/>
      <c r="J44" s="713"/>
      <c r="K44" s="713"/>
      <c r="L44" s="713"/>
      <c r="M44" s="713"/>
      <c r="N44" s="713"/>
      <c r="O44" s="713"/>
      <c r="P44" s="714"/>
      <c r="Q44" s="956"/>
      <c r="R44" s="957"/>
      <c r="S44" s="957"/>
      <c r="T44" s="957"/>
      <c r="U44" s="957"/>
      <c r="V44" s="957"/>
      <c r="W44" s="957"/>
      <c r="X44" s="957"/>
      <c r="Y44" s="957"/>
      <c r="Z44" s="957"/>
      <c r="AA44" s="957"/>
      <c r="AB44" s="957"/>
      <c r="AC44" s="957"/>
      <c r="AD44" s="957"/>
      <c r="AE44" s="961"/>
      <c r="AF44" s="979"/>
      <c r="AG44" s="716"/>
      <c r="AH44" s="716"/>
      <c r="AI44" s="716"/>
      <c r="AJ44" s="980"/>
      <c r="AK44" s="960"/>
      <c r="AL44" s="957"/>
      <c r="AM44" s="957"/>
      <c r="AN44" s="957"/>
      <c r="AO44" s="957"/>
      <c r="AP44" s="957"/>
      <c r="AQ44" s="957"/>
      <c r="AR44" s="957"/>
      <c r="AS44" s="957"/>
      <c r="AT44" s="957"/>
      <c r="AU44" s="957"/>
      <c r="AV44" s="957"/>
      <c r="AW44" s="957"/>
      <c r="AX44" s="957"/>
      <c r="AY44" s="957"/>
      <c r="AZ44" s="986"/>
      <c r="BA44" s="986"/>
      <c r="BB44" s="986"/>
      <c r="BC44" s="986"/>
      <c r="BD44" s="986"/>
      <c r="BE44" s="958"/>
      <c r="BF44" s="958"/>
      <c r="BG44" s="958"/>
      <c r="BH44" s="958"/>
      <c r="BI44" s="959"/>
      <c r="BJ44" s="56"/>
      <c r="BK44" s="56"/>
      <c r="BL44" s="56"/>
      <c r="BM44" s="56"/>
      <c r="BN44" s="56"/>
      <c r="BO44" s="55"/>
      <c r="BP44" s="55"/>
      <c r="BQ44" s="52">
        <v>38</v>
      </c>
      <c r="BR44" s="72"/>
      <c r="BS44" s="712"/>
      <c r="BT44" s="713"/>
      <c r="BU44" s="713"/>
      <c r="BV44" s="713"/>
      <c r="BW44" s="713"/>
      <c r="BX44" s="713"/>
      <c r="BY44" s="713"/>
      <c r="BZ44" s="713"/>
      <c r="CA44" s="713"/>
      <c r="CB44" s="713"/>
      <c r="CC44" s="713"/>
      <c r="CD44" s="713"/>
      <c r="CE44" s="713"/>
      <c r="CF44" s="713"/>
      <c r="CG44" s="714"/>
      <c r="CH44" s="715"/>
      <c r="CI44" s="716"/>
      <c r="CJ44" s="716"/>
      <c r="CK44" s="716"/>
      <c r="CL44" s="717"/>
      <c r="CM44" s="715"/>
      <c r="CN44" s="716"/>
      <c r="CO44" s="716"/>
      <c r="CP44" s="716"/>
      <c r="CQ44" s="717"/>
      <c r="CR44" s="715"/>
      <c r="CS44" s="716"/>
      <c r="CT44" s="716"/>
      <c r="CU44" s="716"/>
      <c r="CV44" s="717"/>
      <c r="CW44" s="715"/>
      <c r="CX44" s="716"/>
      <c r="CY44" s="716"/>
      <c r="CZ44" s="716"/>
      <c r="DA44" s="717"/>
      <c r="DB44" s="715"/>
      <c r="DC44" s="716"/>
      <c r="DD44" s="716"/>
      <c r="DE44" s="716"/>
      <c r="DF44" s="717"/>
      <c r="DG44" s="715"/>
      <c r="DH44" s="716"/>
      <c r="DI44" s="716"/>
      <c r="DJ44" s="716"/>
      <c r="DK44" s="717"/>
      <c r="DL44" s="715"/>
      <c r="DM44" s="716"/>
      <c r="DN44" s="716"/>
      <c r="DO44" s="716"/>
      <c r="DP44" s="717"/>
      <c r="DQ44" s="715"/>
      <c r="DR44" s="716"/>
      <c r="DS44" s="716"/>
      <c r="DT44" s="716"/>
      <c r="DU44" s="717"/>
      <c r="DV44" s="712"/>
      <c r="DW44" s="713"/>
      <c r="DX44" s="713"/>
      <c r="DY44" s="713"/>
      <c r="DZ44" s="718"/>
      <c r="EA44" s="48"/>
    </row>
    <row r="45" spans="1:131" ht="26.25" customHeight="1" x14ac:dyDescent="0.15">
      <c r="A45" s="52">
        <v>18</v>
      </c>
      <c r="B45" s="712"/>
      <c r="C45" s="713"/>
      <c r="D45" s="713"/>
      <c r="E45" s="713"/>
      <c r="F45" s="713"/>
      <c r="G45" s="713"/>
      <c r="H45" s="713"/>
      <c r="I45" s="713"/>
      <c r="J45" s="713"/>
      <c r="K45" s="713"/>
      <c r="L45" s="713"/>
      <c r="M45" s="713"/>
      <c r="N45" s="713"/>
      <c r="O45" s="713"/>
      <c r="P45" s="714"/>
      <c r="Q45" s="956"/>
      <c r="R45" s="957"/>
      <c r="S45" s="957"/>
      <c r="T45" s="957"/>
      <c r="U45" s="957"/>
      <c r="V45" s="957"/>
      <c r="W45" s="957"/>
      <c r="X45" s="957"/>
      <c r="Y45" s="957"/>
      <c r="Z45" s="957"/>
      <c r="AA45" s="957"/>
      <c r="AB45" s="957"/>
      <c r="AC45" s="957"/>
      <c r="AD45" s="957"/>
      <c r="AE45" s="961"/>
      <c r="AF45" s="979"/>
      <c r="AG45" s="716"/>
      <c r="AH45" s="716"/>
      <c r="AI45" s="716"/>
      <c r="AJ45" s="980"/>
      <c r="AK45" s="960"/>
      <c r="AL45" s="957"/>
      <c r="AM45" s="957"/>
      <c r="AN45" s="957"/>
      <c r="AO45" s="957"/>
      <c r="AP45" s="957"/>
      <c r="AQ45" s="957"/>
      <c r="AR45" s="957"/>
      <c r="AS45" s="957"/>
      <c r="AT45" s="957"/>
      <c r="AU45" s="957"/>
      <c r="AV45" s="957"/>
      <c r="AW45" s="957"/>
      <c r="AX45" s="957"/>
      <c r="AY45" s="957"/>
      <c r="AZ45" s="986"/>
      <c r="BA45" s="986"/>
      <c r="BB45" s="986"/>
      <c r="BC45" s="986"/>
      <c r="BD45" s="986"/>
      <c r="BE45" s="958"/>
      <c r="BF45" s="958"/>
      <c r="BG45" s="958"/>
      <c r="BH45" s="958"/>
      <c r="BI45" s="959"/>
      <c r="BJ45" s="56"/>
      <c r="BK45" s="56"/>
      <c r="BL45" s="56"/>
      <c r="BM45" s="56"/>
      <c r="BN45" s="56"/>
      <c r="BO45" s="55"/>
      <c r="BP45" s="55"/>
      <c r="BQ45" s="52">
        <v>39</v>
      </c>
      <c r="BR45" s="72"/>
      <c r="BS45" s="712"/>
      <c r="BT45" s="713"/>
      <c r="BU45" s="713"/>
      <c r="BV45" s="713"/>
      <c r="BW45" s="713"/>
      <c r="BX45" s="713"/>
      <c r="BY45" s="713"/>
      <c r="BZ45" s="713"/>
      <c r="CA45" s="713"/>
      <c r="CB45" s="713"/>
      <c r="CC45" s="713"/>
      <c r="CD45" s="713"/>
      <c r="CE45" s="713"/>
      <c r="CF45" s="713"/>
      <c r="CG45" s="714"/>
      <c r="CH45" s="715"/>
      <c r="CI45" s="716"/>
      <c r="CJ45" s="716"/>
      <c r="CK45" s="716"/>
      <c r="CL45" s="717"/>
      <c r="CM45" s="715"/>
      <c r="CN45" s="716"/>
      <c r="CO45" s="716"/>
      <c r="CP45" s="716"/>
      <c r="CQ45" s="717"/>
      <c r="CR45" s="715"/>
      <c r="CS45" s="716"/>
      <c r="CT45" s="716"/>
      <c r="CU45" s="716"/>
      <c r="CV45" s="717"/>
      <c r="CW45" s="715"/>
      <c r="CX45" s="716"/>
      <c r="CY45" s="716"/>
      <c r="CZ45" s="716"/>
      <c r="DA45" s="717"/>
      <c r="DB45" s="715"/>
      <c r="DC45" s="716"/>
      <c r="DD45" s="716"/>
      <c r="DE45" s="716"/>
      <c r="DF45" s="717"/>
      <c r="DG45" s="715"/>
      <c r="DH45" s="716"/>
      <c r="DI45" s="716"/>
      <c r="DJ45" s="716"/>
      <c r="DK45" s="717"/>
      <c r="DL45" s="715"/>
      <c r="DM45" s="716"/>
      <c r="DN45" s="716"/>
      <c r="DO45" s="716"/>
      <c r="DP45" s="717"/>
      <c r="DQ45" s="715"/>
      <c r="DR45" s="716"/>
      <c r="DS45" s="716"/>
      <c r="DT45" s="716"/>
      <c r="DU45" s="717"/>
      <c r="DV45" s="712"/>
      <c r="DW45" s="713"/>
      <c r="DX45" s="713"/>
      <c r="DY45" s="713"/>
      <c r="DZ45" s="718"/>
      <c r="EA45" s="48"/>
    </row>
    <row r="46" spans="1:131" ht="26.25" customHeight="1" x14ac:dyDescent="0.15">
      <c r="A46" s="52">
        <v>19</v>
      </c>
      <c r="B46" s="712"/>
      <c r="C46" s="713"/>
      <c r="D46" s="713"/>
      <c r="E46" s="713"/>
      <c r="F46" s="713"/>
      <c r="G46" s="713"/>
      <c r="H46" s="713"/>
      <c r="I46" s="713"/>
      <c r="J46" s="713"/>
      <c r="K46" s="713"/>
      <c r="L46" s="713"/>
      <c r="M46" s="713"/>
      <c r="N46" s="713"/>
      <c r="O46" s="713"/>
      <c r="P46" s="714"/>
      <c r="Q46" s="956"/>
      <c r="R46" s="957"/>
      <c r="S46" s="957"/>
      <c r="T46" s="957"/>
      <c r="U46" s="957"/>
      <c r="V46" s="957"/>
      <c r="W46" s="957"/>
      <c r="X46" s="957"/>
      <c r="Y46" s="957"/>
      <c r="Z46" s="957"/>
      <c r="AA46" s="957"/>
      <c r="AB46" s="957"/>
      <c r="AC46" s="957"/>
      <c r="AD46" s="957"/>
      <c r="AE46" s="961"/>
      <c r="AF46" s="979"/>
      <c r="AG46" s="716"/>
      <c r="AH46" s="716"/>
      <c r="AI46" s="716"/>
      <c r="AJ46" s="980"/>
      <c r="AK46" s="960"/>
      <c r="AL46" s="957"/>
      <c r="AM46" s="957"/>
      <c r="AN46" s="957"/>
      <c r="AO46" s="957"/>
      <c r="AP46" s="957"/>
      <c r="AQ46" s="957"/>
      <c r="AR46" s="957"/>
      <c r="AS46" s="957"/>
      <c r="AT46" s="957"/>
      <c r="AU46" s="957"/>
      <c r="AV46" s="957"/>
      <c r="AW46" s="957"/>
      <c r="AX46" s="957"/>
      <c r="AY46" s="957"/>
      <c r="AZ46" s="986"/>
      <c r="BA46" s="986"/>
      <c r="BB46" s="986"/>
      <c r="BC46" s="986"/>
      <c r="BD46" s="986"/>
      <c r="BE46" s="958"/>
      <c r="BF46" s="958"/>
      <c r="BG46" s="958"/>
      <c r="BH46" s="958"/>
      <c r="BI46" s="959"/>
      <c r="BJ46" s="56"/>
      <c r="BK46" s="56"/>
      <c r="BL46" s="56"/>
      <c r="BM46" s="56"/>
      <c r="BN46" s="56"/>
      <c r="BO46" s="55"/>
      <c r="BP46" s="55"/>
      <c r="BQ46" s="52">
        <v>40</v>
      </c>
      <c r="BR46" s="72"/>
      <c r="BS46" s="712"/>
      <c r="BT46" s="713"/>
      <c r="BU46" s="713"/>
      <c r="BV46" s="713"/>
      <c r="BW46" s="713"/>
      <c r="BX46" s="713"/>
      <c r="BY46" s="713"/>
      <c r="BZ46" s="713"/>
      <c r="CA46" s="713"/>
      <c r="CB46" s="713"/>
      <c r="CC46" s="713"/>
      <c r="CD46" s="713"/>
      <c r="CE46" s="713"/>
      <c r="CF46" s="713"/>
      <c r="CG46" s="714"/>
      <c r="CH46" s="715"/>
      <c r="CI46" s="716"/>
      <c r="CJ46" s="716"/>
      <c r="CK46" s="716"/>
      <c r="CL46" s="717"/>
      <c r="CM46" s="715"/>
      <c r="CN46" s="716"/>
      <c r="CO46" s="716"/>
      <c r="CP46" s="716"/>
      <c r="CQ46" s="717"/>
      <c r="CR46" s="715"/>
      <c r="CS46" s="716"/>
      <c r="CT46" s="716"/>
      <c r="CU46" s="716"/>
      <c r="CV46" s="717"/>
      <c r="CW46" s="715"/>
      <c r="CX46" s="716"/>
      <c r="CY46" s="716"/>
      <c r="CZ46" s="716"/>
      <c r="DA46" s="717"/>
      <c r="DB46" s="715"/>
      <c r="DC46" s="716"/>
      <c r="DD46" s="716"/>
      <c r="DE46" s="716"/>
      <c r="DF46" s="717"/>
      <c r="DG46" s="715"/>
      <c r="DH46" s="716"/>
      <c r="DI46" s="716"/>
      <c r="DJ46" s="716"/>
      <c r="DK46" s="717"/>
      <c r="DL46" s="715"/>
      <c r="DM46" s="716"/>
      <c r="DN46" s="716"/>
      <c r="DO46" s="716"/>
      <c r="DP46" s="717"/>
      <c r="DQ46" s="715"/>
      <c r="DR46" s="716"/>
      <c r="DS46" s="716"/>
      <c r="DT46" s="716"/>
      <c r="DU46" s="717"/>
      <c r="DV46" s="712"/>
      <c r="DW46" s="713"/>
      <c r="DX46" s="713"/>
      <c r="DY46" s="713"/>
      <c r="DZ46" s="718"/>
      <c r="EA46" s="48"/>
    </row>
    <row r="47" spans="1:131" ht="26.25" customHeight="1" x14ac:dyDescent="0.15">
      <c r="A47" s="52">
        <v>20</v>
      </c>
      <c r="B47" s="712"/>
      <c r="C47" s="713"/>
      <c r="D47" s="713"/>
      <c r="E47" s="713"/>
      <c r="F47" s="713"/>
      <c r="G47" s="713"/>
      <c r="H47" s="713"/>
      <c r="I47" s="713"/>
      <c r="J47" s="713"/>
      <c r="K47" s="713"/>
      <c r="L47" s="713"/>
      <c r="M47" s="713"/>
      <c r="N47" s="713"/>
      <c r="O47" s="713"/>
      <c r="P47" s="714"/>
      <c r="Q47" s="956"/>
      <c r="R47" s="957"/>
      <c r="S47" s="957"/>
      <c r="T47" s="957"/>
      <c r="U47" s="957"/>
      <c r="V47" s="957"/>
      <c r="W47" s="957"/>
      <c r="X47" s="957"/>
      <c r="Y47" s="957"/>
      <c r="Z47" s="957"/>
      <c r="AA47" s="957"/>
      <c r="AB47" s="957"/>
      <c r="AC47" s="957"/>
      <c r="AD47" s="957"/>
      <c r="AE47" s="961"/>
      <c r="AF47" s="979"/>
      <c r="AG47" s="716"/>
      <c r="AH47" s="716"/>
      <c r="AI47" s="716"/>
      <c r="AJ47" s="980"/>
      <c r="AK47" s="960"/>
      <c r="AL47" s="957"/>
      <c r="AM47" s="957"/>
      <c r="AN47" s="957"/>
      <c r="AO47" s="957"/>
      <c r="AP47" s="957"/>
      <c r="AQ47" s="957"/>
      <c r="AR47" s="957"/>
      <c r="AS47" s="957"/>
      <c r="AT47" s="957"/>
      <c r="AU47" s="957"/>
      <c r="AV47" s="957"/>
      <c r="AW47" s="957"/>
      <c r="AX47" s="957"/>
      <c r="AY47" s="957"/>
      <c r="AZ47" s="986"/>
      <c r="BA47" s="986"/>
      <c r="BB47" s="986"/>
      <c r="BC47" s="986"/>
      <c r="BD47" s="986"/>
      <c r="BE47" s="958"/>
      <c r="BF47" s="958"/>
      <c r="BG47" s="958"/>
      <c r="BH47" s="958"/>
      <c r="BI47" s="959"/>
      <c r="BJ47" s="56"/>
      <c r="BK47" s="56"/>
      <c r="BL47" s="56"/>
      <c r="BM47" s="56"/>
      <c r="BN47" s="56"/>
      <c r="BO47" s="55"/>
      <c r="BP47" s="55"/>
      <c r="BQ47" s="52">
        <v>41</v>
      </c>
      <c r="BR47" s="72"/>
      <c r="BS47" s="712"/>
      <c r="BT47" s="713"/>
      <c r="BU47" s="713"/>
      <c r="BV47" s="713"/>
      <c r="BW47" s="713"/>
      <c r="BX47" s="713"/>
      <c r="BY47" s="713"/>
      <c r="BZ47" s="713"/>
      <c r="CA47" s="713"/>
      <c r="CB47" s="713"/>
      <c r="CC47" s="713"/>
      <c r="CD47" s="713"/>
      <c r="CE47" s="713"/>
      <c r="CF47" s="713"/>
      <c r="CG47" s="714"/>
      <c r="CH47" s="715"/>
      <c r="CI47" s="716"/>
      <c r="CJ47" s="716"/>
      <c r="CK47" s="716"/>
      <c r="CL47" s="717"/>
      <c r="CM47" s="715"/>
      <c r="CN47" s="716"/>
      <c r="CO47" s="716"/>
      <c r="CP47" s="716"/>
      <c r="CQ47" s="717"/>
      <c r="CR47" s="715"/>
      <c r="CS47" s="716"/>
      <c r="CT47" s="716"/>
      <c r="CU47" s="716"/>
      <c r="CV47" s="717"/>
      <c r="CW47" s="715"/>
      <c r="CX47" s="716"/>
      <c r="CY47" s="716"/>
      <c r="CZ47" s="716"/>
      <c r="DA47" s="717"/>
      <c r="DB47" s="715"/>
      <c r="DC47" s="716"/>
      <c r="DD47" s="716"/>
      <c r="DE47" s="716"/>
      <c r="DF47" s="717"/>
      <c r="DG47" s="715"/>
      <c r="DH47" s="716"/>
      <c r="DI47" s="716"/>
      <c r="DJ47" s="716"/>
      <c r="DK47" s="717"/>
      <c r="DL47" s="715"/>
      <c r="DM47" s="716"/>
      <c r="DN47" s="716"/>
      <c r="DO47" s="716"/>
      <c r="DP47" s="717"/>
      <c r="DQ47" s="715"/>
      <c r="DR47" s="716"/>
      <c r="DS47" s="716"/>
      <c r="DT47" s="716"/>
      <c r="DU47" s="717"/>
      <c r="DV47" s="712"/>
      <c r="DW47" s="713"/>
      <c r="DX47" s="713"/>
      <c r="DY47" s="713"/>
      <c r="DZ47" s="718"/>
      <c r="EA47" s="48"/>
    </row>
    <row r="48" spans="1:131" ht="26.25" customHeight="1" x14ac:dyDescent="0.15">
      <c r="A48" s="52">
        <v>21</v>
      </c>
      <c r="B48" s="712"/>
      <c r="C48" s="713"/>
      <c r="D48" s="713"/>
      <c r="E48" s="713"/>
      <c r="F48" s="713"/>
      <c r="G48" s="713"/>
      <c r="H48" s="713"/>
      <c r="I48" s="713"/>
      <c r="J48" s="713"/>
      <c r="K48" s="713"/>
      <c r="L48" s="713"/>
      <c r="M48" s="713"/>
      <c r="N48" s="713"/>
      <c r="O48" s="713"/>
      <c r="P48" s="714"/>
      <c r="Q48" s="956"/>
      <c r="R48" s="957"/>
      <c r="S48" s="957"/>
      <c r="T48" s="957"/>
      <c r="U48" s="957"/>
      <c r="V48" s="957"/>
      <c r="W48" s="957"/>
      <c r="X48" s="957"/>
      <c r="Y48" s="957"/>
      <c r="Z48" s="957"/>
      <c r="AA48" s="957"/>
      <c r="AB48" s="957"/>
      <c r="AC48" s="957"/>
      <c r="AD48" s="957"/>
      <c r="AE48" s="961"/>
      <c r="AF48" s="979"/>
      <c r="AG48" s="716"/>
      <c r="AH48" s="716"/>
      <c r="AI48" s="716"/>
      <c r="AJ48" s="980"/>
      <c r="AK48" s="960"/>
      <c r="AL48" s="957"/>
      <c r="AM48" s="957"/>
      <c r="AN48" s="957"/>
      <c r="AO48" s="957"/>
      <c r="AP48" s="957"/>
      <c r="AQ48" s="957"/>
      <c r="AR48" s="957"/>
      <c r="AS48" s="957"/>
      <c r="AT48" s="957"/>
      <c r="AU48" s="957"/>
      <c r="AV48" s="957"/>
      <c r="AW48" s="957"/>
      <c r="AX48" s="957"/>
      <c r="AY48" s="957"/>
      <c r="AZ48" s="986"/>
      <c r="BA48" s="986"/>
      <c r="BB48" s="986"/>
      <c r="BC48" s="986"/>
      <c r="BD48" s="986"/>
      <c r="BE48" s="958"/>
      <c r="BF48" s="958"/>
      <c r="BG48" s="958"/>
      <c r="BH48" s="958"/>
      <c r="BI48" s="959"/>
      <c r="BJ48" s="56"/>
      <c r="BK48" s="56"/>
      <c r="BL48" s="56"/>
      <c r="BM48" s="56"/>
      <c r="BN48" s="56"/>
      <c r="BO48" s="55"/>
      <c r="BP48" s="55"/>
      <c r="BQ48" s="52">
        <v>42</v>
      </c>
      <c r="BR48" s="72"/>
      <c r="BS48" s="712"/>
      <c r="BT48" s="713"/>
      <c r="BU48" s="713"/>
      <c r="BV48" s="713"/>
      <c r="BW48" s="713"/>
      <c r="BX48" s="713"/>
      <c r="BY48" s="713"/>
      <c r="BZ48" s="713"/>
      <c r="CA48" s="713"/>
      <c r="CB48" s="713"/>
      <c r="CC48" s="713"/>
      <c r="CD48" s="713"/>
      <c r="CE48" s="713"/>
      <c r="CF48" s="713"/>
      <c r="CG48" s="714"/>
      <c r="CH48" s="715"/>
      <c r="CI48" s="716"/>
      <c r="CJ48" s="716"/>
      <c r="CK48" s="716"/>
      <c r="CL48" s="717"/>
      <c r="CM48" s="715"/>
      <c r="CN48" s="716"/>
      <c r="CO48" s="716"/>
      <c r="CP48" s="716"/>
      <c r="CQ48" s="717"/>
      <c r="CR48" s="715"/>
      <c r="CS48" s="716"/>
      <c r="CT48" s="716"/>
      <c r="CU48" s="716"/>
      <c r="CV48" s="717"/>
      <c r="CW48" s="715"/>
      <c r="CX48" s="716"/>
      <c r="CY48" s="716"/>
      <c r="CZ48" s="716"/>
      <c r="DA48" s="717"/>
      <c r="DB48" s="715"/>
      <c r="DC48" s="716"/>
      <c r="DD48" s="716"/>
      <c r="DE48" s="716"/>
      <c r="DF48" s="717"/>
      <c r="DG48" s="715"/>
      <c r="DH48" s="716"/>
      <c r="DI48" s="716"/>
      <c r="DJ48" s="716"/>
      <c r="DK48" s="717"/>
      <c r="DL48" s="715"/>
      <c r="DM48" s="716"/>
      <c r="DN48" s="716"/>
      <c r="DO48" s="716"/>
      <c r="DP48" s="717"/>
      <c r="DQ48" s="715"/>
      <c r="DR48" s="716"/>
      <c r="DS48" s="716"/>
      <c r="DT48" s="716"/>
      <c r="DU48" s="717"/>
      <c r="DV48" s="712"/>
      <c r="DW48" s="713"/>
      <c r="DX48" s="713"/>
      <c r="DY48" s="713"/>
      <c r="DZ48" s="718"/>
      <c r="EA48" s="48"/>
    </row>
    <row r="49" spans="1:131" ht="26.25" customHeight="1" x14ac:dyDescent="0.15">
      <c r="A49" s="52">
        <v>22</v>
      </c>
      <c r="B49" s="712"/>
      <c r="C49" s="713"/>
      <c r="D49" s="713"/>
      <c r="E49" s="713"/>
      <c r="F49" s="713"/>
      <c r="G49" s="713"/>
      <c r="H49" s="713"/>
      <c r="I49" s="713"/>
      <c r="J49" s="713"/>
      <c r="K49" s="713"/>
      <c r="L49" s="713"/>
      <c r="M49" s="713"/>
      <c r="N49" s="713"/>
      <c r="O49" s="713"/>
      <c r="P49" s="714"/>
      <c r="Q49" s="956"/>
      <c r="R49" s="957"/>
      <c r="S49" s="957"/>
      <c r="T49" s="957"/>
      <c r="U49" s="957"/>
      <c r="V49" s="957"/>
      <c r="W49" s="957"/>
      <c r="X49" s="957"/>
      <c r="Y49" s="957"/>
      <c r="Z49" s="957"/>
      <c r="AA49" s="957"/>
      <c r="AB49" s="957"/>
      <c r="AC49" s="957"/>
      <c r="AD49" s="957"/>
      <c r="AE49" s="961"/>
      <c r="AF49" s="979"/>
      <c r="AG49" s="716"/>
      <c r="AH49" s="716"/>
      <c r="AI49" s="716"/>
      <c r="AJ49" s="980"/>
      <c r="AK49" s="960"/>
      <c r="AL49" s="957"/>
      <c r="AM49" s="957"/>
      <c r="AN49" s="957"/>
      <c r="AO49" s="957"/>
      <c r="AP49" s="957"/>
      <c r="AQ49" s="957"/>
      <c r="AR49" s="957"/>
      <c r="AS49" s="957"/>
      <c r="AT49" s="957"/>
      <c r="AU49" s="957"/>
      <c r="AV49" s="957"/>
      <c r="AW49" s="957"/>
      <c r="AX49" s="957"/>
      <c r="AY49" s="957"/>
      <c r="AZ49" s="986"/>
      <c r="BA49" s="986"/>
      <c r="BB49" s="986"/>
      <c r="BC49" s="986"/>
      <c r="BD49" s="986"/>
      <c r="BE49" s="958"/>
      <c r="BF49" s="958"/>
      <c r="BG49" s="958"/>
      <c r="BH49" s="958"/>
      <c r="BI49" s="959"/>
      <c r="BJ49" s="56"/>
      <c r="BK49" s="56"/>
      <c r="BL49" s="56"/>
      <c r="BM49" s="56"/>
      <c r="BN49" s="56"/>
      <c r="BO49" s="55"/>
      <c r="BP49" s="55"/>
      <c r="BQ49" s="52">
        <v>43</v>
      </c>
      <c r="BR49" s="72"/>
      <c r="BS49" s="712"/>
      <c r="BT49" s="713"/>
      <c r="BU49" s="713"/>
      <c r="BV49" s="713"/>
      <c r="BW49" s="713"/>
      <c r="BX49" s="713"/>
      <c r="BY49" s="713"/>
      <c r="BZ49" s="713"/>
      <c r="CA49" s="713"/>
      <c r="CB49" s="713"/>
      <c r="CC49" s="713"/>
      <c r="CD49" s="713"/>
      <c r="CE49" s="713"/>
      <c r="CF49" s="713"/>
      <c r="CG49" s="714"/>
      <c r="CH49" s="715"/>
      <c r="CI49" s="716"/>
      <c r="CJ49" s="716"/>
      <c r="CK49" s="716"/>
      <c r="CL49" s="717"/>
      <c r="CM49" s="715"/>
      <c r="CN49" s="716"/>
      <c r="CO49" s="716"/>
      <c r="CP49" s="716"/>
      <c r="CQ49" s="717"/>
      <c r="CR49" s="715"/>
      <c r="CS49" s="716"/>
      <c r="CT49" s="716"/>
      <c r="CU49" s="716"/>
      <c r="CV49" s="717"/>
      <c r="CW49" s="715"/>
      <c r="CX49" s="716"/>
      <c r="CY49" s="716"/>
      <c r="CZ49" s="716"/>
      <c r="DA49" s="717"/>
      <c r="DB49" s="715"/>
      <c r="DC49" s="716"/>
      <c r="DD49" s="716"/>
      <c r="DE49" s="716"/>
      <c r="DF49" s="717"/>
      <c r="DG49" s="715"/>
      <c r="DH49" s="716"/>
      <c r="DI49" s="716"/>
      <c r="DJ49" s="716"/>
      <c r="DK49" s="717"/>
      <c r="DL49" s="715"/>
      <c r="DM49" s="716"/>
      <c r="DN49" s="716"/>
      <c r="DO49" s="716"/>
      <c r="DP49" s="717"/>
      <c r="DQ49" s="715"/>
      <c r="DR49" s="716"/>
      <c r="DS49" s="716"/>
      <c r="DT49" s="716"/>
      <c r="DU49" s="717"/>
      <c r="DV49" s="712"/>
      <c r="DW49" s="713"/>
      <c r="DX49" s="713"/>
      <c r="DY49" s="713"/>
      <c r="DZ49" s="718"/>
      <c r="EA49" s="48"/>
    </row>
    <row r="50" spans="1:131" ht="26.25" customHeight="1" x14ac:dyDescent="0.15">
      <c r="A50" s="52">
        <v>23</v>
      </c>
      <c r="B50" s="712"/>
      <c r="C50" s="713"/>
      <c r="D50" s="713"/>
      <c r="E50" s="713"/>
      <c r="F50" s="713"/>
      <c r="G50" s="713"/>
      <c r="H50" s="713"/>
      <c r="I50" s="713"/>
      <c r="J50" s="713"/>
      <c r="K50" s="713"/>
      <c r="L50" s="713"/>
      <c r="M50" s="713"/>
      <c r="N50" s="713"/>
      <c r="O50" s="713"/>
      <c r="P50" s="714"/>
      <c r="Q50" s="976"/>
      <c r="R50" s="977"/>
      <c r="S50" s="977"/>
      <c r="T50" s="977"/>
      <c r="U50" s="977"/>
      <c r="V50" s="977"/>
      <c r="W50" s="977"/>
      <c r="X50" s="977"/>
      <c r="Y50" s="977"/>
      <c r="Z50" s="977"/>
      <c r="AA50" s="977"/>
      <c r="AB50" s="977"/>
      <c r="AC50" s="977"/>
      <c r="AD50" s="977"/>
      <c r="AE50" s="978"/>
      <c r="AF50" s="979"/>
      <c r="AG50" s="716"/>
      <c r="AH50" s="716"/>
      <c r="AI50" s="716"/>
      <c r="AJ50" s="980"/>
      <c r="AK50" s="981"/>
      <c r="AL50" s="977"/>
      <c r="AM50" s="977"/>
      <c r="AN50" s="977"/>
      <c r="AO50" s="977"/>
      <c r="AP50" s="977"/>
      <c r="AQ50" s="977"/>
      <c r="AR50" s="977"/>
      <c r="AS50" s="977"/>
      <c r="AT50" s="977"/>
      <c r="AU50" s="977"/>
      <c r="AV50" s="977"/>
      <c r="AW50" s="977"/>
      <c r="AX50" s="977"/>
      <c r="AY50" s="977"/>
      <c r="AZ50" s="982"/>
      <c r="BA50" s="982"/>
      <c r="BB50" s="982"/>
      <c r="BC50" s="982"/>
      <c r="BD50" s="982"/>
      <c r="BE50" s="958"/>
      <c r="BF50" s="958"/>
      <c r="BG50" s="958"/>
      <c r="BH50" s="958"/>
      <c r="BI50" s="959"/>
      <c r="BJ50" s="56"/>
      <c r="BK50" s="56"/>
      <c r="BL50" s="56"/>
      <c r="BM50" s="56"/>
      <c r="BN50" s="56"/>
      <c r="BO50" s="55"/>
      <c r="BP50" s="55"/>
      <c r="BQ50" s="52">
        <v>44</v>
      </c>
      <c r="BR50" s="72"/>
      <c r="BS50" s="712"/>
      <c r="BT50" s="713"/>
      <c r="BU50" s="713"/>
      <c r="BV50" s="713"/>
      <c r="BW50" s="713"/>
      <c r="BX50" s="713"/>
      <c r="BY50" s="713"/>
      <c r="BZ50" s="713"/>
      <c r="CA50" s="713"/>
      <c r="CB50" s="713"/>
      <c r="CC50" s="713"/>
      <c r="CD50" s="713"/>
      <c r="CE50" s="713"/>
      <c r="CF50" s="713"/>
      <c r="CG50" s="714"/>
      <c r="CH50" s="715"/>
      <c r="CI50" s="716"/>
      <c r="CJ50" s="716"/>
      <c r="CK50" s="716"/>
      <c r="CL50" s="717"/>
      <c r="CM50" s="715"/>
      <c r="CN50" s="716"/>
      <c r="CO50" s="716"/>
      <c r="CP50" s="716"/>
      <c r="CQ50" s="717"/>
      <c r="CR50" s="715"/>
      <c r="CS50" s="716"/>
      <c r="CT50" s="716"/>
      <c r="CU50" s="716"/>
      <c r="CV50" s="717"/>
      <c r="CW50" s="715"/>
      <c r="CX50" s="716"/>
      <c r="CY50" s="716"/>
      <c r="CZ50" s="716"/>
      <c r="DA50" s="717"/>
      <c r="DB50" s="715"/>
      <c r="DC50" s="716"/>
      <c r="DD50" s="716"/>
      <c r="DE50" s="716"/>
      <c r="DF50" s="717"/>
      <c r="DG50" s="715"/>
      <c r="DH50" s="716"/>
      <c r="DI50" s="716"/>
      <c r="DJ50" s="716"/>
      <c r="DK50" s="717"/>
      <c r="DL50" s="715"/>
      <c r="DM50" s="716"/>
      <c r="DN50" s="716"/>
      <c r="DO50" s="716"/>
      <c r="DP50" s="717"/>
      <c r="DQ50" s="715"/>
      <c r="DR50" s="716"/>
      <c r="DS50" s="716"/>
      <c r="DT50" s="716"/>
      <c r="DU50" s="717"/>
      <c r="DV50" s="712"/>
      <c r="DW50" s="713"/>
      <c r="DX50" s="713"/>
      <c r="DY50" s="713"/>
      <c r="DZ50" s="718"/>
      <c r="EA50" s="48"/>
    </row>
    <row r="51" spans="1:131" ht="26.25" customHeight="1" x14ac:dyDescent="0.15">
      <c r="A51" s="52">
        <v>24</v>
      </c>
      <c r="B51" s="712"/>
      <c r="C51" s="713"/>
      <c r="D51" s="713"/>
      <c r="E51" s="713"/>
      <c r="F51" s="713"/>
      <c r="G51" s="713"/>
      <c r="H51" s="713"/>
      <c r="I51" s="713"/>
      <c r="J51" s="713"/>
      <c r="K51" s="713"/>
      <c r="L51" s="713"/>
      <c r="M51" s="713"/>
      <c r="N51" s="713"/>
      <c r="O51" s="713"/>
      <c r="P51" s="714"/>
      <c r="Q51" s="976"/>
      <c r="R51" s="977"/>
      <c r="S51" s="977"/>
      <c r="T51" s="977"/>
      <c r="U51" s="977"/>
      <c r="V51" s="977"/>
      <c r="W51" s="977"/>
      <c r="X51" s="977"/>
      <c r="Y51" s="977"/>
      <c r="Z51" s="977"/>
      <c r="AA51" s="977"/>
      <c r="AB51" s="977"/>
      <c r="AC51" s="977"/>
      <c r="AD51" s="977"/>
      <c r="AE51" s="978"/>
      <c r="AF51" s="979"/>
      <c r="AG51" s="716"/>
      <c r="AH51" s="716"/>
      <c r="AI51" s="716"/>
      <c r="AJ51" s="980"/>
      <c r="AK51" s="981"/>
      <c r="AL51" s="977"/>
      <c r="AM51" s="977"/>
      <c r="AN51" s="977"/>
      <c r="AO51" s="977"/>
      <c r="AP51" s="977"/>
      <c r="AQ51" s="977"/>
      <c r="AR51" s="977"/>
      <c r="AS51" s="977"/>
      <c r="AT51" s="977"/>
      <c r="AU51" s="977"/>
      <c r="AV51" s="977"/>
      <c r="AW51" s="977"/>
      <c r="AX51" s="977"/>
      <c r="AY51" s="977"/>
      <c r="AZ51" s="982"/>
      <c r="BA51" s="982"/>
      <c r="BB51" s="982"/>
      <c r="BC51" s="982"/>
      <c r="BD51" s="982"/>
      <c r="BE51" s="958"/>
      <c r="BF51" s="958"/>
      <c r="BG51" s="958"/>
      <c r="BH51" s="958"/>
      <c r="BI51" s="959"/>
      <c r="BJ51" s="56"/>
      <c r="BK51" s="56"/>
      <c r="BL51" s="56"/>
      <c r="BM51" s="56"/>
      <c r="BN51" s="56"/>
      <c r="BO51" s="55"/>
      <c r="BP51" s="55"/>
      <c r="BQ51" s="52">
        <v>45</v>
      </c>
      <c r="BR51" s="72"/>
      <c r="BS51" s="712"/>
      <c r="BT51" s="713"/>
      <c r="BU51" s="713"/>
      <c r="BV51" s="713"/>
      <c r="BW51" s="713"/>
      <c r="BX51" s="713"/>
      <c r="BY51" s="713"/>
      <c r="BZ51" s="713"/>
      <c r="CA51" s="713"/>
      <c r="CB51" s="713"/>
      <c r="CC51" s="713"/>
      <c r="CD51" s="713"/>
      <c r="CE51" s="713"/>
      <c r="CF51" s="713"/>
      <c r="CG51" s="714"/>
      <c r="CH51" s="715"/>
      <c r="CI51" s="716"/>
      <c r="CJ51" s="716"/>
      <c r="CK51" s="716"/>
      <c r="CL51" s="717"/>
      <c r="CM51" s="715"/>
      <c r="CN51" s="716"/>
      <c r="CO51" s="716"/>
      <c r="CP51" s="716"/>
      <c r="CQ51" s="717"/>
      <c r="CR51" s="715"/>
      <c r="CS51" s="716"/>
      <c r="CT51" s="716"/>
      <c r="CU51" s="716"/>
      <c r="CV51" s="717"/>
      <c r="CW51" s="715"/>
      <c r="CX51" s="716"/>
      <c r="CY51" s="716"/>
      <c r="CZ51" s="716"/>
      <c r="DA51" s="717"/>
      <c r="DB51" s="715"/>
      <c r="DC51" s="716"/>
      <c r="DD51" s="716"/>
      <c r="DE51" s="716"/>
      <c r="DF51" s="717"/>
      <c r="DG51" s="715"/>
      <c r="DH51" s="716"/>
      <c r="DI51" s="716"/>
      <c r="DJ51" s="716"/>
      <c r="DK51" s="717"/>
      <c r="DL51" s="715"/>
      <c r="DM51" s="716"/>
      <c r="DN51" s="716"/>
      <c r="DO51" s="716"/>
      <c r="DP51" s="717"/>
      <c r="DQ51" s="715"/>
      <c r="DR51" s="716"/>
      <c r="DS51" s="716"/>
      <c r="DT51" s="716"/>
      <c r="DU51" s="717"/>
      <c r="DV51" s="712"/>
      <c r="DW51" s="713"/>
      <c r="DX51" s="713"/>
      <c r="DY51" s="713"/>
      <c r="DZ51" s="718"/>
      <c r="EA51" s="48"/>
    </row>
    <row r="52" spans="1:131" ht="26.25" customHeight="1" x14ac:dyDescent="0.15">
      <c r="A52" s="52">
        <v>25</v>
      </c>
      <c r="B52" s="712"/>
      <c r="C52" s="713"/>
      <c r="D52" s="713"/>
      <c r="E52" s="713"/>
      <c r="F52" s="713"/>
      <c r="G52" s="713"/>
      <c r="H52" s="713"/>
      <c r="I52" s="713"/>
      <c r="J52" s="713"/>
      <c r="K52" s="713"/>
      <c r="L52" s="713"/>
      <c r="M52" s="713"/>
      <c r="N52" s="713"/>
      <c r="O52" s="713"/>
      <c r="P52" s="714"/>
      <c r="Q52" s="976"/>
      <c r="R52" s="977"/>
      <c r="S52" s="977"/>
      <c r="T52" s="977"/>
      <c r="U52" s="977"/>
      <c r="V52" s="977"/>
      <c r="W52" s="977"/>
      <c r="X52" s="977"/>
      <c r="Y52" s="977"/>
      <c r="Z52" s="977"/>
      <c r="AA52" s="977"/>
      <c r="AB52" s="977"/>
      <c r="AC52" s="977"/>
      <c r="AD52" s="977"/>
      <c r="AE52" s="978"/>
      <c r="AF52" s="979"/>
      <c r="AG52" s="716"/>
      <c r="AH52" s="716"/>
      <c r="AI52" s="716"/>
      <c r="AJ52" s="980"/>
      <c r="AK52" s="981"/>
      <c r="AL52" s="977"/>
      <c r="AM52" s="977"/>
      <c r="AN52" s="977"/>
      <c r="AO52" s="977"/>
      <c r="AP52" s="977"/>
      <c r="AQ52" s="977"/>
      <c r="AR52" s="977"/>
      <c r="AS52" s="977"/>
      <c r="AT52" s="977"/>
      <c r="AU52" s="977"/>
      <c r="AV52" s="977"/>
      <c r="AW52" s="977"/>
      <c r="AX52" s="977"/>
      <c r="AY52" s="977"/>
      <c r="AZ52" s="982"/>
      <c r="BA52" s="982"/>
      <c r="BB52" s="982"/>
      <c r="BC52" s="982"/>
      <c r="BD52" s="982"/>
      <c r="BE52" s="958"/>
      <c r="BF52" s="958"/>
      <c r="BG52" s="958"/>
      <c r="BH52" s="958"/>
      <c r="BI52" s="959"/>
      <c r="BJ52" s="56"/>
      <c r="BK52" s="56"/>
      <c r="BL52" s="56"/>
      <c r="BM52" s="56"/>
      <c r="BN52" s="56"/>
      <c r="BO52" s="55"/>
      <c r="BP52" s="55"/>
      <c r="BQ52" s="52">
        <v>46</v>
      </c>
      <c r="BR52" s="72"/>
      <c r="BS52" s="712"/>
      <c r="BT52" s="713"/>
      <c r="BU52" s="713"/>
      <c r="BV52" s="713"/>
      <c r="BW52" s="713"/>
      <c r="BX52" s="713"/>
      <c r="BY52" s="713"/>
      <c r="BZ52" s="713"/>
      <c r="CA52" s="713"/>
      <c r="CB52" s="713"/>
      <c r="CC52" s="713"/>
      <c r="CD52" s="713"/>
      <c r="CE52" s="713"/>
      <c r="CF52" s="713"/>
      <c r="CG52" s="714"/>
      <c r="CH52" s="715"/>
      <c r="CI52" s="716"/>
      <c r="CJ52" s="716"/>
      <c r="CK52" s="716"/>
      <c r="CL52" s="717"/>
      <c r="CM52" s="715"/>
      <c r="CN52" s="716"/>
      <c r="CO52" s="716"/>
      <c r="CP52" s="716"/>
      <c r="CQ52" s="717"/>
      <c r="CR52" s="715"/>
      <c r="CS52" s="716"/>
      <c r="CT52" s="716"/>
      <c r="CU52" s="716"/>
      <c r="CV52" s="717"/>
      <c r="CW52" s="715"/>
      <c r="CX52" s="716"/>
      <c r="CY52" s="716"/>
      <c r="CZ52" s="716"/>
      <c r="DA52" s="717"/>
      <c r="DB52" s="715"/>
      <c r="DC52" s="716"/>
      <c r="DD52" s="716"/>
      <c r="DE52" s="716"/>
      <c r="DF52" s="717"/>
      <c r="DG52" s="715"/>
      <c r="DH52" s="716"/>
      <c r="DI52" s="716"/>
      <c r="DJ52" s="716"/>
      <c r="DK52" s="717"/>
      <c r="DL52" s="715"/>
      <c r="DM52" s="716"/>
      <c r="DN52" s="716"/>
      <c r="DO52" s="716"/>
      <c r="DP52" s="717"/>
      <c r="DQ52" s="715"/>
      <c r="DR52" s="716"/>
      <c r="DS52" s="716"/>
      <c r="DT52" s="716"/>
      <c r="DU52" s="717"/>
      <c r="DV52" s="712"/>
      <c r="DW52" s="713"/>
      <c r="DX52" s="713"/>
      <c r="DY52" s="713"/>
      <c r="DZ52" s="718"/>
      <c r="EA52" s="48"/>
    </row>
    <row r="53" spans="1:131" ht="26.25" customHeight="1" x14ac:dyDescent="0.15">
      <c r="A53" s="52">
        <v>26</v>
      </c>
      <c r="B53" s="712"/>
      <c r="C53" s="713"/>
      <c r="D53" s="713"/>
      <c r="E53" s="713"/>
      <c r="F53" s="713"/>
      <c r="G53" s="713"/>
      <c r="H53" s="713"/>
      <c r="I53" s="713"/>
      <c r="J53" s="713"/>
      <c r="K53" s="713"/>
      <c r="L53" s="713"/>
      <c r="M53" s="713"/>
      <c r="N53" s="713"/>
      <c r="O53" s="713"/>
      <c r="P53" s="714"/>
      <c r="Q53" s="976"/>
      <c r="R53" s="977"/>
      <c r="S53" s="977"/>
      <c r="T53" s="977"/>
      <c r="U53" s="977"/>
      <c r="V53" s="977"/>
      <c r="W53" s="977"/>
      <c r="X53" s="977"/>
      <c r="Y53" s="977"/>
      <c r="Z53" s="977"/>
      <c r="AA53" s="977"/>
      <c r="AB53" s="977"/>
      <c r="AC53" s="977"/>
      <c r="AD53" s="977"/>
      <c r="AE53" s="978"/>
      <c r="AF53" s="979"/>
      <c r="AG53" s="716"/>
      <c r="AH53" s="716"/>
      <c r="AI53" s="716"/>
      <c r="AJ53" s="980"/>
      <c r="AK53" s="981"/>
      <c r="AL53" s="977"/>
      <c r="AM53" s="977"/>
      <c r="AN53" s="977"/>
      <c r="AO53" s="977"/>
      <c r="AP53" s="977"/>
      <c r="AQ53" s="977"/>
      <c r="AR53" s="977"/>
      <c r="AS53" s="977"/>
      <c r="AT53" s="977"/>
      <c r="AU53" s="977"/>
      <c r="AV53" s="977"/>
      <c r="AW53" s="977"/>
      <c r="AX53" s="977"/>
      <c r="AY53" s="977"/>
      <c r="AZ53" s="982"/>
      <c r="BA53" s="982"/>
      <c r="BB53" s="982"/>
      <c r="BC53" s="982"/>
      <c r="BD53" s="982"/>
      <c r="BE53" s="958"/>
      <c r="BF53" s="958"/>
      <c r="BG53" s="958"/>
      <c r="BH53" s="958"/>
      <c r="BI53" s="959"/>
      <c r="BJ53" s="56"/>
      <c r="BK53" s="56"/>
      <c r="BL53" s="56"/>
      <c r="BM53" s="56"/>
      <c r="BN53" s="56"/>
      <c r="BO53" s="55"/>
      <c r="BP53" s="55"/>
      <c r="BQ53" s="52">
        <v>47</v>
      </c>
      <c r="BR53" s="72"/>
      <c r="BS53" s="712"/>
      <c r="BT53" s="713"/>
      <c r="BU53" s="713"/>
      <c r="BV53" s="713"/>
      <c r="BW53" s="713"/>
      <c r="BX53" s="713"/>
      <c r="BY53" s="713"/>
      <c r="BZ53" s="713"/>
      <c r="CA53" s="713"/>
      <c r="CB53" s="713"/>
      <c r="CC53" s="713"/>
      <c r="CD53" s="713"/>
      <c r="CE53" s="713"/>
      <c r="CF53" s="713"/>
      <c r="CG53" s="714"/>
      <c r="CH53" s="715"/>
      <c r="CI53" s="716"/>
      <c r="CJ53" s="716"/>
      <c r="CK53" s="716"/>
      <c r="CL53" s="717"/>
      <c r="CM53" s="715"/>
      <c r="CN53" s="716"/>
      <c r="CO53" s="716"/>
      <c r="CP53" s="716"/>
      <c r="CQ53" s="717"/>
      <c r="CR53" s="715"/>
      <c r="CS53" s="716"/>
      <c r="CT53" s="716"/>
      <c r="CU53" s="716"/>
      <c r="CV53" s="717"/>
      <c r="CW53" s="715"/>
      <c r="CX53" s="716"/>
      <c r="CY53" s="716"/>
      <c r="CZ53" s="716"/>
      <c r="DA53" s="717"/>
      <c r="DB53" s="715"/>
      <c r="DC53" s="716"/>
      <c r="DD53" s="716"/>
      <c r="DE53" s="716"/>
      <c r="DF53" s="717"/>
      <c r="DG53" s="715"/>
      <c r="DH53" s="716"/>
      <c r="DI53" s="716"/>
      <c r="DJ53" s="716"/>
      <c r="DK53" s="717"/>
      <c r="DL53" s="715"/>
      <c r="DM53" s="716"/>
      <c r="DN53" s="716"/>
      <c r="DO53" s="716"/>
      <c r="DP53" s="717"/>
      <c r="DQ53" s="715"/>
      <c r="DR53" s="716"/>
      <c r="DS53" s="716"/>
      <c r="DT53" s="716"/>
      <c r="DU53" s="717"/>
      <c r="DV53" s="712"/>
      <c r="DW53" s="713"/>
      <c r="DX53" s="713"/>
      <c r="DY53" s="713"/>
      <c r="DZ53" s="718"/>
      <c r="EA53" s="48"/>
    </row>
    <row r="54" spans="1:131" ht="26.25" customHeight="1" x14ac:dyDescent="0.15">
      <c r="A54" s="52">
        <v>27</v>
      </c>
      <c r="B54" s="712"/>
      <c r="C54" s="713"/>
      <c r="D54" s="713"/>
      <c r="E54" s="713"/>
      <c r="F54" s="713"/>
      <c r="G54" s="713"/>
      <c r="H54" s="713"/>
      <c r="I54" s="713"/>
      <c r="J54" s="713"/>
      <c r="K54" s="713"/>
      <c r="L54" s="713"/>
      <c r="M54" s="713"/>
      <c r="N54" s="713"/>
      <c r="O54" s="713"/>
      <c r="P54" s="714"/>
      <c r="Q54" s="976"/>
      <c r="R54" s="977"/>
      <c r="S54" s="977"/>
      <c r="T54" s="977"/>
      <c r="U54" s="977"/>
      <c r="V54" s="977"/>
      <c r="W54" s="977"/>
      <c r="X54" s="977"/>
      <c r="Y54" s="977"/>
      <c r="Z54" s="977"/>
      <c r="AA54" s="977"/>
      <c r="AB54" s="977"/>
      <c r="AC54" s="977"/>
      <c r="AD54" s="977"/>
      <c r="AE54" s="978"/>
      <c r="AF54" s="979"/>
      <c r="AG54" s="716"/>
      <c r="AH54" s="716"/>
      <c r="AI54" s="716"/>
      <c r="AJ54" s="980"/>
      <c r="AK54" s="981"/>
      <c r="AL54" s="977"/>
      <c r="AM54" s="977"/>
      <c r="AN54" s="977"/>
      <c r="AO54" s="977"/>
      <c r="AP54" s="977"/>
      <c r="AQ54" s="977"/>
      <c r="AR54" s="977"/>
      <c r="AS54" s="977"/>
      <c r="AT54" s="977"/>
      <c r="AU54" s="977"/>
      <c r="AV54" s="977"/>
      <c r="AW54" s="977"/>
      <c r="AX54" s="977"/>
      <c r="AY54" s="977"/>
      <c r="AZ54" s="982"/>
      <c r="BA54" s="982"/>
      <c r="BB54" s="982"/>
      <c r="BC54" s="982"/>
      <c r="BD54" s="982"/>
      <c r="BE54" s="958"/>
      <c r="BF54" s="958"/>
      <c r="BG54" s="958"/>
      <c r="BH54" s="958"/>
      <c r="BI54" s="959"/>
      <c r="BJ54" s="56"/>
      <c r="BK54" s="56"/>
      <c r="BL54" s="56"/>
      <c r="BM54" s="56"/>
      <c r="BN54" s="56"/>
      <c r="BO54" s="55"/>
      <c r="BP54" s="55"/>
      <c r="BQ54" s="52">
        <v>48</v>
      </c>
      <c r="BR54" s="72"/>
      <c r="BS54" s="712"/>
      <c r="BT54" s="713"/>
      <c r="BU54" s="713"/>
      <c r="BV54" s="713"/>
      <c r="BW54" s="713"/>
      <c r="BX54" s="713"/>
      <c r="BY54" s="713"/>
      <c r="BZ54" s="713"/>
      <c r="CA54" s="713"/>
      <c r="CB54" s="713"/>
      <c r="CC54" s="713"/>
      <c r="CD54" s="713"/>
      <c r="CE54" s="713"/>
      <c r="CF54" s="713"/>
      <c r="CG54" s="714"/>
      <c r="CH54" s="715"/>
      <c r="CI54" s="716"/>
      <c r="CJ54" s="716"/>
      <c r="CK54" s="716"/>
      <c r="CL54" s="717"/>
      <c r="CM54" s="715"/>
      <c r="CN54" s="716"/>
      <c r="CO54" s="716"/>
      <c r="CP54" s="716"/>
      <c r="CQ54" s="717"/>
      <c r="CR54" s="715"/>
      <c r="CS54" s="716"/>
      <c r="CT54" s="716"/>
      <c r="CU54" s="716"/>
      <c r="CV54" s="717"/>
      <c r="CW54" s="715"/>
      <c r="CX54" s="716"/>
      <c r="CY54" s="716"/>
      <c r="CZ54" s="716"/>
      <c r="DA54" s="717"/>
      <c r="DB54" s="715"/>
      <c r="DC54" s="716"/>
      <c r="DD54" s="716"/>
      <c r="DE54" s="716"/>
      <c r="DF54" s="717"/>
      <c r="DG54" s="715"/>
      <c r="DH54" s="716"/>
      <c r="DI54" s="716"/>
      <c r="DJ54" s="716"/>
      <c r="DK54" s="717"/>
      <c r="DL54" s="715"/>
      <c r="DM54" s="716"/>
      <c r="DN54" s="716"/>
      <c r="DO54" s="716"/>
      <c r="DP54" s="717"/>
      <c r="DQ54" s="715"/>
      <c r="DR54" s="716"/>
      <c r="DS54" s="716"/>
      <c r="DT54" s="716"/>
      <c r="DU54" s="717"/>
      <c r="DV54" s="712"/>
      <c r="DW54" s="713"/>
      <c r="DX54" s="713"/>
      <c r="DY54" s="713"/>
      <c r="DZ54" s="718"/>
      <c r="EA54" s="48"/>
    </row>
    <row r="55" spans="1:131" ht="26.25" customHeight="1" x14ac:dyDescent="0.15">
      <c r="A55" s="52">
        <v>28</v>
      </c>
      <c r="B55" s="712"/>
      <c r="C55" s="713"/>
      <c r="D55" s="713"/>
      <c r="E55" s="713"/>
      <c r="F55" s="713"/>
      <c r="G55" s="713"/>
      <c r="H55" s="713"/>
      <c r="I55" s="713"/>
      <c r="J55" s="713"/>
      <c r="K55" s="713"/>
      <c r="L55" s="713"/>
      <c r="M55" s="713"/>
      <c r="N55" s="713"/>
      <c r="O55" s="713"/>
      <c r="P55" s="714"/>
      <c r="Q55" s="976"/>
      <c r="R55" s="977"/>
      <c r="S55" s="977"/>
      <c r="T55" s="977"/>
      <c r="U55" s="977"/>
      <c r="V55" s="977"/>
      <c r="W55" s="977"/>
      <c r="X55" s="977"/>
      <c r="Y55" s="977"/>
      <c r="Z55" s="977"/>
      <c r="AA55" s="977"/>
      <c r="AB55" s="977"/>
      <c r="AC55" s="977"/>
      <c r="AD55" s="977"/>
      <c r="AE55" s="978"/>
      <c r="AF55" s="979"/>
      <c r="AG55" s="716"/>
      <c r="AH55" s="716"/>
      <c r="AI55" s="716"/>
      <c r="AJ55" s="980"/>
      <c r="AK55" s="981"/>
      <c r="AL55" s="977"/>
      <c r="AM55" s="977"/>
      <c r="AN55" s="977"/>
      <c r="AO55" s="977"/>
      <c r="AP55" s="977"/>
      <c r="AQ55" s="977"/>
      <c r="AR55" s="977"/>
      <c r="AS55" s="977"/>
      <c r="AT55" s="977"/>
      <c r="AU55" s="977"/>
      <c r="AV55" s="977"/>
      <c r="AW55" s="977"/>
      <c r="AX55" s="977"/>
      <c r="AY55" s="977"/>
      <c r="AZ55" s="982"/>
      <c r="BA55" s="982"/>
      <c r="BB55" s="982"/>
      <c r="BC55" s="982"/>
      <c r="BD55" s="982"/>
      <c r="BE55" s="958"/>
      <c r="BF55" s="958"/>
      <c r="BG55" s="958"/>
      <c r="BH55" s="958"/>
      <c r="BI55" s="959"/>
      <c r="BJ55" s="56"/>
      <c r="BK55" s="56"/>
      <c r="BL55" s="56"/>
      <c r="BM55" s="56"/>
      <c r="BN55" s="56"/>
      <c r="BO55" s="55"/>
      <c r="BP55" s="55"/>
      <c r="BQ55" s="52">
        <v>49</v>
      </c>
      <c r="BR55" s="72"/>
      <c r="BS55" s="712"/>
      <c r="BT55" s="713"/>
      <c r="BU55" s="713"/>
      <c r="BV55" s="713"/>
      <c r="BW55" s="713"/>
      <c r="BX55" s="713"/>
      <c r="BY55" s="713"/>
      <c r="BZ55" s="713"/>
      <c r="CA55" s="713"/>
      <c r="CB55" s="713"/>
      <c r="CC55" s="713"/>
      <c r="CD55" s="713"/>
      <c r="CE55" s="713"/>
      <c r="CF55" s="713"/>
      <c r="CG55" s="714"/>
      <c r="CH55" s="715"/>
      <c r="CI55" s="716"/>
      <c r="CJ55" s="716"/>
      <c r="CK55" s="716"/>
      <c r="CL55" s="717"/>
      <c r="CM55" s="715"/>
      <c r="CN55" s="716"/>
      <c r="CO55" s="716"/>
      <c r="CP55" s="716"/>
      <c r="CQ55" s="717"/>
      <c r="CR55" s="715"/>
      <c r="CS55" s="716"/>
      <c r="CT55" s="716"/>
      <c r="CU55" s="716"/>
      <c r="CV55" s="717"/>
      <c r="CW55" s="715"/>
      <c r="CX55" s="716"/>
      <c r="CY55" s="716"/>
      <c r="CZ55" s="716"/>
      <c r="DA55" s="717"/>
      <c r="DB55" s="715"/>
      <c r="DC55" s="716"/>
      <c r="DD55" s="716"/>
      <c r="DE55" s="716"/>
      <c r="DF55" s="717"/>
      <c r="DG55" s="715"/>
      <c r="DH55" s="716"/>
      <c r="DI55" s="716"/>
      <c r="DJ55" s="716"/>
      <c r="DK55" s="717"/>
      <c r="DL55" s="715"/>
      <c r="DM55" s="716"/>
      <c r="DN55" s="716"/>
      <c r="DO55" s="716"/>
      <c r="DP55" s="717"/>
      <c r="DQ55" s="715"/>
      <c r="DR55" s="716"/>
      <c r="DS55" s="716"/>
      <c r="DT55" s="716"/>
      <c r="DU55" s="717"/>
      <c r="DV55" s="712"/>
      <c r="DW55" s="713"/>
      <c r="DX55" s="713"/>
      <c r="DY55" s="713"/>
      <c r="DZ55" s="718"/>
      <c r="EA55" s="48"/>
    </row>
    <row r="56" spans="1:131" ht="26.25" customHeight="1" x14ac:dyDescent="0.15">
      <c r="A56" s="52">
        <v>29</v>
      </c>
      <c r="B56" s="712"/>
      <c r="C56" s="713"/>
      <c r="D56" s="713"/>
      <c r="E56" s="713"/>
      <c r="F56" s="713"/>
      <c r="G56" s="713"/>
      <c r="H56" s="713"/>
      <c r="I56" s="713"/>
      <c r="J56" s="713"/>
      <c r="K56" s="713"/>
      <c r="L56" s="713"/>
      <c r="M56" s="713"/>
      <c r="N56" s="713"/>
      <c r="O56" s="713"/>
      <c r="P56" s="714"/>
      <c r="Q56" s="976"/>
      <c r="R56" s="977"/>
      <c r="S56" s="977"/>
      <c r="T56" s="977"/>
      <c r="U56" s="977"/>
      <c r="V56" s="977"/>
      <c r="W56" s="977"/>
      <c r="X56" s="977"/>
      <c r="Y56" s="977"/>
      <c r="Z56" s="977"/>
      <c r="AA56" s="977"/>
      <c r="AB56" s="977"/>
      <c r="AC56" s="977"/>
      <c r="AD56" s="977"/>
      <c r="AE56" s="978"/>
      <c r="AF56" s="979"/>
      <c r="AG56" s="716"/>
      <c r="AH56" s="716"/>
      <c r="AI56" s="716"/>
      <c r="AJ56" s="980"/>
      <c r="AK56" s="981"/>
      <c r="AL56" s="977"/>
      <c r="AM56" s="977"/>
      <c r="AN56" s="977"/>
      <c r="AO56" s="977"/>
      <c r="AP56" s="977"/>
      <c r="AQ56" s="977"/>
      <c r="AR56" s="977"/>
      <c r="AS56" s="977"/>
      <c r="AT56" s="977"/>
      <c r="AU56" s="977"/>
      <c r="AV56" s="977"/>
      <c r="AW56" s="977"/>
      <c r="AX56" s="977"/>
      <c r="AY56" s="977"/>
      <c r="AZ56" s="982"/>
      <c r="BA56" s="982"/>
      <c r="BB56" s="982"/>
      <c r="BC56" s="982"/>
      <c r="BD56" s="982"/>
      <c r="BE56" s="958"/>
      <c r="BF56" s="958"/>
      <c r="BG56" s="958"/>
      <c r="BH56" s="958"/>
      <c r="BI56" s="959"/>
      <c r="BJ56" s="56"/>
      <c r="BK56" s="56"/>
      <c r="BL56" s="56"/>
      <c r="BM56" s="56"/>
      <c r="BN56" s="56"/>
      <c r="BO56" s="55"/>
      <c r="BP56" s="55"/>
      <c r="BQ56" s="52">
        <v>50</v>
      </c>
      <c r="BR56" s="72"/>
      <c r="BS56" s="712"/>
      <c r="BT56" s="713"/>
      <c r="BU56" s="713"/>
      <c r="BV56" s="713"/>
      <c r="BW56" s="713"/>
      <c r="BX56" s="713"/>
      <c r="BY56" s="713"/>
      <c r="BZ56" s="713"/>
      <c r="CA56" s="713"/>
      <c r="CB56" s="713"/>
      <c r="CC56" s="713"/>
      <c r="CD56" s="713"/>
      <c r="CE56" s="713"/>
      <c r="CF56" s="713"/>
      <c r="CG56" s="714"/>
      <c r="CH56" s="715"/>
      <c r="CI56" s="716"/>
      <c r="CJ56" s="716"/>
      <c r="CK56" s="716"/>
      <c r="CL56" s="717"/>
      <c r="CM56" s="715"/>
      <c r="CN56" s="716"/>
      <c r="CO56" s="716"/>
      <c r="CP56" s="716"/>
      <c r="CQ56" s="717"/>
      <c r="CR56" s="715"/>
      <c r="CS56" s="716"/>
      <c r="CT56" s="716"/>
      <c r="CU56" s="716"/>
      <c r="CV56" s="717"/>
      <c r="CW56" s="715"/>
      <c r="CX56" s="716"/>
      <c r="CY56" s="716"/>
      <c r="CZ56" s="716"/>
      <c r="DA56" s="717"/>
      <c r="DB56" s="715"/>
      <c r="DC56" s="716"/>
      <c r="DD56" s="716"/>
      <c r="DE56" s="716"/>
      <c r="DF56" s="717"/>
      <c r="DG56" s="715"/>
      <c r="DH56" s="716"/>
      <c r="DI56" s="716"/>
      <c r="DJ56" s="716"/>
      <c r="DK56" s="717"/>
      <c r="DL56" s="715"/>
      <c r="DM56" s="716"/>
      <c r="DN56" s="716"/>
      <c r="DO56" s="716"/>
      <c r="DP56" s="717"/>
      <c r="DQ56" s="715"/>
      <c r="DR56" s="716"/>
      <c r="DS56" s="716"/>
      <c r="DT56" s="716"/>
      <c r="DU56" s="717"/>
      <c r="DV56" s="712"/>
      <c r="DW56" s="713"/>
      <c r="DX56" s="713"/>
      <c r="DY56" s="713"/>
      <c r="DZ56" s="718"/>
      <c r="EA56" s="48"/>
    </row>
    <row r="57" spans="1:131" ht="26.25" customHeight="1" x14ac:dyDescent="0.15">
      <c r="A57" s="52">
        <v>30</v>
      </c>
      <c r="B57" s="712"/>
      <c r="C57" s="713"/>
      <c r="D57" s="713"/>
      <c r="E57" s="713"/>
      <c r="F57" s="713"/>
      <c r="G57" s="713"/>
      <c r="H57" s="713"/>
      <c r="I57" s="713"/>
      <c r="J57" s="713"/>
      <c r="K57" s="713"/>
      <c r="L57" s="713"/>
      <c r="M57" s="713"/>
      <c r="N57" s="713"/>
      <c r="O57" s="713"/>
      <c r="P57" s="714"/>
      <c r="Q57" s="976"/>
      <c r="R57" s="977"/>
      <c r="S57" s="977"/>
      <c r="T57" s="977"/>
      <c r="U57" s="977"/>
      <c r="V57" s="977"/>
      <c r="W57" s="977"/>
      <c r="X57" s="977"/>
      <c r="Y57" s="977"/>
      <c r="Z57" s="977"/>
      <c r="AA57" s="977"/>
      <c r="AB57" s="977"/>
      <c r="AC57" s="977"/>
      <c r="AD57" s="977"/>
      <c r="AE57" s="978"/>
      <c r="AF57" s="979"/>
      <c r="AG57" s="716"/>
      <c r="AH57" s="716"/>
      <c r="AI57" s="716"/>
      <c r="AJ57" s="980"/>
      <c r="AK57" s="981"/>
      <c r="AL57" s="977"/>
      <c r="AM57" s="977"/>
      <c r="AN57" s="977"/>
      <c r="AO57" s="977"/>
      <c r="AP57" s="977"/>
      <c r="AQ57" s="977"/>
      <c r="AR57" s="977"/>
      <c r="AS57" s="977"/>
      <c r="AT57" s="977"/>
      <c r="AU57" s="977"/>
      <c r="AV57" s="977"/>
      <c r="AW57" s="977"/>
      <c r="AX57" s="977"/>
      <c r="AY57" s="977"/>
      <c r="AZ57" s="982"/>
      <c r="BA57" s="982"/>
      <c r="BB57" s="982"/>
      <c r="BC57" s="982"/>
      <c r="BD57" s="982"/>
      <c r="BE57" s="958"/>
      <c r="BF57" s="958"/>
      <c r="BG57" s="958"/>
      <c r="BH57" s="958"/>
      <c r="BI57" s="959"/>
      <c r="BJ57" s="56"/>
      <c r="BK57" s="56"/>
      <c r="BL57" s="56"/>
      <c r="BM57" s="56"/>
      <c r="BN57" s="56"/>
      <c r="BO57" s="55"/>
      <c r="BP57" s="55"/>
      <c r="BQ57" s="52">
        <v>51</v>
      </c>
      <c r="BR57" s="72"/>
      <c r="BS57" s="712"/>
      <c r="BT57" s="713"/>
      <c r="BU57" s="713"/>
      <c r="BV57" s="713"/>
      <c r="BW57" s="713"/>
      <c r="BX57" s="713"/>
      <c r="BY57" s="713"/>
      <c r="BZ57" s="713"/>
      <c r="CA57" s="713"/>
      <c r="CB57" s="713"/>
      <c r="CC57" s="713"/>
      <c r="CD57" s="713"/>
      <c r="CE57" s="713"/>
      <c r="CF57" s="713"/>
      <c r="CG57" s="714"/>
      <c r="CH57" s="715"/>
      <c r="CI57" s="716"/>
      <c r="CJ57" s="716"/>
      <c r="CK57" s="716"/>
      <c r="CL57" s="717"/>
      <c r="CM57" s="715"/>
      <c r="CN57" s="716"/>
      <c r="CO57" s="716"/>
      <c r="CP57" s="716"/>
      <c r="CQ57" s="717"/>
      <c r="CR57" s="715"/>
      <c r="CS57" s="716"/>
      <c r="CT57" s="716"/>
      <c r="CU57" s="716"/>
      <c r="CV57" s="717"/>
      <c r="CW57" s="715"/>
      <c r="CX57" s="716"/>
      <c r="CY57" s="716"/>
      <c r="CZ57" s="716"/>
      <c r="DA57" s="717"/>
      <c r="DB57" s="715"/>
      <c r="DC57" s="716"/>
      <c r="DD57" s="716"/>
      <c r="DE57" s="716"/>
      <c r="DF57" s="717"/>
      <c r="DG57" s="715"/>
      <c r="DH57" s="716"/>
      <c r="DI57" s="716"/>
      <c r="DJ57" s="716"/>
      <c r="DK57" s="717"/>
      <c r="DL57" s="715"/>
      <c r="DM57" s="716"/>
      <c r="DN57" s="716"/>
      <c r="DO57" s="716"/>
      <c r="DP57" s="717"/>
      <c r="DQ57" s="715"/>
      <c r="DR57" s="716"/>
      <c r="DS57" s="716"/>
      <c r="DT57" s="716"/>
      <c r="DU57" s="717"/>
      <c r="DV57" s="712"/>
      <c r="DW57" s="713"/>
      <c r="DX57" s="713"/>
      <c r="DY57" s="713"/>
      <c r="DZ57" s="718"/>
      <c r="EA57" s="48"/>
    </row>
    <row r="58" spans="1:131" ht="26.25" customHeight="1" x14ac:dyDescent="0.15">
      <c r="A58" s="52">
        <v>31</v>
      </c>
      <c r="B58" s="712"/>
      <c r="C58" s="713"/>
      <c r="D58" s="713"/>
      <c r="E58" s="713"/>
      <c r="F58" s="713"/>
      <c r="G58" s="713"/>
      <c r="H58" s="713"/>
      <c r="I58" s="713"/>
      <c r="J58" s="713"/>
      <c r="K58" s="713"/>
      <c r="L58" s="713"/>
      <c r="M58" s="713"/>
      <c r="N58" s="713"/>
      <c r="O58" s="713"/>
      <c r="P58" s="714"/>
      <c r="Q58" s="976"/>
      <c r="R58" s="977"/>
      <c r="S58" s="977"/>
      <c r="T58" s="977"/>
      <c r="U58" s="977"/>
      <c r="V58" s="977"/>
      <c r="W58" s="977"/>
      <c r="X58" s="977"/>
      <c r="Y58" s="977"/>
      <c r="Z58" s="977"/>
      <c r="AA58" s="977"/>
      <c r="AB58" s="977"/>
      <c r="AC58" s="977"/>
      <c r="AD58" s="977"/>
      <c r="AE58" s="978"/>
      <c r="AF58" s="979"/>
      <c r="AG58" s="716"/>
      <c r="AH58" s="716"/>
      <c r="AI58" s="716"/>
      <c r="AJ58" s="980"/>
      <c r="AK58" s="981"/>
      <c r="AL58" s="977"/>
      <c r="AM58" s="977"/>
      <c r="AN58" s="977"/>
      <c r="AO58" s="977"/>
      <c r="AP58" s="977"/>
      <c r="AQ58" s="977"/>
      <c r="AR58" s="977"/>
      <c r="AS58" s="977"/>
      <c r="AT58" s="977"/>
      <c r="AU58" s="977"/>
      <c r="AV58" s="977"/>
      <c r="AW58" s="977"/>
      <c r="AX58" s="977"/>
      <c r="AY58" s="977"/>
      <c r="AZ58" s="982"/>
      <c r="BA58" s="982"/>
      <c r="BB58" s="982"/>
      <c r="BC58" s="982"/>
      <c r="BD58" s="982"/>
      <c r="BE58" s="958"/>
      <c r="BF58" s="958"/>
      <c r="BG58" s="958"/>
      <c r="BH58" s="958"/>
      <c r="BI58" s="959"/>
      <c r="BJ58" s="56"/>
      <c r="BK58" s="56"/>
      <c r="BL58" s="56"/>
      <c r="BM58" s="56"/>
      <c r="BN58" s="56"/>
      <c r="BO58" s="55"/>
      <c r="BP58" s="55"/>
      <c r="BQ58" s="52">
        <v>52</v>
      </c>
      <c r="BR58" s="72"/>
      <c r="BS58" s="712"/>
      <c r="BT58" s="713"/>
      <c r="BU58" s="713"/>
      <c r="BV58" s="713"/>
      <c r="BW58" s="713"/>
      <c r="BX58" s="713"/>
      <c r="BY58" s="713"/>
      <c r="BZ58" s="713"/>
      <c r="CA58" s="713"/>
      <c r="CB58" s="713"/>
      <c r="CC58" s="713"/>
      <c r="CD58" s="713"/>
      <c r="CE58" s="713"/>
      <c r="CF58" s="713"/>
      <c r="CG58" s="714"/>
      <c r="CH58" s="715"/>
      <c r="CI58" s="716"/>
      <c r="CJ58" s="716"/>
      <c r="CK58" s="716"/>
      <c r="CL58" s="717"/>
      <c r="CM58" s="715"/>
      <c r="CN58" s="716"/>
      <c r="CO58" s="716"/>
      <c r="CP58" s="716"/>
      <c r="CQ58" s="717"/>
      <c r="CR58" s="715"/>
      <c r="CS58" s="716"/>
      <c r="CT58" s="716"/>
      <c r="CU58" s="716"/>
      <c r="CV58" s="717"/>
      <c r="CW58" s="715"/>
      <c r="CX58" s="716"/>
      <c r="CY58" s="716"/>
      <c r="CZ58" s="716"/>
      <c r="DA58" s="717"/>
      <c r="DB58" s="715"/>
      <c r="DC58" s="716"/>
      <c r="DD58" s="716"/>
      <c r="DE58" s="716"/>
      <c r="DF58" s="717"/>
      <c r="DG58" s="715"/>
      <c r="DH58" s="716"/>
      <c r="DI58" s="716"/>
      <c r="DJ58" s="716"/>
      <c r="DK58" s="717"/>
      <c r="DL58" s="715"/>
      <c r="DM58" s="716"/>
      <c r="DN58" s="716"/>
      <c r="DO58" s="716"/>
      <c r="DP58" s="717"/>
      <c r="DQ58" s="715"/>
      <c r="DR58" s="716"/>
      <c r="DS58" s="716"/>
      <c r="DT58" s="716"/>
      <c r="DU58" s="717"/>
      <c r="DV58" s="712"/>
      <c r="DW58" s="713"/>
      <c r="DX58" s="713"/>
      <c r="DY58" s="713"/>
      <c r="DZ58" s="718"/>
      <c r="EA58" s="48"/>
    </row>
    <row r="59" spans="1:131" ht="26.25" customHeight="1" x14ac:dyDescent="0.15">
      <c r="A59" s="52">
        <v>32</v>
      </c>
      <c r="B59" s="712"/>
      <c r="C59" s="713"/>
      <c r="D59" s="713"/>
      <c r="E59" s="713"/>
      <c r="F59" s="713"/>
      <c r="G59" s="713"/>
      <c r="H59" s="713"/>
      <c r="I59" s="713"/>
      <c r="J59" s="713"/>
      <c r="K59" s="713"/>
      <c r="L59" s="713"/>
      <c r="M59" s="713"/>
      <c r="N59" s="713"/>
      <c r="O59" s="713"/>
      <c r="P59" s="714"/>
      <c r="Q59" s="976"/>
      <c r="R59" s="977"/>
      <c r="S59" s="977"/>
      <c r="T59" s="977"/>
      <c r="U59" s="977"/>
      <c r="V59" s="977"/>
      <c r="W59" s="977"/>
      <c r="X59" s="977"/>
      <c r="Y59" s="977"/>
      <c r="Z59" s="977"/>
      <c r="AA59" s="977"/>
      <c r="AB59" s="977"/>
      <c r="AC59" s="977"/>
      <c r="AD59" s="977"/>
      <c r="AE59" s="978"/>
      <c r="AF59" s="979"/>
      <c r="AG59" s="716"/>
      <c r="AH59" s="716"/>
      <c r="AI59" s="716"/>
      <c r="AJ59" s="980"/>
      <c r="AK59" s="981"/>
      <c r="AL59" s="977"/>
      <c r="AM59" s="977"/>
      <c r="AN59" s="977"/>
      <c r="AO59" s="977"/>
      <c r="AP59" s="977"/>
      <c r="AQ59" s="977"/>
      <c r="AR59" s="977"/>
      <c r="AS59" s="977"/>
      <c r="AT59" s="977"/>
      <c r="AU59" s="977"/>
      <c r="AV59" s="977"/>
      <c r="AW59" s="977"/>
      <c r="AX59" s="977"/>
      <c r="AY59" s="977"/>
      <c r="AZ59" s="982"/>
      <c r="BA59" s="982"/>
      <c r="BB59" s="982"/>
      <c r="BC59" s="982"/>
      <c r="BD59" s="982"/>
      <c r="BE59" s="958"/>
      <c r="BF59" s="958"/>
      <c r="BG59" s="958"/>
      <c r="BH59" s="958"/>
      <c r="BI59" s="959"/>
      <c r="BJ59" s="56"/>
      <c r="BK59" s="56"/>
      <c r="BL59" s="56"/>
      <c r="BM59" s="56"/>
      <c r="BN59" s="56"/>
      <c r="BO59" s="55"/>
      <c r="BP59" s="55"/>
      <c r="BQ59" s="52">
        <v>53</v>
      </c>
      <c r="BR59" s="72"/>
      <c r="BS59" s="712"/>
      <c r="BT59" s="713"/>
      <c r="BU59" s="713"/>
      <c r="BV59" s="713"/>
      <c r="BW59" s="713"/>
      <c r="BX59" s="713"/>
      <c r="BY59" s="713"/>
      <c r="BZ59" s="713"/>
      <c r="CA59" s="713"/>
      <c r="CB59" s="713"/>
      <c r="CC59" s="713"/>
      <c r="CD59" s="713"/>
      <c r="CE59" s="713"/>
      <c r="CF59" s="713"/>
      <c r="CG59" s="714"/>
      <c r="CH59" s="715"/>
      <c r="CI59" s="716"/>
      <c r="CJ59" s="716"/>
      <c r="CK59" s="716"/>
      <c r="CL59" s="717"/>
      <c r="CM59" s="715"/>
      <c r="CN59" s="716"/>
      <c r="CO59" s="716"/>
      <c r="CP59" s="716"/>
      <c r="CQ59" s="717"/>
      <c r="CR59" s="715"/>
      <c r="CS59" s="716"/>
      <c r="CT59" s="716"/>
      <c r="CU59" s="716"/>
      <c r="CV59" s="717"/>
      <c r="CW59" s="715"/>
      <c r="CX59" s="716"/>
      <c r="CY59" s="716"/>
      <c r="CZ59" s="716"/>
      <c r="DA59" s="717"/>
      <c r="DB59" s="715"/>
      <c r="DC59" s="716"/>
      <c r="DD59" s="716"/>
      <c r="DE59" s="716"/>
      <c r="DF59" s="717"/>
      <c r="DG59" s="715"/>
      <c r="DH59" s="716"/>
      <c r="DI59" s="716"/>
      <c r="DJ59" s="716"/>
      <c r="DK59" s="717"/>
      <c r="DL59" s="715"/>
      <c r="DM59" s="716"/>
      <c r="DN59" s="716"/>
      <c r="DO59" s="716"/>
      <c r="DP59" s="717"/>
      <c r="DQ59" s="715"/>
      <c r="DR59" s="716"/>
      <c r="DS59" s="716"/>
      <c r="DT59" s="716"/>
      <c r="DU59" s="717"/>
      <c r="DV59" s="712"/>
      <c r="DW59" s="713"/>
      <c r="DX59" s="713"/>
      <c r="DY59" s="713"/>
      <c r="DZ59" s="718"/>
      <c r="EA59" s="48"/>
    </row>
    <row r="60" spans="1:131" ht="26.25" customHeight="1" x14ac:dyDescent="0.15">
      <c r="A60" s="52">
        <v>33</v>
      </c>
      <c r="B60" s="712"/>
      <c r="C60" s="713"/>
      <c r="D60" s="713"/>
      <c r="E60" s="713"/>
      <c r="F60" s="713"/>
      <c r="G60" s="713"/>
      <c r="H60" s="713"/>
      <c r="I60" s="713"/>
      <c r="J60" s="713"/>
      <c r="K60" s="713"/>
      <c r="L60" s="713"/>
      <c r="M60" s="713"/>
      <c r="N60" s="713"/>
      <c r="O60" s="713"/>
      <c r="P60" s="714"/>
      <c r="Q60" s="976"/>
      <c r="R60" s="977"/>
      <c r="S60" s="977"/>
      <c r="T60" s="977"/>
      <c r="U60" s="977"/>
      <c r="V60" s="977"/>
      <c r="W60" s="977"/>
      <c r="X60" s="977"/>
      <c r="Y60" s="977"/>
      <c r="Z60" s="977"/>
      <c r="AA60" s="977"/>
      <c r="AB60" s="977"/>
      <c r="AC60" s="977"/>
      <c r="AD60" s="977"/>
      <c r="AE60" s="978"/>
      <c r="AF60" s="979"/>
      <c r="AG60" s="716"/>
      <c r="AH60" s="716"/>
      <c r="AI60" s="716"/>
      <c r="AJ60" s="980"/>
      <c r="AK60" s="981"/>
      <c r="AL60" s="977"/>
      <c r="AM60" s="977"/>
      <c r="AN60" s="977"/>
      <c r="AO60" s="977"/>
      <c r="AP60" s="977"/>
      <c r="AQ60" s="977"/>
      <c r="AR60" s="977"/>
      <c r="AS60" s="977"/>
      <c r="AT60" s="977"/>
      <c r="AU60" s="977"/>
      <c r="AV60" s="977"/>
      <c r="AW60" s="977"/>
      <c r="AX60" s="977"/>
      <c r="AY60" s="977"/>
      <c r="AZ60" s="982"/>
      <c r="BA60" s="982"/>
      <c r="BB60" s="982"/>
      <c r="BC60" s="982"/>
      <c r="BD60" s="982"/>
      <c r="BE60" s="958"/>
      <c r="BF60" s="958"/>
      <c r="BG60" s="958"/>
      <c r="BH60" s="958"/>
      <c r="BI60" s="959"/>
      <c r="BJ60" s="56"/>
      <c r="BK60" s="56"/>
      <c r="BL60" s="56"/>
      <c r="BM60" s="56"/>
      <c r="BN60" s="56"/>
      <c r="BO60" s="55"/>
      <c r="BP60" s="55"/>
      <c r="BQ60" s="52">
        <v>54</v>
      </c>
      <c r="BR60" s="72"/>
      <c r="BS60" s="712"/>
      <c r="BT60" s="713"/>
      <c r="BU60" s="713"/>
      <c r="BV60" s="713"/>
      <c r="BW60" s="713"/>
      <c r="BX60" s="713"/>
      <c r="BY60" s="713"/>
      <c r="BZ60" s="713"/>
      <c r="CA60" s="713"/>
      <c r="CB60" s="713"/>
      <c r="CC60" s="713"/>
      <c r="CD60" s="713"/>
      <c r="CE60" s="713"/>
      <c r="CF60" s="713"/>
      <c r="CG60" s="714"/>
      <c r="CH60" s="715"/>
      <c r="CI60" s="716"/>
      <c r="CJ60" s="716"/>
      <c r="CK60" s="716"/>
      <c r="CL60" s="717"/>
      <c r="CM60" s="715"/>
      <c r="CN60" s="716"/>
      <c r="CO60" s="716"/>
      <c r="CP60" s="716"/>
      <c r="CQ60" s="717"/>
      <c r="CR60" s="715"/>
      <c r="CS60" s="716"/>
      <c r="CT60" s="716"/>
      <c r="CU60" s="716"/>
      <c r="CV60" s="717"/>
      <c r="CW60" s="715"/>
      <c r="CX60" s="716"/>
      <c r="CY60" s="716"/>
      <c r="CZ60" s="716"/>
      <c r="DA60" s="717"/>
      <c r="DB60" s="715"/>
      <c r="DC60" s="716"/>
      <c r="DD60" s="716"/>
      <c r="DE60" s="716"/>
      <c r="DF60" s="717"/>
      <c r="DG60" s="715"/>
      <c r="DH60" s="716"/>
      <c r="DI60" s="716"/>
      <c r="DJ60" s="716"/>
      <c r="DK60" s="717"/>
      <c r="DL60" s="715"/>
      <c r="DM60" s="716"/>
      <c r="DN60" s="716"/>
      <c r="DO60" s="716"/>
      <c r="DP60" s="717"/>
      <c r="DQ60" s="715"/>
      <c r="DR60" s="716"/>
      <c r="DS60" s="716"/>
      <c r="DT60" s="716"/>
      <c r="DU60" s="717"/>
      <c r="DV60" s="712"/>
      <c r="DW60" s="713"/>
      <c r="DX60" s="713"/>
      <c r="DY60" s="713"/>
      <c r="DZ60" s="718"/>
      <c r="EA60" s="48"/>
    </row>
    <row r="61" spans="1:131" ht="26.25" customHeight="1" x14ac:dyDescent="0.15">
      <c r="A61" s="52">
        <v>34</v>
      </c>
      <c r="B61" s="712"/>
      <c r="C61" s="713"/>
      <c r="D61" s="713"/>
      <c r="E61" s="713"/>
      <c r="F61" s="713"/>
      <c r="G61" s="713"/>
      <c r="H61" s="713"/>
      <c r="I61" s="713"/>
      <c r="J61" s="713"/>
      <c r="K61" s="713"/>
      <c r="L61" s="713"/>
      <c r="M61" s="713"/>
      <c r="N61" s="713"/>
      <c r="O61" s="713"/>
      <c r="P61" s="714"/>
      <c r="Q61" s="976"/>
      <c r="R61" s="977"/>
      <c r="S61" s="977"/>
      <c r="T61" s="977"/>
      <c r="U61" s="977"/>
      <c r="V61" s="977"/>
      <c r="W61" s="977"/>
      <c r="X61" s="977"/>
      <c r="Y61" s="977"/>
      <c r="Z61" s="977"/>
      <c r="AA61" s="977"/>
      <c r="AB61" s="977"/>
      <c r="AC61" s="977"/>
      <c r="AD61" s="977"/>
      <c r="AE61" s="978"/>
      <c r="AF61" s="979"/>
      <c r="AG61" s="716"/>
      <c r="AH61" s="716"/>
      <c r="AI61" s="716"/>
      <c r="AJ61" s="980"/>
      <c r="AK61" s="981"/>
      <c r="AL61" s="977"/>
      <c r="AM61" s="977"/>
      <c r="AN61" s="977"/>
      <c r="AO61" s="977"/>
      <c r="AP61" s="977"/>
      <c r="AQ61" s="977"/>
      <c r="AR61" s="977"/>
      <c r="AS61" s="977"/>
      <c r="AT61" s="977"/>
      <c r="AU61" s="977"/>
      <c r="AV61" s="977"/>
      <c r="AW61" s="977"/>
      <c r="AX61" s="977"/>
      <c r="AY61" s="977"/>
      <c r="AZ61" s="982"/>
      <c r="BA61" s="982"/>
      <c r="BB61" s="982"/>
      <c r="BC61" s="982"/>
      <c r="BD61" s="982"/>
      <c r="BE61" s="958"/>
      <c r="BF61" s="958"/>
      <c r="BG61" s="958"/>
      <c r="BH61" s="958"/>
      <c r="BI61" s="959"/>
      <c r="BJ61" s="56"/>
      <c r="BK61" s="56"/>
      <c r="BL61" s="56"/>
      <c r="BM61" s="56"/>
      <c r="BN61" s="56"/>
      <c r="BO61" s="55"/>
      <c r="BP61" s="55"/>
      <c r="BQ61" s="52">
        <v>55</v>
      </c>
      <c r="BR61" s="72"/>
      <c r="BS61" s="712"/>
      <c r="BT61" s="713"/>
      <c r="BU61" s="713"/>
      <c r="BV61" s="713"/>
      <c r="BW61" s="713"/>
      <c r="BX61" s="713"/>
      <c r="BY61" s="713"/>
      <c r="BZ61" s="713"/>
      <c r="CA61" s="713"/>
      <c r="CB61" s="713"/>
      <c r="CC61" s="713"/>
      <c r="CD61" s="713"/>
      <c r="CE61" s="713"/>
      <c r="CF61" s="713"/>
      <c r="CG61" s="714"/>
      <c r="CH61" s="715"/>
      <c r="CI61" s="716"/>
      <c r="CJ61" s="716"/>
      <c r="CK61" s="716"/>
      <c r="CL61" s="717"/>
      <c r="CM61" s="715"/>
      <c r="CN61" s="716"/>
      <c r="CO61" s="716"/>
      <c r="CP61" s="716"/>
      <c r="CQ61" s="717"/>
      <c r="CR61" s="715"/>
      <c r="CS61" s="716"/>
      <c r="CT61" s="716"/>
      <c r="CU61" s="716"/>
      <c r="CV61" s="717"/>
      <c r="CW61" s="715"/>
      <c r="CX61" s="716"/>
      <c r="CY61" s="716"/>
      <c r="CZ61" s="716"/>
      <c r="DA61" s="717"/>
      <c r="DB61" s="715"/>
      <c r="DC61" s="716"/>
      <c r="DD61" s="716"/>
      <c r="DE61" s="716"/>
      <c r="DF61" s="717"/>
      <c r="DG61" s="715"/>
      <c r="DH61" s="716"/>
      <c r="DI61" s="716"/>
      <c r="DJ61" s="716"/>
      <c r="DK61" s="717"/>
      <c r="DL61" s="715"/>
      <c r="DM61" s="716"/>
      <c r="DN61" s="716"/>
      <c r="DO61" s="716"/>
      <c r="DP61" s="717"/>
      <c r="DQ61" s="715"/>
      <c r="DR61" s="716"/>
      <c r="DS61" s="716"/>
      <c r="DT61" s="716"/>
      <c r="DU61" s="717"/>
      <c r="DV61" s="712"/>
      <c r="DW61" s="713"/>
      <c r="DX61" s="713"/>
      <c r="DY61" s="713"/>
      <c r="DZ61" s="718"/>
      <c r="EA61" s="48"/>
    </row>
    <row r="62" spans="1:131" ht="26.25" customHeight="1" x14ac:dyDescent="0.15">
      <c r="A62" s="52">
        <v>35</v>
      </c>
      <c r="B62" s="712"/>
      <c r="C62" s="713"/>
      <c r="D62" s="713"/>
      <c r="E62" s="713"/>
      <c r="F62" s="713"/>
      <c r="G62" s="713"/>
      <c r="H62" s="713"/>
      <c r="I62" s="713"/>
      <c r="J62" s="713"/>
      <c r="K62" s="713"/>
      <c r="L62" s="713"/>
      <c r="M62" s="713"/>
      <c r="N62" s="713"/>
      <c r="O62" s="713"/>
      <c r="P62" s="714"/>
      <c r="Q62" s="976"/>
      <c r="R62" s="977"/>
      <c r="S62" s="977"/>
      <c r="T62" s="977"/>
      <c r="U62" s="977"/>
      <c r="V62" s="977"/>
      <c r="W62" s="977"/>
      <c r="X62" s="977"/>
      <c r="Y62" s="977"/>
      <c r="Z62" s="977"/>
      <c r="AA62" s="977"/>
      <c r="AB62" s="977"/>
      <c r="AC62" s="977"/>
      <c r="AD62" s="977"/>
      <c r="AE62" s="978"/>
      <c r="AF62" s="979"/>
      <c r="AG62" s="716"/>
      <c r="AH62" s="716"/>
      <c r="AI62" s="716"/>
      <c r="AJ62" s="980"/>
      <c r="AK62" s="981"/>
      <c r="AL62" s="977"/>
      <c r="AM62" s="977"/>
      <c r="AN62" s="977"/>
      <c r="AO62" s="977"/>
      <c r="AP62" s="977"/>
      <c r="AQ62" s="977"/>
      <c r="AR62" s="977"/>
      <c r="AS62" s="977"/>
      <c r="AT62" s="977"/>
      <c r="AU62" s="977"/>
      <c r="AV62" s="977"/>
      <c r="AW62" s="977"/>
      <c r="AX62" s="977"/>
      <c r="AY62" s="977"/>
      <c r="AZ62" s="982"/>
      <c r="BA62" s="982"/>
      <c r="BB62" s="982"/>
      <c r="BC62" s="982"/>
      <c r="BD62" s="982"/>
      <c r="BE62" s="958"/>
      <c r="BF62" s="958"/>
      <c r="BG62" s="958"/>
      <c r="BH62" s="958"/>
      <c r="BI62" s="959"/>
      <c r="BJ62" s="983" t="s">
        <v>474</v>
      </c>
      <c r="BK62" s="984"/>
      <c r="BL62" s="984"/>
      <c r="BM62" s="984"/>
      <c r="BN62" s="985"/>
      <c r="BO62" s="55"/>
      <c r="BP62" s="55"/>
      <c r="BQ62" s="52">
        <v>56</v>
      </c>
      <c r="BR62" s="72"/>
      <c r="BS62" s="712"/>
      <c r="BT62" s="713"/>
      <c r="BU62" s="713"/>
      <c r="BV62" s="713"/>
      <c r="BW62" s="713"/>
      <c r="BX62" s="713"/>
      <c r="BY62" s="713"/>
      <c r="BZ62" s="713"/>
      <c r="CA62" s="713"/>
      <c r="CB62" s="713"/>
      <c r="CC62" s="713"/>
      <c r="CD62" s="713"/>
      <c r="CE62" s="713"/>
      <c r="CF62" s="713"/>
      <c r="CG62" s="714"/>
      <c r="CH62" s="715"/>
      <c r="CI62" s="716"/>
      <c r="CJ62" s="716"/>
      <c r="CK62" s="716"/>
      <c r="CL62" s="717"/>
      <c r="CM62" s="715"/>
      <c r="CN62" s="716"/>
      <c r="CO62" s="716"/>
      <c r="CP62" s="716"/>
      <c r="CQ62" s="717"/>
      <c r="CR62" s="715"/>
      <c r="CS62" s="716"/>
      <c r="CT62" s="716"/>
      <c r="CU62" s="716"/>
      <c r="CV62" s="717"/>
      <c r="CW62" s="715"/>
      <c r="CX62" s="716"/>
      <c r="CY62" s="716"/>
      <c r="CZ62" s="716"/>
      <c r="DA62" s="717"/>
      <c r="DB62" s="715"/>
      <c r="DC62" s="716"/>
      <c r="DD62" s="716"/>
      <c r="DE62" s="716"/>
      <c r="DF62" s="717"/>
      <c r="DG62" s="715"/>
      <c r="DH62" s="716"/>
      <c r="DI62" s="716"/>
      <c r="DJ62" s="716"/>
      <c r="DK62" s="717"/>
      <c r="DL62" s="715"/>
      <c r="DM62" s="716"/>
      <c r="DN62" s="716"/>
      <c r="DO62" s="716"/>
      <c r="DP62" s="717"/>
      <c r="DQ62" s="715"/>
      <c r="DR62" s="716"/>
      <c r="DS62" s="716"/>
      <c r="DT62" s="716"/>
      <c r="DU62" s="717"/>
      <c r="DV62" s="712"/>
      <c r="DW62" s="713"/>
      <c r="DX62" s="713"/>
      <c r="DY62" s="713"/>
      <c r="DZ62" s="718"/>
      <c r="EA62" s="48"/>
    </row>
    <row r="63" spans="1:131" ht="26.25" customHeight="1" x14ac:dyDescent="0.15">
      <c r="A63" s="53" t="s">
        <v>248</v>
      </c>
      <c r="B63" s="934" t="s">
        <v>377</v>
      </c>
      <c r="C63" s="935"/>
      <c r="D63" s="935"/>
      <c r="E63" s="935"/>
      <c r="F63" s="935"/>
      <c r="G63" s="935"/>
      <c r="H63" s="935"/>
      <c r="I63" s="935"/>
      <c r="J63" s="935"/>
      <c r="K63" s="935"/>
      <c r="L63" s="935"/>
      <c r="M63" s="935"/>
      <c r="N63" s="935"/>
      <c r="O63" s="935"/>
      <c r="P63" s="936"/>
      <c r="Q63" s="944"/>
      <c r="R63" s="945"/>
      <c r="S63" s="945"/>
      <c r="T63" s="945"/>
      <c r="U63" s="945"/>
      <c r="V63" s="945"/>
      <c r="W63" s="945"/>
      <c r="X63" s="945"/>
      <c r="Y63" s="945"/>
      <c r="Z63" s="945"/>
      <c r="AA63" s="945"/>
      <c r="AB63" s="945"/>
      <c r="AC63" s="945"/>
      <c r="AD63" s="945"/>
      <c r="AE63" s="969"/>
      <c r="AF63" s="970">
        <v>2762</v>
      </c>
      <c r="AG63" s="946"/>
      <c r="AH63" s="946"/>
      <c r="AI63" s="946"/>
      <c r="AJ63" s="971"/>
      <c r="AK63" s="972"/>
      <c r="AL63" s="945"/>
      <c r="AM63" s="945"/>
      <c r="AN63" s="945"/>
      <c r="AO63" s="945"/>
      <c r="AP63" s="946">
        <v>11539</v>
      </c>
      <c r="AQ63" s="946"/>
      <c r="AR63" s="946"/>
      <c r="AS63" s="946"/>
      <c r="AT63" s="946"/>
      <c r="AU63" s="946">
        <v>6111</v>
      </c>
      <c r="AV63" s="946"/>
      <c r="AW63" s="946"/>
      <c r="AX63" s="946"/>
      <c r="AY63" s="946"/>
      <c r="AZ63" s="973"/>
      <c r="BA63" s="973"/>
      <c r="BB63" s="973"/>
      <c r="BC63" s="973"/>
      <c r="BD63" s="973"/>
      <c r="BE63" s="947" t="s">
        <v>197</v>
      </c>
      <c r="BF63" s="947"/>
      <c r="BG63" s="947"/>
      <c r="BH63" s="947"/>
      <c r="BI63" s="948"/>
      <c r="BJ63" s="974" t="s">
        <v>197</v>
      </c>
      <c r="BK63" s="941"/>
      <c r="BL63" s="941"/>
      <c r="BM63" s="941"/>
      <c r="BN63" s="975"/>
      <c r="BO63" s="55"/>
      <c r="BP63" s="55"/>
      <c r="BQ63" s="52">
        <v>57</v>
      </c>
      <c r="BR63" s="72"/>
      <c r="BS63" s="712"/>
      <c r="BT63" s="713"/>
      <c r="BU63" s="713"/>
      <c r="BV63" s="713"/>
      <c r="BW63" s="713"/>
      <c r="BX63" s="713"/>
      <c r="BY63" s="713"/>
      <c r="BZ63" s="713"/>
      <c r="CA63" s="713"/>
      <c r="CB63" s="713"/>
      <c r="CC63" s="713"/>
      <c r="CD63" s="713"/>
      <c r="CE63" s="713"/>
      <c r="CF63" s="713"/>
      <c r="CG63" s="714"/>
      <c r="CH63" s="715"/>
      <c r="CI63" s="716"/>
      <c r="CJ63" s="716"/>
      <c r="CK63" s="716"/>
      <c r="CL63" s="717"/>
      <c r="CM63" s="715"/>
      <c r="CN63" s="716"/>
      <c r="CO63" s="716"/>
      <c r="CP63" s="716"/>
      <c r="CQ63" s="717"/>
      <c r="CR63" s="715"/>
      <c r="CS63" s="716"/>
      <c r="CT63" s="716"/>
      <c r="CU63" s="716"/>
      <c r="CV63" s="717"/>
      <c r="CW63" s="715"/>
      <c r="CX63" s="716"/>
      <c r="CY63" s="716"/>
      <c r="CZ63" s="716"/>
      <c r="DA63" s="717"/>
      <c r="DB63" s="715"/>
      <c r="DC63" s="716"/>
      <c r="DD63" s="716"/>
      <c r="DE63" s="716"/>
      <c r="DF63" s="717"/>
      <c r="DG63" s="715"/>
      <c r="DH63" s="716"/>
      <c r="DI63" s="716"/>
      <c r="DJ63" s="716"/>
      <c r="DK63" s="717"/>
      <c r="DL63" s="715"/>
      <c r="DM63" s="716"/>
      <c r="DN63" s="716"/>
      <c r="DO63" s="716"/>
      <c r="DP63" s="717"/>
      <c r="DQ63" s="715"/>
      <c r="DR63" s="716"/>
      <c r="DS63" s="716"/>
      <c r="DT63" s="716"/>
      <c r="DU63" s="717"/>
      <c r="DV63" s="712"/>
      <c r="DW63" s="713"/>
      <c r="DX63" s="713"/>
      <c r="DY63" s="713"/>
      <c r="DZ63" s="718"/>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2"/>
      <c r="BT64" s="713"/>
      <c r="BU64" s="713"/>
      <c r="BV64" s="713"/>
      <c r="BW64" s="713"/>
      <c r="BX64" s="713"/>
      <c r="BY64" s="713"/>
      <c r="BZ64" s="713"/>
      <c r="CA64" s="713"/>
      <c r="CB64" s="713"/>
      <c r="CC64" s="713"/>
      <c r="CD64" s="713"/>
      <c r="CE64" s="713"/>
      <c r="CF64" s="713"/>
      <c r="CG64" s="714"/>
      <c r="CH64" s="715"/>
      <c r="CI64" s="716"/>
      <c r="CJ64" s="716"/>
      <c r="CK64" s="716"/>
      <c r="CL64" s="717"/>
      <c r="CM64" s="715"/>
      <c r="CN64" s="716"/>
      <c r="CO64" s="716"/>
      <c r="CP64" s="716"/>
      <c r="CQ64" s="717"/>
      <c r="CR64" s="715"/>
      <c r="CS64" s="716"/>
      <c r="CT64" s="716"/>
      <c r="CU64" s="716"/>
      <c r="CV64" s="717"/>
      <c r="CW64" s="715"/>
      <c r="CX64" s="716"/>
      <c r="CY64" s="716"/>
      <c r="CZ64" s="716"/>
      <c r="DA64" s="717"/>
      <c r="DB64" s="715"/>
      <c r="DC64" s="716"/>
      <c r="DD64" s="716"/>
      <c r="DE64" s="716"/>
      <c r="DF64" s="717"/>
      <c r="DG64" s="715"/>
      <c r="DH64" s="716"/>
      <c r="DI64" s="716"/>
      <c r="DJ64" s="716"/>
      <c r="DK64" s="717"/>
      <c r="DL64" s="715"/>
      <c r="DM64" s="716"/>
      <c r="DN64" s="716"/>
      <c r="DO64" s="716"/>
      <c r="DP64" s="717"/>
      <c r="DQ64" s="715"/>
      <c r="DR64" s="716"/>
      <c r="DS64" s="716"/>
      <c r="DT64" s="716"/>
      <c r="DU64" s="717"/>
      <c r="DV64" s="712"/>
      <c r="DW64" s="713"/>
      <c r="DX64" s="713"/>
      <c r="DY64" s="713"/>
      <c r="DZ64" s="718"/>
      <c r="EA64" s="48"/>
    </row>
    <row r="65" spans="1:131" ht="26.25" customHeight="1" x14ac:dyDescent="0.15">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2"/>
      <c r="BT65" s="713"/>
      <c r="BU65" s="713"/>
      <c r="BV65" s="713"/>
      <c r="BW65" s="713"/>
      <c r="BX65" s="713"/>
      <c r="BY65" s="713"/>
      <c r="BZ65" s="713"/>
      <c r="CA65" s="713"/>
      <c r="CB65" s="713"/>
      <c r="CC65" s="713"/>
      <c r="CD65" s="713"/>
      <c r="CE65" s="713"/>
      <c r="CF65" s="713"/>
      <c r="CG65" s="714"/>
      <c r="CH65" s="715"/>
      <c r="CI65" s="716"/>
      <c r="CJ65" s="716"/>
      <c r="CK65" s="716"/>
      <c r="CL65" s="717"/>
      <c r="CM65" s="715"/>
      <c r="CN65" s="716"/>
      <c r="CO65" s="716"/>
      <c r="CP65" s="716"/>
      <c r="CQ65" s="717"/>
      <c r="CR65" s="715"/>
      <c r="CS65" s="716"/>
      <c r="CT65" s="716"/>
      <c r="CU65" s="716"/>
      <c r="CV65" s="717"/>
      <c r="CW65" s="715"/>
      <c r="CX65" s="716"/>
      <c r="CY65" s="716"/>
      <c r="CZ65" s="716"/>
      <c r="DA65" s="717"/>
      <c r="DB65" s="715"/>
      <c r="DC65" s="716"/>
      <c r="DD65" s="716"/>
      <c r="DE65" s="716"/>
      <c r="DF65" s="717"/>
      <c r="DG65" s="715"/>
      <c r="DH65" s="716"/>
      <c r="DI65" s="716"/>
      <c r="DJ65" s="716"/>
      <c r="DK65" s="717"/>
      <c r="DL65" s="715"/>
      <c r="DM65" s="716"/>
      <c r="DN65" s="716"/>
      <c r="DO65" s="716"/>
      <c r="DP65" s="717"/>
      <c r="DQ65" s="715"/>
      <c r="DR65" s="716"/>
      <c r="DS65" s="716"/>
      <c r="DT65" s="716"/>
      <c r="DU65" s="717"/>
      <c r="DV65" s="712"/>
      <c r="DW65" s="713"/>
      <c r="DX65" s="713"/>
      <c r="DY65" s="713"/>
      <c r="DZ65" s="718"/>
      <c r="EA65" s="48"/>
    </row>
    <row r="66" spans="1:131" ht="26.25" customHeight="1" x14ac:dyDescent="0.15">
      <c r="A66" s="695" t="s">
        <v>446</v>
      </c>
      <c r="B66" s="696"/>
      <c r="C66" s="696"/>
      <c r="D66" s="696"/>
      <c r="E66" s="696"/>
      <c r="F66" s="696"/>
      <c r="G66" s="696"/>
      <c r="H66" s="696"/>
      <c r="I66" s="696"/>
      <c r="J66" s="696"/>
      <c r="K66" s="696"/>
      <c r="L66" s="696"/>
      <c r="M66" s="696"/>
      <c r="N66" s="696"/>
      <c r="O66" s="696"/>
      <c r="P66" s="697"/>
      <c r="Q66" s="687" t="s">
        <v>461</v>
      </c>
      <c r="R66" s="688"/>
      <c r="S66" s="688"/>
      <c r="T66" s="688"/>
      <c r="U66" s="689"/>
      <c r="V66" s="687" t="s">
        <v>462</v>
      </c>
      <c r="W66" s="688"/>
      <c r="X66" s="688"/>
      <c r="Y66" s="688"/>
      <c r="Z66" s="689"/>
      <c r="AA66" s="687" t="s">
        <v>463</v>
      </c>
      <c r="AB66" s="688"/>
      <c r="AC66" s="688"/>
      <c r="AD66" s="688"/>
      <c r="AE66" s="689"/>
      <c r="AF66" s="707" t="s">
        <v>244</v>
      </c>
      <c r="AG66" s="702"/>
      <c r="AH66" s="702"/>
      <c r="AI66" s="702"/>
      <c r="AJ66" s="708"/>
      <c r="AK66" s="687" t="s">
        <v>390</v>
      </c>
      <c r="AL66" s="696"/>
      <c r="AM66" s="696"/>
      <c r="AN66" s="696"/>
      <c r="AO66" s="697"/>
      <c r="AP66" s="687" t="s">
        <v>359</v>
      </c>
      <c r="AQ66" s="688"/>
      <c r="AR66" s="688"/>
      <c r="AS66" s="688"/>
      <c r="AT66" s="689"/>
      <c r="AU66" s="687" t="s">
        <v>475</v>
      </c>
      <c r="AV66" s="688"/>
      <c r="AW66" s="688"/>
      <c r="AX66" s="688"/>
      <c r="AY66" s="689"/>
      <c r="AZ66" s="687" t="s">
        <v>441</v>
      </c>
      <c r="BA66" s="688"/>
      <c r="BB66" s="688"/>
      <c r="BC66" s="688"/>
      <c r="BD66" s="693"/>
      <c r="BE66" s="55"/>
      <c r="BF66" s="55"/>
      <c r="BG66" s="55"/>
      <c r="BH66" s="55"/>
      <c r="BI66" s="55"/>
      <c r="BJ66" s="55"/>
      <c r="BK66" s="55"/>
      <c r="BL66" s="55"/>
      <c r="BM66" s="55"/>
      <c r="BN66" s="55"/>
      <c r="BO66" s="55"/>
      <c r="BP66" s="55"/>
      <c r="BQ66" s="52">
        <v>60</v>
      </c>
      <c r="BR66" s="73"/>
      <c r="BS66" s="927"/>
      <c r="BT66" s="928"/>
      <c r="BU66" s="928"/>
      <c r="BV66" s="928"/>
      <c r="BW66" s="928"/>
      <c r="BX66" s="928"/>
      <c r="BY66" s="928"/>
      <c r="BZ66" s="928"/>
      <c r="CA66" s="928"/>
      <c r="CB66" s="928"/>
      <c r="CC66" s="928"/>
      <c r="CD66" s="928"/>
      <c r="CE66" s="928"/>
      <c r="CF66" s="928"/>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27"/>
      <c r="DW66" s="928"/>
      <c r="DX66" s="928"/>
      <c r="DY66" s="928"/>
      <c r="DZ66" s="933"/>
      <c r="EA66" s="48"/>
    </row>
    <row r="67" spans="1:131" ht="26.25" customHeight="1" x14ac:dyDescent="0.15">
      <c r="A67" s="698"/>
      <c r="B67" s="699"/>
      <c r="C67" s="699"/>
      <c r="D67" s="699"/>
      <c r="E67" s="699"/>
      <c r="F67" s="699"/>
      <c r="G67" s="699"/>
      <c r="H67" s="699"/>
      <c r="I67" s="699"/>
      <c r="J67" s="699"/>
      <c r="K67" s="699"/>
      <c r="L67" s="699"/>
      <c r="M67" s="699"/>
      <c r="N67" s="699"/>
      <c r="O67" s="699"/>
      <c r="P67" s="700"/>
      <c r="Q67" s="690"/>
      <c r="R67" s="691"/>
      <c r="S67" s="691"/>
      <c r="T67" s="691"/>
      <c r="U67" s="692"/>
      <c r="V67" s="690"/>
      <c r="W67" s="691"/>
      <c r="X67" s="691"/>
      <c r="Y67" s="691"/>
      <c r="Z67" s="692"/>
      <c r="AA67" s="690"/>
      <c r="AB67" s="691"/>
      <c r="AC67" s="691"/>
      <c r="AD67" s="691"/>
      <c r="AE67" s="692"/>
      <c r="AF67" s="709"/>
      <c r="AG67" s="705"/>
      <c r="AH67" s="705"/>
      <c r="AI67" s="705"/>
      <c r="AJ67" s="710"/>
      <c r="AK67" s="711"/>
      <c r="AL67" s="699"/>
      <c r="AM67" s="699"/>
      <c r="AN67" s="699"/>
      <c r="AO67" s="700"/>
      <c r="AP67" s="690"/>
      <c r="AQ67" s="691"/>
      <c r="AR67" s="691"/>
      <c r="AS67" s="691"/>
      <c r="AT67" s="692"/>
      <c r="AU67" s="690"/>
      <c r="AV67" s="691"/>
      <c r="AW67" s="691"/>
      <c r="AX67" s="691"/>
      <c r="AY67" s="692"/>
      <c r="AZ67" s="690"/>
      <c r="BA67" s="691"/>
      <c r="BB67" s="691"/>
      <c r="BC67" s="691"/>
      <c r="BD67" s="694"/>
      <c r="BE67" s="55"/>
      <c r="BF67" s="55"/>
      <c r="BG67" s="55"/>
      <c r="BH67" s="55"/>
      <c r="BI67" s="55"/>
      <c r="BJ67" s="55"/>
      <c r="BK67" s="55"/>
      <c r="BL67" s="55"/>
      <c r="BM67" s="55"/>
      <c r="BN67" s="55"/>
      <c r="BO67" s="55"/>
      <c r="BP67" s="55"/>
      <c r="BQ67" s="52">
        <v>61</v>
      </c>
      <c r="BR67" s="73"/>
      <c r="BS67" s="927"/>
      <c r="BT67" s="928"/>
      <c r="BU67" s="928"/>
      <c r="BV67" s="928"/>
      <c r="BW67" s="928"/>
      <c r="BX67" s="928"/>
      <c r="BY67" s="928"/>
      <c r="BZ67" s="928"/>
      <c r="CA67" s="928"/>
      <c r="CB67" s="928"/>
      <c r="CC67" s="928"/>
      <c r="CD67" s="928"/>
      <c r="CE67" s="928"/>
      <c r="CF67" s="928"/>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27"/>
      <c r="DW67" s="928"/>
      <c r="DX67" s="928"/>
      <c r="DY67" s="928"/>
      <c r="DZ67" s="933"/>
      <c r="EA67" s="48"/>
    </row>
    <row r="68" spans="1:131" ht="26.25" customHeight="1" x14ac:dyDescent="0.15">
      <c r="A68" s="51">
        <v>1</v>
      </c>
      <c r="B68" s="962" t="s">
        <v>254</v>
      </c>
      <c r="C68" s="963"/>
      <c r="D68" s="963"/>
      <c r="E68" s="963"/>
      <c r="F68" s="963"/>
      <c r="G68" s="963"/>
      <c r="H68" s="963"/>
      <c r="I68" s="963"/>
      <c r="J68" s="963"/>
      <c r="K68" s="963"/>
      <c r="L68" s="963"/>
      <c r="M68" s="963"/>
      <c r="N68" s="963"/>
      <c r="O68" s="963"/>
      <c r="P68" s="964"/>
      <c r="Q68" s="965">
        <v>22</v>
      </c>
      <c r="R68" s="966"/>
      <c r="S68" s="966"/>
      <c r="T68" s="966"/>
      <c r="U68" s="966"/>
      <c r="V68" s="966">
        <v>20</v>
      </c>
      <c r="W68" s="966"/>
      <c r="X68" s="966"/>
      <c r="Y68" s="966"/>
      <c r="Z68" s="966"/>
      <c r="AA68" s="966">
        <v>2</v>
      </c>
      <c r="AB68" s="966"/>
      <c r="AC68" s="966"/>
      <c r="AD68" s="966"/>
      <c r="AE68" s="966"/>
      <c r="AF68" s="966">
        <v>2</v>
      </c>
      <c r="AG68" s="966"/>
      <c r="AH68" s="966"/>
      <c r="AI68" s="966"/>
      <c r="AJ68" s="966"/>
      <c r="AK68" s="966">
        <v>0</v>
      </c>
      <c r="AL68" s="966"/>
      <c r="AM68" s="966"/>
      <c r="AN68" s="966"/>
      <c r="AO68" s="966"/>
      <c r="AP68" s="966">
        <v>0</v>
      </c>
      <c r="AQ68" s="966"/>
      <c r="AR68" s="966"/>
      <c r="AS68" s="966"/>
      <c r="AT68" s="966"/>
      <c r="AU68" s="966" t="s">
        <v>197</v>
      </c>
      <c r="AV68" s="966"/>
      <c r="AW68" s="966"/>
      <c r="AX68" s="966"/>
      <c r="AY68" s="966"/>
      <c r="AZ68" s="967"/>
      <c r="BA68" s="967"/>
      <c r="BB68" s="967"/>
      <c r="BC68" s="967"/>
      <c r="BD68" s="968"/>
      <c r="BE68" s="55"/>
      <c r="BF68" s="55"/>
      <c r="BG68" s="55"/>
      <c r="BH68" s="55"/>
      <c r="BI68" s="55"/>
      <c r="BJ68" s="55"/>
      <c r="BK68" s="55"/>
      <c r="BL68" s="55"/>
      <c r="BM68" s="55"/>
      <c r="BN68" s="55"/>
      <c r="BO68" s="55"/>
      <c r="BP68" s="55"/>
      <c r="BQ68" s="52">
        <v>62</v>
      </c>
      <c r="BR68" s="73"/>
      <c r="BS68" s="927"/>
      <c r="BT68" s="928"/>
      <c r="BU68" s="928"/>
      <c r="BV68" s="928"/>
      <c r="BW68" s="928"/>
      <c r="BX68" s="928"/>
      <c r="BY68" s="928"/>
      <c r="BZ68" s="928"/>
      <c r="CA68" s="928"/>
      <c r="CB68" s="928"/>
      <c r="CC68" s="928"/>
      <c r="CD68" s="928"/>
      <c r="CE68" s="928"/>
      <c r="CF68" s="928"/>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27"/>
      <c r="DW68" s="928"/>
      <c r="DX68" s="928"/>
      <c r="DY68" s="928"/>
      <c r="DZ68" s="933"/>
      <c r="EA68" s="48"/>
    </row>
    <row r="69" spans="1:131" ht="26.25" customHeight="1" x14ac:dyDescent="0.15">
      <c r="A69" s="52">
        <v>2</v>
      </c>
      <c r="B69" s="712" t="s">
        <v>542</v>
      </c>
      <c r="C69" s="713"/>
      <c r="D69" s="713"/>
      <c r="E69" s="713"/>
      <c r="F69" s="713"/>
      <c r="G69" s="713"/>
      <c r="H69" s="713"/>
      <c r="I69" s="713"/>
      <c r="J69" s="713"/>
      <c r="K69" s="713"/>
      <c r="L69" s="713"/>
      <c r="M69" s="713"/>
      <c r="N69" s="713"/>
      <c r="O69" s="713"/>
      <c r="P69" s="714"/>
      <c r="Q69" s="956">
        <v>222</v>
      </c>
      <c r="R69" s="957"/>
      <c r="S69" s="957"/>
      <c r="T69" s="957"/>
      <c r="U69" s="957"/>
      <c r="V69" s="957">
        <v>215</v>
      </c>
      <c r="W69" s="957"/>
      <c r="X69" s="957"/>
      <c r="Y69" s="957"/>
      <c r="Z69" s="957"/>
      <c r="AA69" s="957">
        <v>7</v>
      </c>
      <c r="AB69" s="957"/>
      <c r="AC69" s="957"/>
      <c r="AD69" s="957"/>
      <c r="AE69" s="957"/>
      <c r="AF69" s="957">
        <v>7</v>
      </c>
      <c r="AG69" s="957"/>
      <c r="AH69" s="957"/>
      <c r="AI69" s="957"/>
      <c r="AJ69" s="957"/>
      <c r="AK69" s="957">
        <v>6</v>
      </c>
      <c r="AL69" s="957"/>
      <c r="AM69" s="957"/>
      <c r="AN69" s="957"/>
      <c r="AO69" s="957"/>
      <c r="AP69" s="957">
        <v>0</v>
      </c>
      <c r="AQ69" s="957"/>
      <c r="AR69" s="957"/>
      <c r="AS69" s="957"/>
      <c r="AT69" s="957"/>
      <c r="AU69" s="957" t="s">
        <v>197</v>
      </c>
      <c r="AV69" s="957"/>
      <c r="AW69" s="957"/>
      <c r="AX69" s="957"/>
      <c r="AY69" s="957"/>
      <c r="AZ69" s="958"/>
      <c r="BA69" s="958"/>
      <c r="BB69" s="958"/>
      <c r="BC69" s="958"/>
      <c r="BD69" s="959"/>
      <c r="BE69" s="55"/>
      <c r="BF69" s="55"/>
      <c r="BG69" s="55"/>
      <c r="BH69" s="55"/>
      <c r="BI69" s="55"/>
      <c r="BJ69" s="55"/>
      <c r="BK69" s="55"/>
      <c r="BL69" s="55"/>
      <c r="BM69" s="55"/>
      <c r="BN69" s="55"/>
      <c r="BO69" s="55"/>
      <c r="BP69" s="55"/>
      <c r="BQ69" s="52">
        <v>63</v>
      </c>
      <c r="BR69" s="73"/>
      <c r="BS69" s="927"/>
      <c r="BT69" s="928"/>
      <c r="BU69" s="928"/>
      <c r="BV69" s="928"/>
      <c r="BW69" s="928"/>
      <c r="BX69" s="928"/>
      <c r="BY69" s="928"/>
      <c r="BZ69" s="928"/>
      <c r="CA69" s="928"/>
      <c r="CB69" s="928"/>
      <c r="CC69" s="928"/>
      <c r="CD69" s="928"/>
      <c r="CE69" s="928"/>
      <c r="CF69" s="928"/>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27"/>
      <c r="DW69" s="928"/>
      <c r="DX69" s="928"/>
      <c r="DY69" s="928"/>
      <c r="DZ69" s="933"/>
      <c r="EA69" s="48"/>
    </row>
    <row r="70" spans="1:131" ht="26.25" customHeight="1" x14ac:dyDescent="0.15">
      <c r="A70" s="52">
        <v>3</v>
      </c>
      <c r="B70" s="712" t="s">
        <v>487</v>
      </c>
      <c r="C70" s="713"/>
      <c r="D70" s="713"/>
      <c r="E70" s="713"/>
      <c r="F70" s="713"/>
      <c r="G70" s="713"/>
      <c r="H70" s="713"/>
      <c r="I70" s="713"/>
      <c r="J70" s="713"/>
      <c r="K70" s="713"/>
      <c r="L70" s="713"/>
      <c r="M70" s="713"/>
      <c r="N70" s="713"/>
      <c r="O70" s="713"/>
      <c r="P70" s="714"/>
      <c r="Q70" s="956">
        <v>176722</v>
      </c>
      <c r="R70" s="957"/>
      <c r="S70" s="957"/>
      <c r="T70" s="957"/>
      <c r="U70" s="957"/>
      <c r="V70" s="957">
        <v>170611</v>
      </c>
      <c r="W70" s="957"/>
      <c r="X70" s="957"/>
      <c r="Y70" s="957"/>
      <c r="Z70" s="957"/>
      <c r="AA70" s="957">
        <v>6110</v>
      </c>
      <c r="AB70" s="957"/>
      <c r="AC70" s="957"/>
      <c r="AD70" s="957"/>
      <c r="AE70" s="957"/>
      <c r="AF70" s="957">
        <v>6110</v>
      </c>
      <c r="AG70" s="957"/>
      <c r="AH70" s="957"/>
      <c r="AI70" s="957"/>
      <c r="AJ70" s="957"/>
      <c r="AK70" s="957">
        <v>2165</v>
      </c>
      <c r="AL70" s="957"/>
      <c r="AM70" s="957"/>
      <c r="AN70" s="957"/>
      <c r="AO70" s="957"/>
      <c r="AP70" s="957" t="s">
        <v>197</v>
      </c>
      <c r="AQ70" s="957"/>
      <c r="AR70" s="957"/>
      <c r="AS70" s="957"/>
      <c r="AT70" s="957"/>
      <c r="AU70" s="957" t="s">
        <v>197</v>
      </c>
      <c r="AV70" s="957"/>
      <c r="AW70" s="957"/>
      <c r="AX70" s="957"/>
      <c r="AY70" s="957"/>
      <c r="AZ70" s="958"/>
      <c r="BA70" s="958"/>
      <c r="BB70" s="958"/>
      <c r="BC70" s="958"/>
      <c r="BD70" s="959"/>
      <c r="BE70" s="55"/>
      <c r="BF70" s="55"/>
      <c r="BG70" s="55"/>
      <c r="BH70" s="55"/>
      <c r="BI70" s="55"/>
      <c r="BJ70" s="55"/>
      <c r="BK70" s="55"/>
      <c r="BL70" s="55"/>
      <c r="BM70" s="55"/>
      <c r="BN70" s="55"/>
      <c r="BO70" s="55"/>
      <c r="BP70" s="55"/>
      <c r="BQ70" s="52">
        <v>64</v>
      </c>
      <c r="BR70" s="73"/>
      <c r="BS70" s="927"/>
      <c r="BT70" s="928"/>
      <c r="BU70" s="928"/>
      <c r="BV70" s="928"/>
      <c r="BW70" s="928"/>
      <c r="BX70" s="928"/>
      <c r="BY70" s="928"/>
      <c r="BZ70" s="928"/>
      <c r="CA70" s="928"/>
      <c r="CB70" s="928"/>
      <c r="CC70" s="928"/>
      <c r="CD70" s="928"/>
      <c r="CE70" s="928"/>
      <c r="CF70" s="928"/>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27"/>
      <c r="DW70" s="928"/>
      <c r="DX70" s="928"/>
      <c r="DY70" s="928"/>
      <c r="DZ70" s="933"/>
      <c r="EA70" s="48"/>
    </row>
    <row r="71" spans="1:131" ht="26.25" customHeight="1" x14ac:dyDescent="0.15">
      <c r="A71" s="52">
        <v>4</v>
      </c>
      <c r="B71" s="712" t="s">
        <v>543</v>
      </c>
      <c r="C71" s="713"/>
      <c r="D71" s="713"/>
      <c r="E71" s="713"/>
      <c r="F71" s="713"/>
      <c r="G71" s="713"/>
      <c r="H71" s="713"/>
      <c r="I71" s="713"/>
      <c r="J71" s="713"/>
      <c r="K71" s="713"/>
      <c r="L71" s="713"/>
      <c r="M71" s="713"/>
      <c r="N71" s="713"/>
      <c r="O71" s="713"/>
      <c r="P71" s="714"/>
      <c r="Q71" s="956">
        <v>3</v>
      </c>
      <c r="R71" s="957"/>
      <c r="S71" s="957"/>
      <c r="T71" s="957"/>
      <c r="U71" s="957"/>
      <c r="V71" s="957">
        <v>3</v>
      </c>
      <c r="W71" s="957"/>
      <c r="X71" s="957"/>
      <c r="Y71" s="957"/>
      <c r="Z71" s="957"/>
      <c r="AA71" s="957">
        <v>0</v>
      </c>
      <c r="AB71" s="957"/>
      <c r="AC71" s="957"/>
      <c r="AD71" s="957"/>
      <c r="AE71" s="957"/>
      <c r="AF71" s="957">
        <v>0</v>
      </c>
      <c r="AG71" s="957"/>
      <c r="AH71" s="957"/>
      <c r="AI71" s="957"/>
      <c r="AJ71" s="957"/>
      <c r="AK71" s="957">
        <v>0</v>
      </c>
      <c r="AL71" s="957"/>
      <c r="AM71" s="957"/>
      <c r="AN71" s="957"/>
      <c r="AO71" s="957"/>
      <c r="AP71" s="957">
        <v>0</v>
      </c>
      <c r="AQ71" s="957"/>
      <c r="AR71" s="957"/>
      <c r="AS71" s="957"/>
      <c r="AT71" s="957"/>
      <c r="AU71" s="957" t="s">
        <v>197</v>
      </c>
      <c r="AV71" s="957"/>
      <c r="AW71" s="957"/>
      <c r="AX71" s="957"/>
      <c r="AY71" s="957"/>
      <c r="AZ71" s="958"/>
      <c r="BA71" s="958"/>
      <c r="BB71" s="958"/>
      <c r="BC71" s="958"/>
      <c r="BD71" s="959"/>
      <c r="BE71" s="55"/>
      <c r="BF71" s="55"/>
      <c r="BG71" s="55"/>
      <c r="BH71" s="55"/>
      <c r="BI71" s="55"/>
      <c r="BJ71" s="55"/>
      <c r="BK71" s="55"/>
      <c r="BL71" s="55"/>
      <c r="BM71" s="55"/>
      <c r="BN71" s="55"/>
      <c r="BO71" s="55"/>
      <c r="BP71" s="55"/>
      <c r="BQ71" s="52">
        <v>65</v>
      </c>
      <c r="BR71" s="73"/>
      <c r="BS71" s="927"/>
      <c r="BT71" s="928"/>
      <c r="BU71" s="928"/>
      <c r="BV71" s="928"/>
      <c r="BW71" s="928"/>
      <c r="BX71" s="928"/>
      <c r="BY71" s="928"/>
      <c r="BZ71" s="928"/>
      <c r="CA71" s="928"/>
      <c r="CB71" s="928"/>
      <c r="CC71" s="928"/>
      <c r="CD71" s="928"/>
      <c r="CE71" s="928"/>
      <c r="CF71" s="928"/>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27"/>
      <c r="DW71" s="928"/>
      <c r="DX71" s="928"/>
      <c r="DY71" s="928"/>
      <c r="DZ71" s="933"/>
      <c r="EA71" s="48"/>
    </row>
    <row r="72" spans="1:131" ht="26.25" customHeight="1" x14ac:dyDescent="0.15">
      <c r="A72" s="52">
        <v>5</v>
      </c>
      <c r="B72" s="712" t="s">
        <v>496</v>
      </c>
      <c r="C72" s="713"/>
      <c r="D72" s="713"/>
      <c r="E72" s="713"/>
      <c r="F72" s="713"/>
      <c r="G72" s="713"/>
      <c r="H72" s="713"/>
      <c r="I72" s="713"/>
      <c r="J72" s="713"/>
      <c r="K72" s="713"/>
      <c r="L72" s="713"/>
      <c r="M72" s="713"/>
      <c r="N72" s="713"/>
      <c r="O72" s="713"/>
      <c r="P72" s="714"/>
      <c r="Q72" s="956">
        <v>38</v>
      </c>
      <c r="R72" s="957"/>
      <c r="S72" s="957"/>
      <c r="T72" s="957"/>
      <c r="U72" s="957"/>
      <c r="V72" s="957">
        <v>34</v>
      </c>
      <c r="W72" s="957"/>
      <c r="X72" s="957"/>
      <c r="Y72" s="957"/>
      <c r="Z72" s="957"/>
      <c r="AA72" s="957">
        <v>5</v>
      </c>
      <c r="AB72" s="957"/>
      <c r="AC72" s="957"/>
      <c r="AD72" s="957"/>
      <c r="AE72" s="957"/>
      <c r="AF72" s="957">
        <v>5</v>
      </c>
      <c r="AG72" s="957"/>
      <c r="AH72" s="957"/>
      <c r="AI72" s="957"/>
      <c r="AJ72" s="957"/>
      <c r="AK72" s="957">
        <v>32</v>
      </c>
      <c r="AL72" s="957"/>
      <c r="AM72" s="957"/>
      <c r="AN72" s="957"/>
      <c r="AO72" s="957"/>
      <c r="AP72" s="957" t="s">
        <v>197</v>
      </c>
      <c r="AQ72" s="957"/>
      <c r="AR72" s="957"/>
      <c r="AS72" s="957"/>
      <c r="AT72" s="957"/>
      <c r="AU72" s="957" t="s">
        <v>197</v>
      </c>
      <c r="AV72" s="957"/>
      <c r="AW72" s="957"/>
      <c r="AX72" s="957"/>
      <c r="AY72" s="957"/>
      <c r="AZ72" s="958"/>
      <c r="BA72" s="958"/>
      <c r="BB72" s="958"/>
      <c r="BC72" s="958"/>
      <c r="BD72" s="959"/>
      <c r="BE72" s="55"/>
      <c r="BF72" s="55"/>
      <c r="BG72" s="55"/>
      <c r="BH72" s="55"/>
      <c r="BI72" s="55"/>
      <c r="BJ72" s="55"/>
      <c r="BK72" s="55"/>
      <c r="BL72" s="55"/>
      <c r="BM72" s="55"/>
      <c r="BN72" s="55"/>
      <c r="BO72" s="55"/>
      <c r="BP72" s="55"/>
      <c r="BQ72" s="52">
        <v>66</v>
      </c>
      <c r="BR72" s="73"/>
      <c r="BS72" s="927"/>
      <c r="BT72" s="928"/>
      <c r="BU72" s="928"/>
      <c r="BV72" s="928"/>
      <c r="BW72" s="928"/>
      <c r="BX72" s="928"/>
      <c r="BY72" s="928"/>
      <c r="BZ72" s="928"/>
      <c r="CA72" s="928"/>
      <c r="CB72" s="928"/>
      <c r="CC72" s="928"/>
      <c r="CD72" s="928"/>
      <c r="CE72" s="928"/>
      <c r="CF72" s="928"/>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27"/>
      <c r="DW72" s="928"/>
      <c r="DX72" s="928"/>
      <c r="DY72" s="928"/>
      <c r="DZ72" s="933"/>
      <c r="EA72" s="48"/>
    </row>
    <row r="73" spans="1:131" ht="26.25" customHeight="1" x14ac:dyDescent="0.15">
      <c r="A73" s="52">
        <v>6</v>
      </c>
      <c r="B73" s="712" t="s">
        <v>539</v>
      </c>
      <c r="C73" s="713"/>
      <c r="D73" s="713"/>
      <c r="E73" s="713"/>
      <c r="F73" s="713"/>
      <c r="G73" s="713"/>
      <c r="H73" s="713"/>
      <c r="I73" s="713"/>
      <c r="J73" s="713"/>
      <c r="K73" s="713"/>
      <c r="L73" s="713"/>
      <c r="M73" s="713"/>
      <c r="N73" s="713"/>
      <c r="O73" s="713"/>
      <c r="P73" s="714"/>
      <c r="Q73" s="956">
        <v>1091</v>
      </c>
      <c r="R73" s="957"/>
      <c r="S73" s="957"/>
      <c r="T73" s="957"/>
      <c r="U73" s="957"/>
      <c r="V73" s="957">
        <v>1066</v>
      </c>
      <c r="W73" s="957"/>
      <c r="X73" s="957"/>
      <c r="Y73" s="957"/>
      <c r="Z73" s="957"/>
      <c r="AA73" s="957">
        <v>25</v>
      </c>
      <c r="AB73" s="957"/>
      <c r="AC73" s="957"/>
      <c r="AD73" s="957"/>
      <c r="AE73" s="957"/>
      <c r="AF73" s="957">
        <v>25</v>
      </c>
      <c r="AG73" s="957"/>
      <c r="AH73" s="957"/>
      <c r="AI73" s="957"/>
      <c r="AJ73" s="957"/>
      <c r="AK73" s="957">
        <v>49</v>
      </c>
      <c r="AL73" s="957"/>
      <c r="AM73" s="957"/>
      <c r="AN73" s="957"/>
      <c r="AO73" s="957"/>
      <c r="AP73" s="957">
        <v>424</v>
      </c>
      <c r="AQ73" s="957"/>
      <c r="AR73" s="957"/>
      <c r="AS73" s="957"/>
      <c r="AT73" s="957"/>
      <c r="AU73" s="957">
        <v>260</v>
      </c>
      <c r="AV73" s="957"/>
      <c r="AW73" s="957"/>
      <c r="AX73" s="957"/>
      <c r="AY73" s="957"/>
      <c r="AZ73" s="958"/>
      <c r="BA73" s="958"/>
      <c r="BB73" s="958"/>
      <c r="BC73" s="958"/>
      <c r="BD73" s="959"/>
      <c r="BE73" s="55"/>
      <c r="BF73" s="55"/>
      <c r="BG73" s="55"/>
      <c r="BH73" s="55"/>
      <c r="BI73" s="55"/>
      <c r="BJ73" s="55"/>
      <c r="BK73" s="55"/>
      <c r="BL73" s="55"/>
      <c r="BM73" s="55"/>
      <c r="BN73" s="55"/>
      <c r="BO73" s="55"/>
      <c r="BP73" s="55"/>
      <c r="BQ73" s="52">
        <v>67</v>
      </c>
      <c r="BR73" s="73"/>
      <c r="BS73" s="927"/>
      <c r="BT73" s="928"/>
      <c r="BU73" s="928"/>
      <c r="BV73" s="928"/>
      <c r="BW73" s="928"/>
      <c r="BX73" s="928"/>
      <c r="BY73" s="928"/>
      <c r="BZ73" s="928"/>
      <c r="CA73" s="928"/>
      <c r="CB73" s="928"/>
      <c r="CC73" s="928"/>
      <c r="CD73" s="928"/>
      <c r="CE73" s="928"/>
      <c r="CF73" s="928"/>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27"/>
      <c r="DW73" s="928"/>
      <c r="DX73" s="928"/>
      <c r="DY73" s="928"/>
      <c r="DZ73" s="933"/>
      <c r="EA73" s="48"/>
    </row>
    <row r="74" spans="1:131" ht="26.25" customHeight="1" x14ac:dyDescent="0.15">
      <c r="A74" s="52">
        <v>7</v>
      </c>
      <c r="B74" s="712"/>
      <c r="C74" s="713"/>
      <c r="D74" s="713"/>
      <c r="E74" s="713"/>
      <c r="F74" s="713"/>
      <c r="G74" s="713"/>
      <c r="H74" s="713"/>
      <c r="I74" s="713"/>
      <c r="J74" s="713"/>
      <c r="K74" s="713"/>
      <c r="L74" s="713"/>
      <c r="M74" s="713"/>
      <c r="N74" s="713"/>
      <c r="O74" s="713"/>
      <c r="P74" s="714"/>
      <c r="Q74" s="956"/>
      <c r="R74" s="957"/>
      <c r="S74" s="957"/>
      <c r="T74" s="957"/>
      <c r="U74" s="957"/>
      <c r="V74" s="957"/>
      <c r="W74" s="957"/>
      <c r="X74" s="957"/>
      <c r="Y74" s="957"/>
      <c r="Z74" s="957"/>
      <c r="AA74" s="957"/>
      <c r="AB74" s="957"/>
      <c r="AC74" s="957"/>
      <c r="AD74" s="957"/>
      <c r="AE74" s="957"/>
      <c r="AF74" s="957"/>
      <c r="AG74" s="957"/>
      <c r="AH74" s="957"/>
      <c r="AI74" s="957"/>
      <c r="AJ74" s="957"/>
      <c r="AK74" s="957"/>
      <c r="AL74" s="957"/>
      <c r="AM74" s="957"/>
      <c r="AN74" s="957"/>
      <c r="AO74" s="957"/>
      <c r="AP74" s="957"/>
      <c r="AQ74" s="957"/>
      <c r="AR74" s="957"/>
      <c r="AS74" s="957"/>
      <c r="AT74" s="957"/>
      <c r="AU74" s="957"/>
      <c r="AV74" s="957"/>
      <c r="AW74" s="957"/>
      <c r="AX74" s="957"/>
      <c r="AY74" s="957"/>
      <c r="AZ74" s="958"/>
      <c r="BA74" s="958"/>
      <c r="BB74" s="958"/>
      <c r="BC74" s="958"/>
      <c r="BD74" s="959"/>
      <c r="BE74" s="55"/>
      <c r="BF74" s="55"/>
      <c r="BG74" s="55"/>
      <c r="BH74" s="55"/>
      <c r="BI74" s="55"/>
      <c r="BJ74" s="55"/>
      <c r="BK74" s="55"/>
      <c r="BL74" s="55"/>
      <c r="BM74" s="55"/>
      <c r="BN74" s="55"/>
      <c r="BO74" s="55"/>
      <c r="BP74" s="55"/>
      <c r="BQ74" s="52">
        <v>68</v>
      </c>
      <c r="BR74" s="73"/>
      <c r="BS74" s="927"/>
      <c r="BT74" s="928"/>
      <c r="BU74" s="928"/>
      <c r="BV74" s="928"/>
      <c r="BW74" s="928"/>
      <c r="BX74" s="928"/>
      <c r="BY74" s="928"/>
      <c r="BZ74" s="928"/>
      <c r="CA74" s="928"/>
      <c r="CB74" s="928"/>
      <c r="CC74" s="928"/>
      <c r="CD74" s="928"/>
      <c r="CE74" s="928"/>
      <c r="CF74" s="928"/>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27"/>
      <c r="DW74" s="928"/>
      <c r="DX74" s="928"/>
      <c r="DY74" s="928"/>
      <c r="DZ74" s="933"/>
      <c r="EA74" s="48"/>
    </row>
    <row r="75" spans="1:131" ht="26.25" customHeight="1" x14ac:dyDescent="0.15">
      <c r="A75" s="52">
        <v>8</v>
      </c>
      <c r="B75" s="712"/>
      <c r="C75" s="713"/>
      <c r="D75" s="713"/>
      <c r="E75" s="713"/>
      <c r="F75" s="713"/>
      <c r="G75" s="713"/>
      <c r="H75" s="713"/>
      <c r="I75" s="713"/>
      <c r="J75" s="713"/>
      <c r="K75" s="713"/>
      <c r="L75" s="713"/>
      <c r="M75" s="713"/>
      <c r="N75" s="713"/>
      <c r="O75" s="713"/>
      <c r="P75" s="714"/>
      <c r="Q75" s="715"/>
      <c r="R75" s="716"/>
      <c r="S75" s="716"/>
      <c r="T75" s="716"/>
      <c r="U75" s="960"/>
      <c r="V75" s="961"/>
      <c r="W75" s="716"/>
      <c r="X75" s="716"/>
      <c r="Y75" s="716"/>
      <c r="Z75" s="960"/>
      <c r="AA75" s="961"/>
      <c r="AB75" s="716"/>
      <c r="AC75" s="716"/>
      <c r="AD75" s="716"/>
      <c r="AE75" s="960"/>
      <c r="AF75" s="961"/>
      <c r="AG75" s="716"/>
      <c r="AH75" s="716"/>
      <c r="AI75" s="716"/>
      <c r="AJ75" s="960"/>
      <c r="AK75" s="961"/>
      <c r="AL75" s="716"/>
      <c r="AM75" s="716"/>
      <c r="AN75" s="716"/>
      <c r="AO75" s="960"/>
      <c r="AP75" s="961"/>
      <c r="AQ75" s="716"/>
      <c r="AR75" s="716"/>
      <c r="AS75" s="716"/>
      <c r="AT75" s="960"/>
      <c r="AU75" s="961"/>
      <c r="AV75" s="716"/>
      <c r="AW75" s="716"/>
      <c r="AX75" s="716"/>
      <c r="AY75" s="960"/>
      <c r="AZ75" s="958"/>
      <c r="BA75" s="958"/>
      <c r="BB75" s="958"/>
      <c r="BC75" s="958"/>
      <c r="BD75" s="959"/>
      <c r="BE75" s="55"/>
      <c r="BF75" s="55"/>
      <c r="BG75" s="55"/>
      <c r="BH75" s="55"/>
      <c r="BI75" s="55"/>
      <c r="BJ75" s="55"/>
      <c r="BK75" s="55"/>
      <c r="BL75" s="55"/>
      <c r="BM75" s="55"/>
      <c r="BN75" s="55"/>
      <c r="BO75" s="55"/>
      <c r="BP75" s="55"/>
      <c r="BQ75" s="52">
        <v>69</v>
      </c>
      <c r="BR75" s="73"/>
      <c r="BS75" s="927"/>
      <c r="BT75" s="928"/>
      <c r="BU75" s="928"/>
      <c r="BV75" s="928"/>
      <c r="BW75" s="928"/>
      <c r="BX75" s="928"/>
      <c r="BY75" s="928"/>
      <c r="BZ75" s="928"/>
      <c r="CA75" s="928"/>
      <c r="CB75" s="928"/>
      <c r="CC75" s="928"/>
      <c r="CD75" s="928"/>
      <c r="CE75" s="928"/>
      <c r="CF75" s="928"/>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27"/>
      <c r="DW75" s="928"/>
      <c r="DX75" s="928"/>
      <c r="DY75" s="928"/>
      <c r="DZ75" s="933"/>
      <c r="EA75" s="48"/>
    </row>
    <row r="76" spans="1:131" ht="26.25" customHeight="1" x14ac:dyDescent="0.15">
      <c r="A76" s="52">
        <v>9</v>
      </c>
      <c r="B76" s="712"/>
      <c r="C76" s="713"/>
      <c r="D76" s="713"/>
      <c r="E76" s="713"/>
      <c r="F76" s="713"/>
      <c r="G76" s="713"/>
      <c r="H76" s="713"/>
      <c r="I76" s="713"/>
      <c r="J76" s="713"/>
      <c r="K76" s="713"/>
      <c r="L76" s="713"/>
      <c r="M76" s="713"/>
      <c r="N76" s="713"/>
      <c r="O76" s="713"/>
      <c r="P76" s="714"/>
      <c r="Q76" s="715"/>
      <c r="R76" s="716"/>
      <c r="S76" s="716"/>
      <c r="T76" s="716"/>
      <c r="U76" s="960"/>
      <c r="V76" s="961"/>
      <c r="W76" s="716"/>
      <c r="X76" s="716"/>
      <c r="Y76" s="716"/>
      <c r="Z76" s="960"/>
      <c r="AA76" s="961"/>
      <c r="AB76" s="716"/>
      <c r="AC76" s="716"/>
      <c r="AD76" s="716"/>
      <c r="AE76" s="960"/>
      <c r="AF76" s="961"/>
      <c r="AG76" s="716"/>
      <c r="AH76" s="716"/>
      <c r="AI76" s="716"/>
      <c r="AJ76" s="960"/>
      <c r="AK76" s="961"/>
      <c r="AL76" s="716"/>
      <c r="AM76" s="716"/>
      <c r="AN76" s="716"/>
      <c r="AO76" s="960"/>
      <c r="AP76" s="961"/>
      <c r="AQ76" s="716"/>
      <c r="AR76" s="716"/>
      <c r="AS76" s="716"/>
      <c r="AT76" s="960"/>
      <c r="AU76" s="961"/>
      <c r="AV76" s="716"/>
      <c r="AW76" s="716"/>
      <c r="AX76" s="716"/>
      <c r="AY76" s="960"/>
      <c r="AZ76" s="958"/>
      <c r="BA76" s="958"/>
      <c r="BB76" s="958"/>
      <c r="BC76" s="958"/>
      <c r="BD76" s="959"/>
      <c r="BE76" s="55"/>
      <c r="BF76" s="55"/>
      <c r="BG76" s="55"/>
      <c r="BH76" s="55"/>
      <c r="BI76" s="55"/>
      <c r="BJ76" s="55"/>
      <c r="BK76" s="55"/>
      <c r="BL76" s="55"/>
      <c r="BM76" s="55"/>
      <c r="BN76" s="55"/>
      <c r="BO76" s="55"/>
      <c r="BP76" s="55"/>
      <c r="BQ76" s="52">
        <v>70</v>
      </c>
      <c r="BR76" s="73"/>
      <c r="BS76" s="927"/>
      <c r="BT76" s="928"/>
      <c r="BU76" s="928"/>
      <c r="BV76" s="928"/>
      <c r="BW76" s="928"/>
      <c r="BX76" s="928"/>
      <c r="BY76" s="928"/>
      <c r="BZ76" s="928"/>
      <c r="CA76" s="928"/>
      <c r="CB76" s="928"/>
      <c r="CC76" s="928"/>
      <c r="CD76" s="928"/>
      <c r="CE76" s="928"/>
      <c r="CF76" s="928"/>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27"/>
      <c r="DW76" s="928"/>
      <c r="DX76" s="928"/>
      <c r="DY76" s="928"/>
      <c r="DZ76" s="933"/>
      <c r="EA76" s="48"/>
    </row>
    <row r="77" spans="1:131" ht="26.25" customHeight="1" x14ac:dyDescent="0.15">
      <c r="A77" s="52">
        <v>10</v>
      </c>
      <c r="B77" s="712"/>
      <c r="C77" s="713"/>
      <c r="D77" s="713"/>
      <c r="E77" s="713"/>
      <c r="F77" s="713"/>
      <c r="G77" s="713"/>
      <c r="H77" s="713"/>
      <c r="I77" s="713"/>
      <c r="J77" s="713"/>
      <c r="K77" s="713"/>
      <c r="L77" s="713"/>
      <c r="M77" s="713"/>
      <c r="N77" s="713"/>
      <c r="O77" s="713"/>
      <c r="P77" s="714"/>
      <c r="Q77" s="715"/>
      <c r="R77" s="716"/>
      <c r="S77" s="716"/>
      <c r="T77" s="716"/>
      <c r="U77" s="960"/>
      <c r="V77" s="961"/>
      <c r="W77" s="716"/>
      <c r="X77" s="716"/>
      <c r="Y77" s="716"/>
      <c r="Z77" s="960"/>
      <c r="AA77" s="961"/>
      <c r="AB77" s="716"/>
      <c r="AC77" s="716"/>
      <c r="AD77" s="716"/>
      <c r="AE77" s="960"/>
      <c r="AF77" s="961"/>
      <c r="AG77" s="716"/>
      <c r="AH77" s="716"/>
      <c r="AI77" s="716"/>
      <c r="AJ77" s="960"/>
      <c r="AK77" s="961"/>
      <c r="AL77" s="716"/>
      <c r="AM77" s="716"/>
      <c r="AN77" s="716"/>
      <c r="AO77" s="960"/>
      <c r="AP77" s="961"/>
      <c r="AQ77" s="716"/>
      <c r="AR77" s="716"/>
      <c r="AS77" s="716"/>
      <c r="AT77" s="960"/>
      <c r="AU77" s="961"/>
      <c r="AV77" s="716"/>
      <c r="AW77" s="716"/>
      <c r="AX77" s="716"/>
      <c r="AY77" s="960"/>
      <c r="AZ77" s="958"/>
      <c r="BA77" s="958"/>
      <c r="BB77" s="958"/>
      <c r="BC77" s="958"/>
      <c r="BD77" s="959"/>
      <c r="BE77" s="55"/>
      <c r="BF77" s="55"/>
      <c r="BG77" s="55"/>
      <c r="BH77" s="55"/>
      <c r="BI77" s="55"/>
      <c r="BJ77" s="55"/>
      <c r="BK77" s="55"/>
      <c r="BL77" s="55"/>
      <c r="BM77" s="55"/>
      <c r="BN77" s="55"/>
      <c r="BO77" s="55"/>
      <c r="BP77" s="55"/>
      <c r="BQ77" s="52">
        <v>71</v>
      </c>
      <c r="BR77" s="73"/>
      <c r="BS77" s="927"/>
      <c r="BT77" s="928"/>
      <c r="BU77" s="928"/>
      <c r="BV77" s="928"/>
      <c r="BW77" s="928"/>
      <c r="BX77" s="928"/>
      <c r="BY77" s="928"/>
      <c r="BZ77" s="928"/>
      <c r="CA77" s="928"/>
      <c r="CB77" s="928"/>
      <c r="CC77" s="928"/>
      <c r="CD77" s="928"/>
      <c r="CE77" s="928"/>
      <c r="CF77" s="928"/>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27"/>
      <c r="DW77" s="928"/>
      <c r="DX77" s="928"/>
      <c r="DY77" s="928"/>
      <c r="DZ77" s="933"/>
      <c r="EA77" s="48"/>
    </row>
    <row r="78" spans="1:131" ht="26.25" customHeight="1" x14ac:dyDescent="0.15">
      <c r="A78" s="52">
        <v>11</v>
      </c>
      <c r="B78" s="712"/>
      <c r="C78" s="713"/>
      <c r="D78" s="713"/>
      <c r="E78" s="713"/>
      <c r="F78" s="713"/>
      <c r="G78" s="713"/>
      <c r="H78" s="713"/>
      <c r="I78" s="713"/>
      <c r="J78" s="713"/>
      <c r="K78" s="713"/>
      <c r="L78" s="713"/>
      <c r="M78" s="713"/>
      <c r="N78" s="713"/>
      <c r="O78" s="713"/>
      <c r="P78" s="714"/>
      <c r="Q78" s="956"/>
      <c r="R78" s="957"/>
      <c r="S78" s="957"/>
      <c r="T78" s="957"/>
      <c r="U78" s="957"/>
      <c r="V78" s="957"/>
      <c r="W78" s="957"/>
      <c r="X78" s="957"/>
      <c r="Y78" s="957"/>
      <c r="Z78" s="957"/>
      <c r="AA78" s="957"/>
      <c r="AB78" s="957"/>
      <c r="AC78" s="957"/>
      <c r="AD78" s="957"/>
      <c r="AE78" s="957"/>
      <c r="AF78" s="957"/>
      <c r="AG78" s="957"/>
      <c r="AH78" s="957"/>
      <c r="AI78" s="957"/>
      <c r="AJ78" s="957"/>
      <c r="AK78" s="957"/>
      <c r="AL78" s="957"/>
      <c r="AM78" s="957"/>
      <c r="AN78" s="957"/>
      <c r="AO78" s="957"/>
      <c r="AP78" s="957"/>
      <c r="AQ78" s="957"/>
      <c r="AR78" s="957"/>
      <c r="AS78" s="957"/>
      <c r="AT78" s="957"/>
      <c r="AU78" s="957"/>
      <c r="AV78" s="957"/>
      <c r="AW78" s="957"/>
      <c r="AX78" s="957"/>
      <c r="AY78" s="957"/>
      <c r="AZ78" s="958"/>
      <c r="BA78" s="958"/>
      <c r="BB78" s="958"/>
      <c r="BC78" s="958"/>
      <c r="BD78" s="959"/>
      <c r="BE78" s="55"/>
      <c r="BF78" s="55"/>
      <c r="BG78" s="55"/>
      <c r="BH78" s="55"/>
      <c r="BI78" s="55"/>
      <c r="BJ78" s="48"/>
      <c r="BK78" s="48"/>
      <c r="BL78" s="48"/>
      <c r="BM78" s="48"/>
      <c r="BN78" s="48"/>
      <c r="BO78" s="55"/>
      <c r="BP78" s="55"/>
      <c r="BQ78" s="52">
        <v>72</v>
      </c>
      <c r="BR78" s="73"/>
      <c r="BS78" s="927"/>
      <c r="BT78" s="928"/>
      <c r="BU78" s="928"/>
      <c r="BV78" s="928"/>
      <c r="BW78" s="928"/>
      <c r="BX78" s="928"/>
      <c r="BY78" s="928"/>
      <c r="BZ78" s="928"/>
      <c r="CA78" s="928"/>
      <c r="CB78" s="928"/>
      <c r="CC78" s="928"/>
      <c r="CD78" s="928"/>
      <c r="CE78" s="928"/>
      <c r="CF78" s="928"/>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27"/>
      <c r="DW78" s="928"/>
      <c r="DX78" s="928"/>
      <c r="DY78" s="928"/>
      <c r="DZ78" s="933"/>
      <c r="EA78" s="48"/>
    </row>
    <row r="79" spans="1:131" ht="26.25" customHeight="1" x14ac:dyDescent="0.15">
      <c r="A79" s="52">
        <v>12</v>
      </c>
      <c r="B79" s="712"/>
      <c r="C79" s="713"/>
      <c r="D79" s="713"/>
      <c r="E79" s="713"/>
      <c r="F79" s="713"/>
      <c r="G79" s="713"/>
      <c r="H79" s="713"/>
      <c r="I79" s="713"/>
      <c r="J79" s="713"/>
      <c r="K79" s="713"/>
      <c r="L79" s="713"/>
      <c r="M79" s="713"/>
      <c r="N79" s="713"/>
      <c r="O79" s="713"/>
      <c r="P79" s="714"/>
      <c r="Q79" s="956"/>
      <c r="R79" s="957"/>
      <c r="S79" s="957"/>
      <c r="T79" s="957"/>
      <c r="U79" s="957"/>
      <c r="V79" s="957"/>
      <c r="W79" s="957"/>
      <c r="X79" s="957"/>
      <c r="Y79" s="957"/>
      <c r="Z79" s="957"/>
      <c r="AA79" s="957"/>
      <c r="AB79" s="957"/>
      <c r="AC79" s="957"/>
      <c r="AD79" s="957"/>
      <c r="AE79" s="957"/>
      <c r="AF79" s="957"/>
      <c r="AG79" s="957"/>
      <c r="AH79" s="957"/>
      <c r="AI79" s="957"/>
      <c r="AJ79" s="957"/>
      <c r="AK79" s="957"/>
      <c r="AL79" s="957"/>
      <c r="AM79" s="957"/>
      <c r="AN79" s="957"/>
      <c r="AO79" s="957"/>
      <c r="AP79" s="957"/>
      <c r="AQ79" s="957"/>
      <c r="AR79" s="957"/>
      <c r="AS79" s="957"/>
      <c r="AT79" s="957"/>
      <c r="AU79" s="957"/>
      <c r="AV79" s="957"/>
      <c r="AW79" s="957"/>
      <c r="AX79" s="957"/>
      <c r="AY79" s="957"/>
      <c r="AZ79" s="958"/>
      <c r="BA79" s="958"/>
      <c r="BB79" s="958"/>
      <c r="BC79" s="958"/>
      <c r="BD79" s="959"/>
      <c r="BE79" s="55"/>
      <c r="BF79" s="55"/>
      <c r="BG79" s="55"/>
      <c r="BH79" s="55"/>
      <c r="BI79" s="55"/>
      <c r="BJ79" s="48"/>
      <c r="BK79" s="48"/>
      <c r="BL79" s="48"/>
      <c r="BM79" s="48"/>
      <c r="BN79" s="48"/>
      <c r="BO79" s="55"/>
      <c r="BP79" s="55"/>
      <c r="BQ79" s="52">
        <v>73</v>
      </c>
      <c r="BR79" s="73"/>
      <c r="BS79" s="927"/>
      <c r="BT79" s="928"/>
      <c r="BU79" s="928"/>
      <c r="BV79" s="928"/>
      <c r="BW79" s="928"/>
      <c r="BX79" s="928"/>
      <c r="BY79" s="928"/>
      <c r="BZ79" s="928"/>
      <c r="CA79" s="928"/>
      <c r="CB79" s="928"/>
      <c r="CC79" s="928"/>
      <c r="CD79" s="928"/>
      <c r="CE79" s="928"/>
      <c r="CF79" s="928"/>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27"/>
      <c r="DW79" s="928"/>
      <c r="DX79" s="928"/>
      <c r="DY79" s="928"/>
      <c r="DZ79" s="933"/>
      <c r="EA79" s="48"/>
    </row>
    <row r="80" spans="1:131" ht="26.25" customHeight="1" x14ac:dyDescent="0.15">
      <c r="A80" s="52">
        <v>13</v>
      </c>
      <c r="B80" s="712"/>
      <c r="C80" s="713"/>
      <c r="D80" s="713"/>
      <c r="E80" s="713"/>
      <c r="F80" s="713"/>
      <c r="G80" s="713"/>
      <c r="H80" s="713"/>
      <c r="I80" s="713"/>
      <c r="J80" s="713"/>
      <c r="K80" s="713"/>
      <c r="L80" s="713"/>
      <c r="M80" s="713"/>
      <c r="N80" s="713"/>
      <c r="O80" s="713"/>
      <c r="P80" s="714"/>
      <c r="Q80" s="956"/>
      <c r="R80" s="957"/>
      <c r="S80" s="957"/>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7"/>
      <c r="AR80" s="957"/>
      <c r="AS80" s="957"/>
      <c r="AT80" s="957"/>
      <c r="AU80" s="957"/>
      <c r="AV80" s="957"/>
      <c r="AW80" s="957"/>
      <c r="AX80" s="957"/>
      <c r="AY80" s="957"/>
      <c r="AZ80" s="958"/>
      <c r="BA80" s="958"/>
      <c r="BB80" s="958"/>
      <c r="BC80" s="958"/>
      <c r="BD80" s="959"/>
      <c r="BE80" s="55"/>
      <c r="BF80" s="55"/>
      <c r="BG80" s="55"/>
      <c r="BH80" s="55"/>
      <c r="BI80" s="55"/>
      <c r="BJ80" s="55"/>
      <c r="BK80" s="55"/>
      <c r="BL80" s="55"/>
      <c r="BM80" s="55"/>
      <c r="BN80" s="55"/>
      <c r="BO80" s="55"/>
      <c r="BP80" s="55"/>
      <c r="BQ80" s="52">
        <v>74</v>
      </c>
      <c r="BR80" s="73"/>
      <c r="BS80" s="927"/>
      <c r="BT80" s="928"/>
      <c r="BU80" s="928"/>
      <c r="BV80" s="928"/>
      <c r="BW80" s="928"/>
      <c r="BX80" s="928"/>
      <c r="BY80" s="928"/>
      <c r="BZ80" s="928"/>
      <c r="CA80" s="928"/>
      <c r="CB80" s="928"/>
      <c r="CC80" s="928"/>
      <c r="CD80" s="928"/>
      <c r="CE80" s="928"/>
      <c r="CF80" s="928"/>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27"/>
      <c r="DW80" s="928"/>
      <c r="DX80" s="928"/>
      <c r="DY80" s="928"/>
      <c r="DZ80" s="933"/>
      <c r="EA80" s="48"/>
    </row>
    <row r="81" spans="1:131" ht="26.25" customHeight="1" x14ac:dyDescent="0.15">
      <c r="A81" s="52">
        <v>14</v>
      </c>
      <c r="B81" s="712"/>
      <c r="C81" s="713"/>
      <c r="D81" s="713"/>
      <c r="E81" s="713"/>
      <c r="F81" s="713"/>
      <c r="G81" s="713"/>
      <c r="H81" s="713"/>
      <c r="I81" s="713"/>
      <c r="J81" s="713"/>
      <c r="K81" s="713"/>
      <c r="L81" s="713"/>
      <c r="M81" s="713"/>
      <c r="N81" s="713"/>
      <c r="O81" s="713"/>
      <c r="P81" s="714"/>
      <c r="Q81" s="956"/>
      <c r="R81" s="957"/>
      <c r="S81" s="957"/>
      <c r="T81" s="957"/>
      <c r="U81" s="957"/>
      <c r="V81" s="957"/>
      <c r="W81" s="957"/>
      <c r="X81" s="957"/>
      <c r="Y81" s="957"/>
      <c r="Z81" s="957"/>
      <c r="AA81" s="957"/>
      <c r="AB81" s="957"/>
      <c r="AC81" s="957"/>
      <c r="AD81" s="957"/>
      <c r="AE81" s="957"/>
      <c r="AF81" s="957"/>
      <c r="AG81" s="957"/>
      <c r="AH81" s="957"/>
      <c r="AI81" s="957"/>
      <c r="AJ81" s="957"/>
      <c r="AK81" s="957"/>
      <c r="AL81" s="957"/>
      <c r="AM81" s="957"/>
      <c r="AN81" s="957"/>
      <c r="AO81" s="957"/>
      <c r="AP81" s="957"/>
      <c r="AQ81" s="957"/>
      <c r="AR81" s="957"/>
      <c r="AS81" s="957"/>
      <c r="AT81" s="957"/>
      <c r="AU81" s="957"/>
      <c r="AV81" s="957"/>
      <c r="AW81" s="957"/>
      <c r="AX81" s="957"/>
      <c r="AY81" s="957"/>
      <c r="AZ81" s="958"/>
      <c r="BA81" s="958"/>
      <c r="BB81" s="958"/>
      <c r="BC81" s="958"/>
      <c r="BD81" s="959"/>
      <c r="BE81" s="55"/>
      <c r="BF81" s="55"/>
      <c r="BG81" s="55"/>
      <c r="BH81" s="55"/>
      <c r="BI81" s="55"/>
      <c r="BJ81" s="55"/>
      <c r="BK81" s="55"/>
      <c r="BL81" s="55"/>
      <c r="BM81" s="55"/>
      <c r="BN81" s="55"/>
      <c r="BO81" s="55"/>
      <c r="BP81" s="55"/>
      <c r="BQ81" s="52">
        <v>75</v>
      </c>
      <c r="BR81" s="73"/>
      <c r="BS81" s="927"/>
      <c r="BT81" s="928"/>
      <c r="BU81" s="928"/>
      <c r="BV81" s="928"/>
      <c r="BW81" s="928"/>
      <c r="BX81" s="928"/>
      <c r="BY81" s="928"/>
      <c r="BZ81" s="928"/>
      <c r="CA81" s="928"/>
      <c r="CB81" s="928"/>
      <c r="CC81" s="928"/>
      <c r="CD81" s="928"/>
      <c r="CE81" s="928"/>
      <c r="CF81" s="928"/>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27"/>
      <c r="DW81" s="928"/>
      <c r="DX81" s="928"/>
      <c r="DY81" s="928"/>
      <c r="DZ81" s="933"/>
      <c r="EA81" s="48"/>
    </row>
    <row r="82" spans="1:131" ht="26.25" customHeight="1" x14ac:dyDescent="0.15">
      <c r="A82" s="52">
        <v>15</v>
      </c>
      <c r="B82" s="712"/>
      <c r="C82" s="713"/>
      <c r="D82" s="713"/>
      <c r="E82" s="713"/>
      <c r="F82" s="713"/>
      <c r="G82" s="713"/>
      <c r="H82" s="713"/>
      <c r="I82" s="713"/>
      <c r="J82" s="713"/>
      <c r="K82" s="713"/>
      <c r="L82" s="713"/>
      <c r="M82" s="713"/>
      <c r="N82" s="713"/>
      <c r="O82" s="713"/>
      <c r="P82" s="714"/>
      <c r="Q82" s="956"/>
      <c r="R82" s="957"/>
      <c r="S82" s="957"/>
      <c r="T82" s="957"/>
      <c r="U82" s="957"/>
      <c r="V82" s="957"/>
      <c r="W82" s="957"/>
      <c r="X82" s="957"/>
      <c r="Y82" s="957"/>
      <c r="Z82" s="957"/>
      <c r="AA82" s="957"/>
      <c r="AB82" s="957"/>
      <c r="AC82" s="957"/>
      <c r="AD82" s="957"/>
      <c r="AE82" s="957"/>
      <c r="AF82" s="957"/>
      <c r="AG82" s="957"/>
      <c r="AH82" s="957"/>
      <c r="AI82" s="957"/>
      <c r="AJ82" s="957"/>
      <c r="AK82" s="957"/>
      <c r="AL82" s="957"/>
      <c r="AM82" s="957"/>
      <c r="AN82" s="957"/>
      <c r="AO82" s="957"/>
      <c r="AP82" s="957"/>
      <c r="AQ82" s="957"/>
      <c r="AR82" s="957"/>
      <c r="AS82" s="957"/>
      <c r="AT82" s="957"/>
      <c r="AU82" s="957"/>
      <c r="AV82" s="957"/>
      <c r="AW82" s="957"/>
      <c r="AX82" s="957"/>
      <c r="AY82" s="957"/>
      <c r="AZ82" s="958"/>
      <c r="BA82" s="958"/>
      <c r="BB82" s="958"/>
      <c r="BC82" s="958"/>
      <c r="BD82" s="959"/>
      <c r="BE82" s="55"/>
      <c r="BF82" s="55"/>
      <c r="BG82" s="55"/>
      <c r="BH82" s="55"/>
      <c r="BI82" s="55"/>
      <c r="BJ82" s="55"/>
      <c r="BK82" s="55"/>
      <c r="BL82" s="55"/>
      <c r="BM82" s="55"/>
      <c r="BN82" s="55"/>
      <c r="BO82" s="55"/>
      <c r="BP82" s="55"/>
      <c r="BQ82" s="52">
        <v>76</v>
      </c>
      <c r="BR82" s="73"/>
      <c r="BS82" s="927"/>
      <c r="BT82" s="928"/>
      <c r="BU82" s="928"/>
      <c r="BV82" s="928"/>
      <c r="BW82" s="928"/>
      <c r="BX82" s="928"/>
      <c r="BY82" s="928"/>
      <c r="BZ82" s="928"/>
      <c r="CA82" s="928"/>
      <c r="CB82" s="928"/>
      <c r="CC82" s="928"/>
      <c r="CD82" s="928"/>
      <c r="CE82" s="928"/>
      <c r="CF82" s="928"/>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27"/>
      <c r="DW82" s="928"/>
      <c r="DX82" s="928"/>
      <c r="DY82" s="928"/>
      <c r="DZ82" s="933"/>
      <c r="EA82" s="48"/>
    </row>
    <row r="83" spans="1:131" ht="26.25" customHeight="1" x14ac:dyDescent="0.15">
      <c r="A83" s="52">
        <v>16</v>
      </c>
      <c r="B83" s="712"/>
      <c r="C83" s="713"/>
      <c r="D83" s="713"/>
      <c r="E83" s="713"/>
      <c r="F83" s="713"/>
      <c r="G83" s="713"/>
      <c r="H83" s="713"/>
      <c r="I83" s="713"/>
      <c r="J83" s="713"/>
      <c r="K83" s="713"/>
      <c r="L83" s="713"/>
      <c r="M83" s="713"/>
      <c r="N83" s="713"/>
      <c r="O83" s="713"/>
      <c r="P83" s="714"/>
      <c r="Q83" s="956"/>
      <c r="R83" s="957"/>
      <c r="S83" s="957"/>
      <c r="T83" s="957"/>
      <c r="U83" s="957"/>
      <c r="V83" s="957"/>
      <c r="W83" s="957"/>
      <c r="X83" s="957"/>
      <c r="Y83" s="957"/>
      <c r="Z83" s="957"/>
      <c r="AA83" s="957"/>
      <c r="AB83" s="957"/>
      <c r="AC83" s="957"/>
      <c r="AD83" s="957"/>
      <c r="AE83" s="957"/>
      <c r="AF83" s="957"/>
      <c r="AG83" s="957"/>
      <c r="AH83" s="957"/>
      <c r="AI83" s="957"/>
      <c r="AJ83" s="957"/>
      <c r="AK83" s="957"/>
      <c r="AL83" s="957"/>
      <c r="AM83" s="957"/>
      <c r="AN83" s="957"/>
      <c r="AO83" s="957"/>
      <c r="AP83" s="957"/>
      <c r="AQ83" s="957"/>
      <c r="AR83" s="957"/>
      <c r="AS83" s="957"/>
      <c r="AT83" s="957"/>
      <c r="AU83" s="957"/>
      <c r="AV83" s="957"/>
      <c r="AW83" s="957"/>
      <c r="AX83" s="957"/>
      <c r="AY83" s="957"/>
      <c r="AZ83" s="958"/>
      <c r="BA83" s="958"/>
      <c r="BB83" s="958"/>
      <c r="BC83" s="958"/>
      <c r="BD83" s="959"/>
      <c r="BE83" s="55"/>
      <c r="BF83" s="55"/>
      <c r="BG83" s="55"/>
      <c r="BH83" s="55"/>
      <c r="BI83" s="55"/>
      <c r="BJ83" s="55"/>
      <c r="BK83" s="55"/>
      <c r="BL83" s="55"/>
      <c r="BM83" s="55"/>
      <c r="BN83" s="55"/>
      <c r="BO83" s="55"/>
      <c r="BP83" s="55"/>
      <c r="BQ83" s="52">
        <v>77</v>
      </c>
      <c r="BR83" s="73"/>
      <c r="BS83" s="927"/>
      <c r="BT83" s="928"/>
      <c r="BU83" s="928"/>
      <c r="BV83" s="928"/>
      <c r="BW83" s="928"/>
      <c r="BX83" s="928"/>
      <c r="BY83" s="928"/>
      <c r="BZ83" s="928"/>
      <c r="CA83" s="928"/>
      <c r="CB83" s="928"/>
      <c r="CC83" s="928"/>
      <c r="CD83" s="928"/>
      <c r="CE83" s="928"/>
      <c r="CF83" s="928"/>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27"/>
      <c r="DW83" s="928"/>
      <c r="DX83" s="928"/>
      <c r="DY83" s="928"/>
      <c r="DZ83" s="933"/>
      <c r="EA83" s="48"/>
    </row>
    <row r="84" spans="1:131" ht="26.25" customHeight="1" x14ac:dyDescent="0.15">
      <c r="A84" s="52">
        <v>17</v>
      </c>
      <c r="B84" s="712"/>
      <c r="C84" s="713"/>
      <c r="D84" s="713"/>
      <c r="E84" s="713"/>
      <c r="F84" s="713"/>
      <c r="G84" s="713"/>
      <c r="H84" s="713"/>
      <c r="I84" s="713"/>
      <c r="J84" s="713"/>
      <c r="K84" s="713"/>
      <c r="L84" s="713"/>
      <c r="M84" s="713"/>
      <c r="N84" s="713"/>
      <c r="O84" s="713"/>
      <c r="P84" s="714"/>
      <c r="Q84" s="956"/>
      <c r="R84" s="957"/>
      <c r="S84" s="957"/>
      <c r="T84" s="957"/>
      <c r="U84" s="957"/>
      <c r="V84" s="957"/>
      <c r="W84" s="957"/>
      <c r="X84" s="957"/>
      <c r="Y84" s="957"/>
      <c r="Z84" s="957"/>
      <c r="AA84" s="957"/>
      <c r="AB84" s="957"/>
      <c r="AC84" s="957"/>
      <c r="AD84" s="957"/>
      <c r="AE84" s="957"/>
      <c r="AF84" s="957"/>
      <c r="AG84" s="957"/>
      <c r="AH84" s="957"/>
      <c r="AI84" s="957"/>
      <c r="AJ84" s="957"/>
      <c r="AK84" s="957"/>
      <c r="AL84" s="957"/>
      <c r="AM84" s="957"/>
      <c r="AN84" s="957"/>
      <c r="AO84" s="957"/>
      <c r="AP84" s="957"/>
      <c r="AQ84" s="957"/>
      <c r="AR84" s="957"/>
      <c r="AS84" s="957"/>
      <c r="AT84" s="957"/>
      <c r="AU84" s="957"/>
      <c r="AV84" s="957"/>
      <c r="AW84" s="957"/>
      <c r="AX84" s="957"/>
      <c r="AY84" s="957"/>
      <c r="AZ84" s="958"/>
      <c r="BA84" s="958"/>
      <c r="BB84" s="958"/>
      <c r="BC84" s="958"/>
      <c r="BD84" s="959"/>
      <c r="BE84" s="55"/>
      <c r="BF84" s="55"/>
      <c r="BG84" s="55"/>
      <c r="BH84" s="55"/>
      <c r="BI84" s="55"/>
      <c r="BJ84" s="55"/>
      <c r="BK84" s="55"/>
      <c r="BL84" s="55"/>
      <c r="BM84" s="55"/>
      <c r="BN84" s="55"/>
      <c r="BO84" s="55"/>
      <c r="BP84" s="55"/>
      <c r="BQ84" s="52">
        <v>78</v>
      </c>
      <c r="BR84" s="73"/>
      <c r="BS84" s="927"/>
      <c r="BT84" s="928"/>
      <c r="BU84" s="928"/>
      <c r="BV84" s="928"/>
      <c r="BW84" s="928"/>
      <c r="BX84" s="928"/>
      <c r="BY84" s="928"/>
      <c r="BZ84" s="928"/>
      <c r="CA84" s="928"/>
      <c r="CB84" s="928"/>
      <c r="CC84" s="928"/>
      <c r="CD84" s="928"/>
      <c r="CE84" s="928"/>
      <c r="CF84" s="928"/>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27"/>
      <c r="DW84" s="928"/>
      <c r="DX84" s="928"/>
      <c r="DY84" s="928"/>
      <c r="DZ84" s="933"/>
      <c r="EA84" s="48"/>
    </row>
    <row r="85" spans="1:131" ht="26.25" customHeight="1" x14ac:dyDescent="0.15">
      <c r="A85" s="52">
        <v>18</v>
      </c>
      <c r="B85" s="712"/>
      <c r="C85" s="713"/>
      <c r="D85" s="713"/>
      <c r="E85" s="713"/>
      <c r="F85" s="713"/>
      <c r="G85" s="713"/>
      <c r="H85" s="713"/>
      <c r="I85" s="713"/>
      <c r="J85" s="713"/>
      <c r="K85" s="713"/>
      <c r="L85" s="713"/>
      <c r="M85" s="713"/>
      <c r="N85" s="713"/>
      <c r="O85" s="713"/>
      <c r="P85" s="714"/>
      <c r="Q85" s="956"/>
      <c r="R85" s="957"/>
      <c r="S85" s="957"/>
      <c r="T85" s="957"/>
      <c r="U85" s="957"/>
      <c r="V85" s="957"/>
      <c r="W85" s="957"/>
      <c r="X85" s="957"/>
      <c r="Y85" s="957"/>
      <c r="Z85" s="957"/>
      <c r="AA85" s="957"/>
      <c r="AB85" s="957"/>
      <c r="AC85" s="957"/>
      <c r="AD85" s="957"/>
      <c r="AE85" s="957"/>
      <c r="AF85" s="957"/>
      <c r="AG85" s="957"/>
      <c r="AH85" s="957"/>
      <c r="AI85" s="957"/>
      <c r="AJ85" s="957"/>
      <c r="AK85" s="957"/>
      <c r="AL85" s="957"/>
      <c r="AM85" s="957"/>
      <c r="AN85" s="957"/>
      <c r="AO85" s="957"/>
      <c r="AP85" s="957"/>
      <c r="AQ85" s="957"/>
      <c r="AR85" s="957"/>
      <c r="AS85" s="957"/>
      <c r="AT85" s="957"/>
      <c r="AU85" s="957"/>
      <c r="AV85" s="957"/>
      <c r="AW85" s="957"/>
      <c r="AX85" s="957"/>
      <c r="AY85" s="957"/>
      <c r="AZ85" s="958"/>
      <c r="BA85" s="958"/>
      <c r="BB85" s="958"/>
      <c r="BC85" s="958"/>
      <c r="BD85" s="959"/>
      <c r="BE85" s="55"/>
      <c r="BF85" s="55"/>
      <c r="BG85" s="55"/>
      <c r="BH85" s="55"/>
      <c r="BI85" s="55"/>
      <c r="BJ85" s="55"/>
      <c r="BK85" s="55"/>
      <c r="BL85" s="55"/>
      <c r="BM85" s="55"/>
      <c r="BN85" s="55"/>
      <c r="BO85" s="55"/>
      <c r="BP85" s="55"/>
      <c r="BQ85" s="52">
        <v>79</v>
      </c>
      <c r="BR85" s="73"/>
      <c r="BS85" s="927"/>
      <c r="BT85" s="928"/>
      <c r="BU85" s="928"/>
      <c r="BV85" s="928"/>
      <c r="BW85" s="928"/>
      <c r="BX85" s="928"/>
      <c r="BY85" s="928"/>
      <c r="BZ85" s="928"/>
      <c r="CA85" s="928"/>
      <c r="CB85" s="928"/>
      <c r="CC85" s="928"/>
      <c r="CD85" s="928"/>
      <c r="CE85" s="928"/>
      <c r="CF85" s="928"/>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27"/>
      <c r="DW85" s="928"/>
      <c r="DX85" s="928"/>
      <c r="DY85" s="928"/>
      <c r="DZ85" s="933"/>
      <c r="EA85" s="48"/>
    </row>
    <row r="86" spans="1:131" ht="26.25" customHeight="1" x14ac:dyDescent="0.15">
      <c r="A86" s="52">
        <v>19</v>
      </c>
      <c r="B86" s="712"/>
      <c r="C86" s="713"/>
      <c r="D86" s="713"/>
      <c r="E86" s="713"/>
      <c r="F86" s="713"/>
      <c r="G86" s="713"/>
      <c r="H86" s="713"/>
      <c r="I86" s="713"/>
      <c r="J86" s="713"/>
      <c r="K86" s="713"/>
      <c r="L86" s="713"/>
      <c r="M86" s="713"/>
      <c r="N86" s="713"/>
      <c r="O86" s="713"/>
      <c r="P86" s="714"/>
      <c r="Q86" s="956"/>
      <c r="R86" s="957"/>
      <c r="S86" s="957"/>
      <c r="T86" s="957"/>
      <c r="U86" s="957"/>
      <c r="V86" s="957"/>
      <c r="W86" s="957"/>
      <c r="X86" s="957"/>
      <c r="Y86" s="957"/>
      <c r="Z86" s="957"/>
      <c r="AA86" s="957"/>
      <c r="AB86" s="957"/>
      <c r="AC86" s="957"/>
      <c r="AD86" s="957"/>
      <c r="AE86" s="957"/>
      <c r="AF86" s="957"/>
      <c r="AG86" s="957"/>
      <c r="AH86" s="957"/>
      <c r="AI86" s="957"/>
      <c r="AJ86" s="957"/>
      <c r="AK86" s="957"/>
      <c r="AL86" s="957"/>
      <c r="AM86" s="957"/>
      <c r="AN86" s="957"/>
      <c r="AO86" s="957"/>
      <c r="AP86" s="957"/>
      <c r="AQ86" s="957"/>
      <c r="AR86" s="957"/>
      <c r="AS86" s="957"/>
      <c r="AT86" s="957"/>
      <c r="AU86" s="957"/>
      <c r="AV86" s="957"/>
      <c r="AW86" s="957"/>
      <c r="AX86" s="957"/>
      <c r="AY86" s="957"/>
      <c r="AZ86" s="958"/>
      <c r="BA86" s="958"/>
      <c r="BB86" s="958"/>
      <c r="BC86" s="958"/>
      <c r="BD86" s="959"/>
      <c r="BE86" s="55"/>
      <c r="BF86" s="55"/>
      <c r="BG86" s="55"/>
      <c r="BH86" s="55"/>
      <c r="BI86" s="55"/>
      <c r="BJ86" s="55"/>
      <c r="BK86" s="55"/>
      <c r="BL86" s="55"/>
      <c r="BM86" s="55"/>
      <c r="BN86" s="55"/>
      <c r="BO86" s="55"/>
      <c r="BP86" s="55"/>
      <c r="BQ86" s="52">
        <v>80</v>
      </c>
      <c r="BR86" s="73"/>
      <c r="BS86" s="927"/>
      <c r="BT86" s="928"/>
      <c r="BU86" s="928"/>
      <c r="BV86" s="928"/>
      <c r="BW86" s="928"/>
      <c r="BX86" s="928"/>
      <c r="BY86" s="928"/>
      <c r="BZ86" s="928"/>
      <c r="CA86" s="928"/>
      <c r="CB86" s="928"/>
      <c r="CC86" s="928"/>
      <c r="CD86" s="928"/>
      <c r="CE86" s="928"/>
      <c r="CF86" s="928"/>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27"/>
      <c r="DW86" s="928"/>
      <c r="DX86" s="928"/>
      <c r="DY86" s="928"/>
      <c r="DZ86" s="933"/>
      <c r="EA86" s="48"/>
    </row>
    <row r="87" spans="1:131" ht="26.25" customHeight="1" x14ac:dyDescent="0.15">
      <c r="A87" s="57">
        <v>20</v>
      </c>
      <c r="B87" s="949"/>
      <c r="C87" s="950"/>
      <c r="D87" s="950"/>
      <c r="E87" s="950"/>
      <c r="F87" s="950"/>
      <c r="G87" s="950"/>
      <c r="H87" s="950"/>
      <c r="I87" s="950"/>
      <c r="J87" s="950"/>
      <c r="K87" s="950"/>
      <c r="L87" s="950"/>
      <c r="M87" s="950"/>
      <c r="N87" s="950"/>
      <c r="O87" s="950"/>
      <c r="P87" s="951"/>
      <c r="Q87" s="952"/>
      <c r="R87" s="953"/>
      <c r="S87" s="953"/>
      <c r="T87" s="953"/>
      <c r="U87" s="953"/>
      <c r="V87" s="953"/>
      <c r="W87" s="953"/>
      <c r="X87" s="953"/>
      <c r="Y87" s="953"/>
      <c r="Z87" s="953"/>
      <c r="AA87" s="953"/>
      <c r="AB87" s="953"/>
      <c r="AC87" s="953"/>
      <c r="AD87" s="953"/>
      <c r="AE87" s="953"/>
      <c r="AF87" s="953"/>
      <c r="AG87" s="953"/>
      <c r="AH87" s="953"/>
      <c r="AI87" s="953"/>
      <c r="AJ87" s="953"/>
      <c r="AK87" s="953"/>
      <c r="AL87" s="953"/>
      <c r="AM87" s="953"/>
      <c r="AN87" s="953"/>
      <c r="AO87" s="953"/>
      <c r="AP87" s="953"/>
      <c r="AQ87" s="953"/>
      <c r="AR87" s="953"/>
      <c r="AS87" s="953"/>
      <c r="AT87" s="953"/>
      <c r="AU87" s="953"/>
      <c r="AV87" s="953"/>
      <c r="AW87" s="953"/>
      <c r="AX87" s="953"/>
      <c r="AY87" s="953"/>
      <c r="AZ87" s="954"/>
      <c r="BA87" s="954"/>
      <c r="BB87" s="954"/>
      <c r="BC87" s="954"/>
      <c r="BD87" s="955"/>
      <c r="BE87" s="55"/>
      <c r="BF87" s="55"/>
      <c r="BG87" s="55"/>
      <c r="BH87" s="55"/>
      <c r="BI87" s="55"/>
      <c r="BJ87" s="55"/>
      <c r="BK87" s="55"/>
      <c r="BL87" s="55"/>
      <c r="BM87" s="55"/>
      <c r="BN87" s="55"/>
      <c r="BO87" s="55"/>
      <c r="BP87" s="55"/>
      <c r="BQ87" s="52">
        <v>81</v>
      </c>
      <c r="BR87" s="73"/>
      <c r="BS87" s="927"/>
      <c r="BT87" s="928"/>
      <c r="BU87" s="928"/>
      <c r="BV87" s="928"/>
      <c r="BW87" s="928"/>
      <c r="BX87" s="928"/>
      <c r="BY87" s="928"/>
      <c r="BZ87" s="928"/>
      <c r="CA87" s="928"/>
      <c r="CB87" s="928"/>
      <c r="CC87" s="928"/>
      <c r="CD87" s="928"/>
      <c r="CE87" s="928"/>
      <c r="CF87" s="928"/>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27"/>
      <c r="DW87" s="928"/>
      <c r="DX87" s="928"/>
      <c r="DY87" s="928"/>
      <c r="DZ87" s="933"/>
      <c r="EA87" s="48"/>
    </row>
    <row r="88" spans="1:131" ht="26.25" customHeight="1" x14ac:dyDescent="0.15">
      <c r="A88" s="53" t="s">
        <v>248</v>
      </c>
      <c r="B88" s="934" t="s">
        <v>178</v>
      </c>
      <c r="C88" s="935"/>
      <c r="D88" s="935"/>
      <c r="E88" s="935"/>
      <c r="F88" s="935"/>
      <c r="G88" s="935"/>
      <c r="H88" s="935"/>
      <c r="I88" s="935"/>
      <c r="J88" s="935"/>
      <c r="K88" s="935"/>
      <c r="L88" s="935"/>
      <c r="M88" s="935"/>
      <c r="N88" s="935"/>
      <c r="O88" s="935"/>
      <c r="P88" s="936"/>
      <c r="Q88" s="944"/>
      <c r="R88" s="945"/>
      <c r="S88" s="945"/>
      <c r="T88" s="945"/>
      <c r="U88" s="945"/>
      <c r="V88" s="945"/>
      <c r="W88" s="945"/>
      <c r="X88" s="945"/>
      <c r="Y88" s="945"/>
      <c r="Z88" s="945"/>
      <c r="AA88" s="945"/>
      <c r="AB88" s="945"/>
      <c r="AC88" s="945"/>
      <c r="AD88" s="945"/>
      <c r="AE88" s="945"/>
      <c r="AF88" s="946">
        <v>6149</v>
      </c>
      <c r="AG88" s="946"/>
      <c r="AH88" s="946"/>
      <c r="AI88" s="946"/>
      <c r="AJ88" s="946"/>
      <c r="AK88" s="945"/>
      <c r="AL88" s="945"/>
      <c r="AM88" s="945"/>
      <c r="AN88" s="945"/>
      <c r="AO88" s="945"/>
      <c r="AP88" s="946">
        <v>424</v>
      </c>
      <c r="AQ88" s="946"/>
      <c r="AR88" s="946"/>
      <c r="AS88" s="946"/>
      <c r="AT88" s="946"/>
      <c r="AU88" s="946">
        <v>260</v>
      </c>
      <c r="AV88" s="946"/>
      <c r="AW88" s="946"/>
      <c r="AX88" s="946"/>
      <c r="AY88" s="946"/>
      <c r="AZ88" s="947"/>
      <c r="BA88" s="947"/>
      <c r="BB88" s="947"/>
      <c r="BC88" s="947"/>
      <c r="BD88" s="948"/>
      <c r="BE88" s="55"/>
      <c r="BF88" s="55"/>
      <c r="BG88" s="55"/>
      <c r="BH88" s="55"/>
      <c r="BI88" s="55"/>
      <c r="BJ88" s="55"/>
      <c r="BK88" s="55"/>
      <c r="BL88" s="55"/>
      <c r="BM88" s="55"/>
      <c r="BN88" s="55"/>
      <c r="BO88" s="55"/>
      <c r="BP88" s="55"/>
      <c r="BQ88" s="52">
        <v>82</v>
      </c>
      <c r="BR88" s="73"/>
      <c r="BS88" s="927"/>
      <c r="BT88" s="928"/>
      <c r="BU88" s="928"/>
      <c r="BV88" s="928"/>
      <c r="BW88" s="928"/>
      <c r="BX88" s="928"/>
      <c r="BY88" s="928"/>
      <c r="BZ88" s="928"/>
      <c r="CA88" s="928"/>
      <c r="CB88" s="928"/>
      <c r="CC88" s="928"/>
      <c r="CD88" s="928"/>
      <c r="CE88" s="928"/>
      <c r="CF88" s="928"/>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27"/>
      <c r="DW88" s="928"/>
      <c r="DX88" s="928"/>
      <c r="DY88" s="928"/>
      <c r="DZ88" s="93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7"/>
      <c r="BT89" s="928"/>
      <c r="BU89" s="928"/>
      <c r="BV89" s="928"/>
      <c r="BW89" s="928"/>
      <c r="BX89" s="928"/>
      <c r="BY89" s="928"/>
      <c r="BZ89" s="928"/>
      <c r="CA89" s="928"/>
      <c r="CB89" s="928"/>
      <c r="CC89" s="928"/>
      <c r="CD89" s="928"/>
      <c r="CE89" s="928"/>
      <c r="CF89" s="928"/>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27"/>
      <c r="DW89" s="928"/>
      <c r="DX89" s="928"/>
      <c r="DY89" s="928"/>
      <c r="DZ89" s="93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7"/>
      <c r="BT90" s="928"/>
      <c r="BU90" s="928"/>
      <c r="BV90" s="928"/>
      <c r="BW90" s="928"/>
      <c r="BX90" s="928"/>
      <c r="BY90" s="928"/>
      <c r="BZ90" s="928"/>
      <c r="CA90" s="928"/>
      <c r="CB90" s="928"/>
      <c r="CC90" s="928"/>
      <c r="CD90" s="928"/>
      <c r="CE90" s="928"/>
      <c r="CF90" s="928"/>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27"/>
      <c r="DW90" s="928"/>
      <c r="DX90" s="928"/>
      <c r="DY90" s="928"/>
      <c r="DZ90" s="93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7"/>
      <c r="BT91" s="928"/>
      <c r="BU91" s="928"/>
      <c r="BV91" s="928"/>
      <c r="BW91" s="928"/>
      <c r="BX91" s="928"/>
      <c r="BY91" s="928"/>
      <c r="BZ91" s="928"/>
      <c r="CA91" s="928"/>
      <c r="CB91" s="928"/>
      <c r="CC91" s="928"/>
      <c r="CD91" s="928"/>
      <c r="CE91" s="928"/>
      <c r="CF91" s="928"/>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27"/>
      <c r="DW91" s="928"/>
      <c r="DX91" s="928"/>
      <c r="DY91" s="928"/>
      <c r="DZ91" s="93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7"/>
      <c r="BT92" s="928"/>
      <c r="BU92" s="928"/>
      <c r="BV92" s="928"/>
      <c r="BW92" s="928"/>
      <c r="BX92" s="928"/>
      <c r="BY92" s="928"/>
      <c r="BZ92" s="928"/>
      <c r="CA92" s="928"/>
      <c r="CB92" s="928"/>
      <c r="CC92" s="928"/>
      <c r="CD92" s="928"/>
      <c r="CE92" s="928"/>
      <c r="CF92" s="928"/>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27"/>
      <c r="DW92" s="928"/>
      <c r="DX92" s="928"/>
      <c r="DY92" s="928"/>
      <c r="DZ92" s="93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7"/>
      <c r="BT93" s="928"/>
      <c r="BU93" s="928"/>
      <c r="BV93" s="928"/>
      <c r="BW93" s="928"/>
      <c r="BX93" s="928"/>
      <c r="BY93" s="928"/>
      <c r="BZ93" s="928"/>
      <c r="CA93" s="928"/>
      <c r="CB93" s="928"/>
      <c r="CC93" s="928"/>
      <c r="CD93" s="928"/>
      <c r="CE93" s="928"/>
      <c r="CF93" s="928"/>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27"/>
      <c r="DW93" s="928"/>
      <c r="DX93" s="928"/>
      <c r="DY93" s="928"/>
      <c r="DZ93" s="93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7"/>
      <c r="BT94" s="928"/>
      <c r="BU94" s="928"/>
      <c r="BV94" s="928"/>
      <c r="BW94" s="928"/>
      <c r="BX94" s="928"/>
      <c r="BY94" s="928"/>
      <c r="BZ94" s="928"/>
      <c r="CA94" s="928"/>
      <c r="CB94" s="928"/>
      <c r="CC94" s="928"/>
      <c r="CD94" s="928"/>
      <c r="CE94" s="928"/>
      <c r="CF94" s="928"/>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27"/>
      <c r="DW94" s="928"/>
      <c r="DX94" s="928"/>
      <c r="DY94" s="928"/>
      <c r="DZ94" s="93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7"/>
      <c r="BT95" s="928"/>
      <c r="BU95" s="928"/>
      <c r="BV95" s="928"/>
      <c r="BW95" s="928"/>
      <c r="BX95" s="928"/>
      <c r="BY95" s="928"/>
      <c r="BZ95" s="928"/>
      <c r="CA95" s="928"/>
      <c r="CB95" s="928"/>
      <c r="CC95" s="928"/>
      <c r="CD95" s="928"/>
      <c r="CE95" s="928"/>
      <c r="CF95" s="928"/>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27"/>
      <c r="DW95" s="928"/>
      <c r="DX95" s="928"/>
      <c r="DY95" s="928"/>
      <c r="DZ95" s="93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7"/>
      <c r="BT96" s="928"/>
      <c r="BU96" s="928"/>
      <c r="BV96" s="928"/>
      <c r="BW96" s="928"/>
      <c r="BX96" s="928"/>
      <c r="BY96" s="928"/>
      <c r="BZ96" s="928"/>
      <c r="CA96" s="928"/>
      <c r="CB96" s="928"/>
      <c r="CC96" s="928"/>
      <c r="CD96" s="928"/>
      <c r="CE96" s="928"/>
      <c r="CF96" s="928"/>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27"/>
      <c r="DW96" s="928"/>
      <c r="DX96" s="928"/>
      <c r="DY96" s="928"/>
      <c r="DZ96" s="93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7"/>
      <c r="BT97" s="928"/>
      <c r="BU97" s="928"/>
      <c r="BV97" s="928"/>
      <c r="BW97" s="928"/>
      <c r="BX97" s="928"/>
      <c r="BY97" s="928"/>
      <c r="BZ97" s="928"/>
      <c r="CA97" s="928"/>
      <c r="CB97" s="928"/>
      <c r="CC97" s="928"/>
      <c r="CD97" s="928"/>
      <c r="CE97" s="928"/>
      <c r="CF97" s="928"/>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27"/>
      <c r="DW97" s="928"/>
      <c r="DX97" s="928"/>
      <c r="DY97" s="928"/>
      <c r="DZ97" s="93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7"/>
      <c r="BT98" s="928"/>
      <c r="BU98" s="928"/>
      <c r="BV98" s="928"/>
      <c r="BW98" s="928"/>
      <c r="BX98" s="928"/>
      <c r="BY98" s="928"/>
      <c r="BZ98" s="928"/>
      <c r="CA98" s="928"/>
      <c r="CB98" s="928"/>
      <c r="CC98" s="928"/>
      <c r="CD98" s="928"/>
      <c r="CE98" s="928"/>
      <c r="CF98" s="928"/>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27"/>
      <c r="DW98" s="928"/>
      <c r="DX98" s="928"/>
      <c r="DY98" s="928"/>
      <c r="DZ98" s="93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7"/>
      <c r="BT99" s="928"/>
      <c r="BU99" s="928"/>
      <c r="BV99" s="928"/>
      <c r="BW99" s="928"/>
      <c r="BX99" s="928"/>
      <c r="BY99" s="928"/>
      <c r="BZ99" s="928"/>
      <c r="CA99" s="928"/>
      <c r="CB99" s="928"/>
      <c r="CC99" s="928"/>
      <c r="CD99" s="928"/>
      <c r="CE99" s="928"/>
      <c r="CF99" s="928"/>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27"/>
      <c r="DW99" s="928"/>
      <c r="DX99" s="928"/>
      <c r="DY99" s="928"/>
      <c r="DZ99" s="93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7"/>
      <c r="BT100" s="928"/>
      <c r="BU100" s="928"/>
      <c r="BV100" s="928"/>
      <c r="BW100" s="928"/>
      <c r="BX100" s="928"/>
      <c r="BY100" s="928"/>
      <c r="BZ100" s="928"/>
      <c r="CA100" s="928"/>
      <c r="CB100" s="928"/>
      <c r="CC100" s="928"/>
      <c r="CD100" s="928"/>
      <c r="CE100" s="928"/>
      <c r="CF100" s="928"/>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27"/>
      <c r="DW100" s="928"/>
      <c r="DX100" s="928"/>
      <c r="DY100" s="928"/>
      <c r="DZ100" s="93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7"/>
      <c r="BT101" s="928"/>
      <c r="BU101" s="928"/>
      <c r="BV101" s="928"/>
      <c r="BW101" s="928"/>
      <c r="BX101" s="928"/>
      <c r="BY101" s="928"/>
      <c r="BZ101" s="928"/>
      <c r="CA101" s="928"/>
      <c r="CB101" s="928"/>
      <c r="CC101" s="928"/>
      <c r="CD101" s="928"/>
      <c r="CE101" s="928"/>
      <c r="CF101" s="928"/>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27"/>
      <c r="DW101" s="928"/>
      <c r="DX101" s="928"/>
      <c r="DY101" s="928"/>
      <c r="DZ101" s="93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934" t="s">
        <v>448</v>
      </c>
      <c r="BS102" s="935"/>
      <c r="BT102" s="935"/>
      <c r="BU102" s="935"/>
      <c r="BV102" s="935"/>
      <c r="BW102" s="935"/>
      <c r="BX102" s="935"/>
      <c r="BY102" s="935"/>
      <c r="BZ102" s="935"/>
      <c r="CA102" s="935"/>
      <c r="CB102" s="935"/>
      <c r="CC102" s="935"/>
      <c r="CD102" s="935"/>
      <c r="CE102" s="935"/>
      <c r="CF102" s="935"/>
      <c r="CG102" s="936"/>
      <c r="CH102" s="937"/>
      <c r="CI102" s="938"/>
      <c r="CJ102" s="938"/>
      <c r="CK102" s="938"/>
      <c r="CL102" s="939"/>
      <c r="CM102" s="937"/>
      <c r="CN102" s="938"/>
      <c r="CO102" s="938"/>
      <c r="CP102" s="938"/>
      <c r="CQ102" s="939"/>
      <c r="CR102" s="940">
        <v>106</v>
      </c>
      <c r="CS102" s="941"/>
      <c r="CT102" s="941"/>
      <c r="CU102" s="941"/>
      <c r="CV102" s="942"/>
      <c r="CW102" s="940" t="s">
        <v>226</v>
      </c>
      <c r="CX102" s="941"/>
      <c r="CY102" s="941"/>
      <c r="CZ102" s="941"/>
      <c r="DA102" s="942"/>
      <c r="DB102" s="940">
        <v>81</v>
      </c>
      <c r="DC102" s="941"/>
      <c r="DD102" s="941"/>
      <c r="DE102" s="941"/>
      <c r="DF102" s="942"/>
      <c r="DG102" s="940"/>
      <c r="DH102" s="941"/>
      <c r="DI102" s="941"/>
      <c r="DJ102" s="941"/>
      <c r="DK102" s="942"/>
      <c r="DL102" s="940"/>
      <c r="DM102" s="941"/>
      <c r="DN102" s="941"/>
      <c r="DO102" s="941"/>
      <c r="DP102" s="942"/>
      <c r="DQ102" s="940"/>
      <c r="DR102" s="941"/>
      <c r="DS102" s="941"/>
      <c r="DT102" s="941"/>
      <c r="DU102" s="942"/>
      <c r="DV102" s="934"/>
      <c r="DW102" s="935"/>
      <c r="DX102" s="935"/>
      <c r="DY102" s="935"/>
      <c r="DZ102" s="94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2" t="s">
        <v>476</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5" t="s">
        <v>477</v>
      </c>
      <c r="BR104" s="755"/>
      <c r="BS104" s="755"/>
      <c r="BT104" s="755"/>
      <c r="BU104" s="755"/>
      <c r="BV104" s="755"/>
      <c r="BW104" s="755"/>
      <c r="BX104" s="755"/>
      <c r="BY104" s="755"/>
      <c r="BZ104" s="755"/>
      <c r="CA104" s="755"/>
      <c r="CB104" s="755"/>
      <c r="CC104" s="755"/>
      <c r="CD104" s="755"/>
      <c r="CE104" s="755"/>
      <c r="CF104" s="755"/>
      <c r="CG104" s="755"/>
      <c r="CH104" s="755"/>
      <c r="CI104" s="755"/>
      <c r="CJ104" s="755"/>
      <c r="CK104" s="755"/>
      <c r="CL104" s="755"/>
      <c r="CM104" s="755"/>
      <c r="CN104" s="755"/>
      <c r="CO104" s="755"/>
      <c r="CP104" s="755"/>
      <c r="CQ104" s="755"/>
      <c r="CR104" s="755"/>
      <c r="CS104" s="755"/>
      <c r="CT104" s="755"/>
      <c r="CU104" s="755"/>
      <c r="CV104" s="755"/>
      <c r="CW104" s="755"/>
      <c r="CX104" s="755"/>
      <c r="CY104" s="755"/>
      <c r="CZ104" s="755"/>
      <c r="DA104" s="755"/>
      <c r="DB104" s="755"/>
      <c r="DC104" s="755"/>
      <c r="DD104" s="755"/>
      <c r="DE104" s="755"/>
      <c r="DF104" s="755"/>
      <c r="DG104" s="755"/>
      <c r="DH104" s="755"/>
      <c r="DI104" s="755"/>
      <c r="DJ104" s="755"/>
      <c r="DK104" s="755"/>
      <c r="DL104" s="755"/>
      <c r="DM104" s="755"/>
      <c r="DN104" s="755"/>
      <c r="DO104" s="755"/>
      <c r="DP104" s="755"/>
      <c r="DQ104" s="755"/>
      <c r="DR104" s="755"/>
      <c r="DS104" s="755"/>
      <c r="DT104" s="755"/>
      <c r="DU104" s="755"/>
      <c r="DV104" s="755"/>
      <c r="DW104" s="755"/>
      <c r="DX104" s="755"/>
      <c r="DY104" s="755"/>
      <c r="DZ104" s="75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303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23" t="s">
        <v>478</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198</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48" customFormat="1" ht="26.25" customHeight="1" x14ac:dyDescent="0.15">
      <c r="A109" s="766" t="s">
        <v>479</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480</v>
      </c>
      <c r="AB109" s="767"/>
      <c r="AC109" s="767"/>
      <c r="AD109" s="767"/>
      <c r="AE109" s="768"/>
      <c r="AF109" s="769" t="s">
        <v>482</v>
      </c>
      <c r="AG109" s="767"/>
      <c r="AH109" s="767"/>
      <c r="AI109" s="767"/>
      <c r="AJ109" s="768"/>
      <c r="AK109" s="769" t="s">
        <v>185</v>
      </c>
      <c r="AL109" s="767"/>
      <c r="AM109" s="767"/>
      <c r="AN109" s="767"/>
      <c r="AO109" s="768"/>
      <c r="AP109" s="769" t="s">
        <v>483</v>
      </c>
      <c r="AQ109" s="767"/>
      <c r="AR109" s="767"/>
      <c r="AS109" s="767"/>
      <c r="AT109" s="770"/>
      <c r="AU109" s="766" t="s">
        <v>479</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480</v>
      </c>
      <c r="BR109" s="767"/>
      <c r="BS109" s="767"/>
      <c r="BT109" s="767"/>
      <c r="BU109" s="768"/>
      <c r="BV109" s="769" t="s">
        <v>482</v>
      </c>
      <c r="BW109" s="767"/>
      <c r="BX109" s="767"/>
      <c r="BY109" s="767"/>
      <c r="BZ109" s="768"/>
      <c r="CA109" s="769" t="s">
        <v>185</v>
      </c>
      <c r="CB109" s="767"/>
      <c r="CC109" s="767"/>
      <c r="CD109" s="767"/>
      <c r="CE109" s="768"/>
      <c r="CF109" s="926" t="s">
        <v>483</v>
      </c>
      <c r="CG109" s="926"/>
      <c r="CH109" s="926"/>
      <c r="CI109" s="926"/>
      <c r="CJ109" s="926"/>
      <c r="CK109" s="769" t="s">
        <v>97</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480</v>
      </c>
      <c r="DH109" s="767"/>
      <c r="DI109" s="767"/>
      <c r="DJ109" s="767"/>
      <c r="DK109" s="768"/>
      <c r="DL109" s="769" t="s">
        <v>482</v>
      </c>
      <c r="DM109" s="767"/>
      <c r="DN109" s="767"/>
      <c r="DO109" s="767"/>
      <c r="DP109" s="768"/>
      <c r="DQ109" s="769" t="s">
        <v>185</v>
      </c>
      <c r="DR109" s="767"/>
      <c r="DS109" s="767"/>
      <c r="DT109" s="767"/>
      <c r="DU109" s="768"/>
      <c r="DV109" s="769" t="s">
        <v>483</v>
      </c>
      <c r="DW109" s="767"/>
      <c r="DX109" s="767"/>
      <c r="DY109" s="767"/>
      <c r="DZ109" s="770"/>
    </row>
    <row r="110" spans="1:131" s="48" customFormat="1" ht="26.25" customHeight="1" x14ac:dyDescent="0.15">
      <c r="A110" s="810" t="s">
        <v>330</v>
      </c>
      <c r="B110" s="811"/>
      <c r="C110" s="811"/>
      <c r="D110" s="811"/>
      <c r="E110" s="811"/>
      <c r="F110" s="811"/>
      <c r="G110" s="811"/>
      <c r="H110" s="811"/>
      <c r="I110" s="811"/>
      <c r="J110" s="811"/>
      <c r="K110" s="811"/>
      <c r="L110" s="811"/>
      <c r="M110" s="811"/>
      <c r="N110" s="811"/>
      <c r="O110" s="811"/>
      <c r="P110" s="811"/>
      <c r="Q110" s="811"/>
      <c r="R110" s="811"/>
      <c r="S110" s="811"/>
      <c r="T110" s="811"/>
      <c r="U110" s="811"/>
      <c r="V110" s="811"/>
      <c r="W110" s="811"/>
      <c r="X110" s="811"/>
      <c r="Y110" s="811"/>
      <c r="Z110" s="812"/>
      <c r="AA110" s="803">
        <v>3616107</v>
      </c>
      <c r="AB110" s="804"/>
      <c r="AC110" s="804"/>
      <c r="AD110" s="804"/>
      <c r="AE110" s="805"/>
      <c r="AF110" s="806">
        <v>3445132</v>
      </c>
      <c r="AG110" s="804"/>
      <c r="AH110" s="804"/>
      <c r="AI110" s="804"/>
      <c r="AJ110" s="805"/>
      <c r="AK110" s="806">
        <v>3311767</v>
      </c>
      <c r="AL110" s="804"/>
      <c r="AM110" s="804"/>
      <c r="AN110" s="804"/>
      <c r="AO110" s="805"/>
      <c r="AP110" s="899">
        <v>22.9</v>
      </c>
      <c r="AQ110" s="900"/>
      <c r="AR110" s="900"/>
      <c r="AS110" s="900"/>
      <c r="AT110" s="901"/>
      <c r="AU110" s="902" t="s">
        <v>120</v>
      </c>
      <c r="AV110" s="903"/>
      <c r="AW110" s="903"/>
      <c r="AX110" s="903"/>
      <c r="AY110" s="903"/>
      <c r="AZ110" s="863" t="s">
        <v>484</v>
      </c>
      <c r="BA110" s="811"/>
      <c r="BB110" s="811"/>
      <c r="BC110" s="811"/>
      <c r="BD110" s="811"/>
      <c r="BE110" s="811"/>
      <c r="BF110" s="811"/>
      <c r="BG110" s="811"/>
      <c r="BH110" s="811"/>
      <c r="BI110" s="811"/>
      <c r="BJ110" s="811"/>
      <c r="BK110" s="811"/>
      <c r="BL110" s="811"/>
      <c r="BM110" s="811"/>
      <c r="BN110" s="811"/>
      <c r="BO110" s="811"/>
      <c r="BP110" s="812"/>
      <c r="BQ110" s="864">
        <v>31012242</v>
      </c>
      <c r="BR110" s="865"/>
      <c r="BS110" s="865"/>
      <c r="BT110" s="865"/>
      <c r="BU110" s="865"/>
      <c r="BV110" s="865">
        <v>29313041</v>
      </c>
      <c r="BW110" s="865"/>
      <c r="BX110" s="865"/>
      <c r="BY110" s="865"/>
      <c r="BZ110" s="865"/>
      <c r="CA110" s="865">
        <v>27871518</v>
      </c>
      <c r="CB110" s="865"/>
      <c r="CC110" s="865"/>
      <c r="CD110" s="865"/>
      <c r="CE110" s="865"/>
      <c r="CF110" s="889">
        <v>193</v>
      </c>
      <c r="CG110" s="890"/>
      <c r="CH110" s="890"/>
      <c r="CI110" s="890"/>
      <c r="CJ110" s="890"/>
      <c r="CK110" s="908" t="s">
        <v>387</v>
      </c>
      <c r="CL110" s="749"/>
      <c r="CM110" s="863" t="s">
        <v>65</v>
      </c>
      <c r="CN110" s="811"/>
      <c r="CO110" s="811"/>
      <c r="CP110" s="811"/>
      <c r="CQ110" s="811"/>
      <c r="CR110" s="811"/>
      <c r="CS110" s="811"/>
      <c r="CT110" s="811"/>
      <c r="CU110" s="811"/>
      <c r="CV110" s="811"/>
      <c r="CW110" s="811"/>
      <c r="CX110" s="811"/>
      <c r="CY110" s="811"/>
      <c r="CZ110" s="811"/>
      <c r="DA110" s="811"/>
      <c r="DB110" s="811"/>
      <c r="DC110" s="811"/>
      <c r="DD110" s="811"/>
      <c r="DE110" s="811"/>
      <c r="DF110" s="812"/>
      <c r="DG110" s="864" t="s">
        <v>197</v>
      </c>
      <c r="DH110" s="865"/>
      <c r="DI110" s="865"/>
      <c r="DJ110" s="865"/>
      <c r="DK110" s="865"/>
      <c r="DL110" s="865" t="s">
        <v>197</v>
      </c>
      <c r="DM110" s="865"/>
      <c r="DN110" s="865"/>
      <c r="DO110" s="865"/>
      <c r="DP110" s="865"/>
      <c r="DQ110" s="865" t="s">
        <v>197</v>
      </c>
      <c r="DR110" s="865"/>
      <c r="DS110" s="865"/>
      <c r="DT110" s="865"/>
      <c r="DU110" s="865"/>
      <c r="DV110" s="866" t="s">
        <v>197</v>
      </c>
      <c r="DW110" s="866"/>
      <c r="DX110" s="866"/>
      <c r="DY110" s="866"/>
      <c r="DZ110" s="867"/>
    </row>
    <row r="111" spans="1:131" s="48" customFormat="1" ht="26.25" customHeight="1" x14ac:dyDescent="0.15">
      <c r="A111" s="754" t="s">
        <v>460</v>
      </c>
      <c r="B111" s="755"/>
      <c r="C111" s="755"/>
      <c r="D111" s="755"/>
      <c r="E111" s="755"/>
      <c r="F111" s="755"/>
      <c r="G111" s="755"/>
      <c r="H111" s="755"/>
      <c r="I111" s="755"/>
      <c r="J111" s="755"/>
      <c r="K111" s="755"/>
      <c r="L111" s="755"/>
      <c r="M111" s="755"/>
      <c r="N111" s="755"/>
      <c r="O111" s="755"/>
      <c r="P111" s="755"/>
      <c r="Q111" s="755"/>
      <c r="R111" s="755"/>
      <c r="S111" s="755"/>
      <c r="T111" s="755"/>
      <c r="U111" s="755"/>
      <c r="V111" s="755"/>
      <c r="W111" s="755"/>
      <c r="X111" s="755"/>
      <c r="Y111" s="755"/>
      <c r="Z111" s="921"/>
      <c r="AA111" s="759" t="s">
        <v>197</v>
      </c>
      <c r="AB111" s="760"/>
      <c r="AC111" s="760"/>
      <c r="AD111" s="760"/>
      <c r="AE111" s="761"/>
      <c r="AF111" s="762" t="s">
        <v>197</v>
      </c>
      <c r="AG111" s="760"/>
      <c r="AH111" s="760"/>
      <c r="AI111" s="760"/>
      <c r="AJ111" s="761"/>
      <c r="AK111" s="762" t="s">
        <v>197</v>
      </c>
      <c r="AL111" s="760"/>
      <c r="AM111" s="760"/>
      <c r="AN111" s="760"/>
      <c r="AO111" s="761"/>
      <c r="AP111" s="836" t="s">
        <v>197</v>
      </c>
      <c r="AQ111" s="837"/>
      <c r="AR111" s="837"/>
      <c r="AS111" s="837"/>
      <c r="AT111" s="838"/>
      <c r="AU111" s="904"/>
      <c r="AV111" s="905"/>
      <c r="AW111" s="905"/>
      <c r="AX111" s="905"/>
      <c r="AY111" s="905"/>
      <c r="AZ111" s="835" t="s">
        <v>485</v>
      </c>
      <c r="BA111" s="771"/>
      <c r="BB111" s="771"/>
      <c r="BC111" s="771"/>
      <c r="BD111" s="771"/>
      <c r="BE111" s="771"/>
      <c r="BF111" s="771"/>
      <c r="BG111" s="771"/>
      <c r="BH111" s="771"/>
      <c r="BI111" s="771"/>
      <c r="BJ111" s="771"/>
      <c r="BK111" s="771"/>
      <c r="BL111" s="771"/>
      <c r="BM111" s="771"/>
      <c r="BN111" s="771"/>
      <c r="BO111" s="771"/>
      <c r="BP111" s="772"/>
      <c r="BQ111" s="839" t="s">
        <v>197</v>
      </c>
      <c r="BR111" s="840"/>
      <c r="BS111" s="840"/>
      <c r="BT111" s="840"/>
      <c r="BU111" s="840"/>
      <c r="BV111" s="840" t="s">
        <v>197</v>
      </c>
      <c r="BW111" s="840"/>
      <c r="BX111" s="840"/>
      <c r="BY111" s="840"/>
      <c r="BZ111" s="840"/>
      <c r="CA111" s="840" t="s">
        <v>197</v>
      </c>
      <c r="CB111" s="840"/>
      <c r="CC111" s="840"/>
      <c r="CD111" s="840"/>
      <c r="CE111" s="840"/>
      <c r="CF111" s="897" t="s">
        <v>197</v>
      </c>
      <c r="CG111" s="898"/>
      <c r="CH111" s="898"/>
      <c r="CI111" s="898"/>
      <c r="CJ111" s="898"/>
      <c r="CK111" s="909"/>
      <c r="CL111" s="751"/>
      <c r="CM111" s="835" t="s">
        <v>135</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9" t="s">
        <v>197</v>
      </c>
      <c r="DH111" s="840"/>
      <c r="DI111" s="840"/>
      <c r="DJ111" s="840"/>
      <c r="DK111" s="840"/>
      <c r="DL111" s="840" t="s">
        <v>197</v>
      </c>
      <c r="DM111" s="840"/>
      <c r="DN111" s="840"/>
      <c r="DO111" s="840"/>
      <c r="DP111" s="840"/>
      <c r="DQ111" s="840" t="s">
        <v>197</v>
      </c>
      <c r="DR111" s="840"/>
      <c r="DS111" s="840"/>
      <c r="DT111" s="840"/>
      <c r="DU111" s="840"/>
      <c r="DV111" s="841" t="s">
        <v>197</v>
      </c>
      <c r="DW111" s="841"/>
      <c r="DX111" s="841"/>
      <c r="DY111" s="841"/>
      <c r="DZ111" s="842"/>
    </row>
    <row r="112" spans="1:131" s="48" customFormat="1" ht="26.25" customHeight="1" x14ac:dyDescent="0.15">
      <c r="A112" s="738" t="s">
        <v>151</v>
      </c>
      <c r="B112" s="739"/>
      <c r="C112" s="771" t="s">
        <v>488</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59" t="s">
        <v>197</v>
      </c>
      <c r="AB112" s="760"/>
      <c r="AC112" s="760"/>
      <c r="AD112" s="760"/>
      <c r="AE112" s="761"/>
      <c r="AF112" s="762" t="s">
        <v>197</v>
      </c>
      <c r="AG112" s="760"/>
      <c r="AH112" s="760"/>
      <c r="AI112" s="760"/>
      <c r="AJ112" s="761"/>
      <c r="AK112" s="762" t="s">
        <v>197</v>
      </c>
      <c r="AL112" s="760"/>
      <c r="AM112" s="760"/>
      <c r="AN112" s="760"/>
      <c r="AO112" s="761"/>
      <c r="AP112" s="836" t="s">
        <v>197</v>
      </c>
      <c r="AQ112" s="837"/>
      <c r="AR112" s="837"/>
      <c r="AS112" s="837"/>
      <c r="AT112" s="838"/>
      <c r="AU112" s="904"/>
      <c r="AV112" s="905"/>
      <c r="AW112" s="905"/>
      <c r="AX112" s="905"/>
      <c r="AY112" s="905"/>
      <c r="AZ112" s="835" t="s">
        <v>266</v>
      </c>
      <c r="BA112" s="771"/>
      <c r="BB112" s="771"/>
      <c r="BC112" s="771"/>
      <c r="BD112" s="771"/>
      <c r="BE112" s="771"/>
      <c r="BF112" s="771"/>
      <c r="BG112" s="771"/>
      <c r="BH112" s="771"/>
      <c r="BI112" s="771"/>
      <c r="BJ112" s="771"/>
      <c r="BK112" s="771"/>
      <c r="BL112" s="771"/>
      <c r="BM112" s="771"/>
      <c r="BN112" s="771"/>
      <c r="BO112" s="771"/>
      <c r="BP112" s="772"/>
      <c r="BQ112" s="839">
        <v>5506513</v>
      </c>
      <c r="BR112" s="840"/>
      <c r="BS112" s="840"/>
      <c r="BT112" s="840"/>
      <c r="BU112" s="840"/>
      <c r="BV112" s="840">
        <v>5634056</v>
      </c>
      <c r="BW112" s="840"/>
      <c r="BX112" s="840"/>
      <c r="BY112" s="840"/>
      <c r="BZ112" s="840"/>
      <c r="CA112" s="840">
        <v>6113490</v>
      </c>
      <c r="CB112" s="840"/>
      <c r="CC112" s="840"/>
      <c r="CD112" s="840"/>
      <c r="CE112" s="840"/>
      <c r="CF112" s="897">
        <v>42.3</v>
      </c>
      <c r="CG112" s="898"/>
      <c r="CH112" s="898"/>
      <c r="CI112" s="898"/>
      <c r="CJ112" s="898"/>
      <c r="CK112" s="909"/>
      <c r="CL112" s="751"/>
      <c r="CM112" s="835" t="s">
        <v>395</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9" t="s">
        <v>197</v>
      </c>
      <c r="DH112" s="840"/>
      <c r="DI112" s="840"/>
      <c r="DJ112" s="840"/>
      <c r="DK112" s="840"/>
      <c r="DL112" s="840" t="s">
        <v>197</v>
      </c>
      <c r="DM112" s="840"/>
      <c r="DN112" s="840"/>
      <c r="DO112" s="840"/>
      <c r="DP112" s="840"/>
      <c r="DQ112" s="840" t="s">
        <v>197</v>
      </c>
      <c r="DR112" s="840"/>
      <c r="DS112" s="840"/>
      <c r="DT112" s="840"/>
      <c r="DU112" s="840"/>
      <c r="DV112" s="841" t="s">
        <v>197</v>
      </c>
      <c r="DW112" s="841"/>
      <c r="DX112" s="841"/>
      <c r="DY112" s="841"/>
      <c r="DZ112" s="842"/>
    </row>
    <row r="113" spans="1:130" s="48" customFormat="1" ht="26.25" customHeight="1" x14ac:dyDescent="0.15">
      <c r="A113" s="740"/>
      <c r="B113" s="741"/>
      <c r="C113" s="771" t="s">
        <v>456</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759">
        <v>582393</v>
      </c>
      <c r="AB113" s="760"/>
      <c r="AC113" s="760"/>
      <c r="AD113" s="760"/>
      <c r="AE113" s="761"/>
      <c r="AF113" s="762">
        <v>586245</v>
      </c>
      <c r="AG113" s="760"/>
      <c r="AH113" s="760"/>
      <c r="AI113" s="760"/>
      <c r="AJ113" s="761"/>
      <c r="AK113" s="762">
        <v>566584</v>
      </c>
      <c r="AL113" s="760"/>
      <c r="AM113" s="760"/>
      <c r="AN113" s="760"/>
      <c r="AO113" s="761"/>
      <c r="AP113" s="836">
        <v>3.9</v>
      </c>
      <c r="AQ113" s="837"/>
      <c r="AR113" s="837"/>
      <c r="AS113" s="837"/>
      <c r="AT113" s="838"/>
      <c r="AU113" s="904"/>
      <c r="AV113" s="905"/>
      <c r="AW113" s="905"/>
      <c r="AX113" s="905"/>
      <c r="AY113" s="905"/>
      <c r="AZ113" s="835" t="s">
        <v>201</v>
      </c>
      <c r="BA113" s="771"/>
      <c r="BB113" s="771"/>
      <c r="BC113" s="771"/>
      <c r="BD113" s="771"/>
      <c r="BE113" s="771"/>
      <c r="BF113" s="771"/>
      <c r="BG113" s="771"/>
      <c r="BH113" s="771"/>
      <c r="BI113" s="771"/>
      <c r="BJ113" s="771"/>
      <c r="BK113" s="771"/>
      <c r="BL113" s="771"/>
      <c r="BM113" s="771"/>
      <c r="BN113" s="771"/>
      <c r="BO113" s="771"/>
      <c r="BP113" s="772"/>
      <c r="BQ113" s="839">
        <v>27601</v>
      </c>
      <c r="BR113" s="840"/>
      <c r="BS113" s="840"/>
      <c r="BT113" s="840"/>
      <c r="BU113" s="840"/>
      <c r="BV113" s="840">
        <v>9226</v>
      </c>
      <c r="BW113" s="840"/>
      <c r="BX113" s="840"/>
      <c r="BY113" s="840"/>
      <c r="BZ113" s="840"/>
      <c r="CA113" s="840">
        <v>259962</v>
      </c>
      <c r="CB113" s="840"/>
      <c r="CC113" s="840"/>
      <c r="CD113" s="840"/>
      <c r="CE113" s="840"/>
      <c r="CF113" s="897">
        <v>1.8</v>
      </c>
      <c r="CG113" s="898"/>
      <c r="CH113" s="898"/>
      <c r="CI113" s="898"/>
      <c r="CJ113" s="898"/>
      <c r="CK113" s="909"/>
      <c r="CL113" s="751"/>
      <c r="CM113" s="835" t="s">
        <v>405</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59" t="s">
        <v>197</v>
      </c>
      <c r="DH113" s="760"/>
      <c r="DI113" s="760"/>
      <c r="DJ113" s="760"/>
      <c r="DK113" s="761"/>
      <c r="DL113" s="762" t="s">
        <v>197</v>
      </c>
      <c r="DM113" s="760"/>
      <c r="DN113" s="760"/>
      <c r="DO113" s="760"/>
      <c r="DP113" s="761"/>
      <c r="DQ113" s="762" t="s">
        <v>197</v>
      </c>
      <c r="DR113" s="760"/>
      <c r="DS113" s="760"/>
      <c r="DT113" s="760"/>
      <c r="DU113" s="761"/>
      <c r="DV113" s="836" t="s">
        <v>197</v>
      </c>
      <c r="DW113" s="837"/>
      <c r="DX113" s="837"/>
      <c r="DY113" s="837"/>
      <c r="DZ113" s="838"/>
    </row>
    <row r="114" spans="1:130" s="48" customFormat="1" ht="26.25" customHeight="1" x14ac:dyDescent="0.15">
      <c r="A114" s="740"/>
      <c r="B114" s="741"/>
      <c r="C114" s="771" t="s">
        <v>489</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59">
        <v>81777</v>
      </c>
      <c r="AB114" s="760"/>
      <c r="AC114" s="760"/>
      <c r="AD114" s="760"/>
      <c r="AE114" s="761"/>
      <c r="AF114" s="762">
        <v>13808</v>
      </c>
      <c r="AG114" s="760"/>
      <c r="AH114" s="760"/>
      <c r="AI114" s="760"/>
      <c r="AJ114" s="761"/>
      <c r="AK114" s="762">
        <v>4483</v>
      </c>
      <c r="AL114" s="760"/>
      <c r="AM114" s="760"/>
      <c r="AN114" s="760"/>
      <c r="AO114" s="761"/>
      <c r="AP114" s="836">
        <v>0</v>
      </c>
      <c r="AQ114" s="837"/>
      <c r="AR114" s="837"/>
      <c r="AS114" s="837"/>
      <c r="AT114" s="838"/>
      <c r="AU114" s="904"/>
      <c r="AV114" s="905"/>
      <c r="AW114" s="905"/>
      <c r="AX114" s="905"/>
      <c r="AY114" s="905"/>
      <c r="AZ114" s="835" t="s">
        <v>490</v>
      </c>
      <c r="BA114" s="771"/>
      <c r="BB114" s="771"/>
      <c r="BC114" s="771"/>
      <c r="BD114" s="771"/>
      <c r="BE114" s="771"/>
      <c r="BF114" s="771"/>
      <c r="BG114" s="771"/>
      <c r="BH114" s="771"/>
      <c r="BI114" s="771"/>
      <c r="BJ114" s="771"/>
      <c r="BK114" s="771"/>
      <c r="BL114" s="771"/>
      <c r="BM114" s="771"/>
      <c r="BN114" s="771"/>
      <c r="BO114" s="771"/>
      <c r="BP114" s="772"/>
      <c r="BQ114" s="839">
        <v>4640019</v>
      </c>
      <c r="BR114" s="840"/>
      <c r="BS114" s="840"/>
      <c r="BT114" s="840"/>
      <c r="BU114" s="840"/>
      <c r="BV114" s="840">
        <v>4588902</v>
      </c>
      <c r="BW114" s="840"/>
      <c r="BX114" s="840"/>
      <c r="BY114" s="840"/>
      <c r="BZ114" s="840"/>
      <c r="CA114" s="840">
        <v>4439162</v>
      </c>
      <c r="CB114" s="840"/>
      <c r="CC114" s="840"/>
      <c r="CD114" s="840"/>
      <c r="CE114" s="840"/>
      <c r="CF114" s="897">
        <v>30.7</v>
      </c>
      <c r="CG114" s="898"/>
      <c r="CH114" s="898"/>
      <c r="CI114" s="898"/>
      <c r="CJ114" s="898"/>
      <c r="CK114" s="909"/>
      <c r="CL114" s="751"/>
      <c r="CM114" s="835" t="s">
        <v>491</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59" t="s">
        <v>197</v>
      </c>
      <c r="DH114" s="760"/>
      <c r="DI114" s="760"/>
      <c r="DJ114" s="760"/>
      <c r="DK114" s="761"/>
      <c r="DL114" s="762" t="s">
        <v>197</v>
      </c>
      <c r="DM114" s="760"/>
      <c r="DN114" s="760"/>
      <c r="DO114" s="760"/>
      <c r="DP114" s="761"/>
      <c r="DQ114" s="762" t="s">
        <v>197</v>
      </c>
      <c r="DR114" s="760"/>
      <c r="DS114" s="760"/>
      <c r="DT114" s="760"/>
      <c r="DU114" s="761"/>
      <c r="DV114" s="836" t="s">
        <v>197</v>
      </c>
      <c r="DW114" s="837"/>
      <c r="DX114" s="837"/>
      <c r="DY114" s="837"/>
      <c r="DZ114" s="838"/>
    </row>
    <row r="115" spans="1:130" s="48" customFormat="1" ht="26.25" customHeight="1" x14ac:dyDescent="0.15">
      <c r="A115" s="740"/>
      <c r="B115" s="741"/>
      <c r="C115" s="771" t="s">
        <v>375</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759" t="s">
        <v>197</v>
      </c>
      <c r="AB115" s="760"/>
      <c r="AC115" s="760"/>
      <c r="AD115" s="760"/>
      <c r="AE115" s="761"/>
      <c r="AF115" s="762" t="s">
        <v>197</v>
      </c>
      <c r="AG115" s="760"/>
      <c r="AH115" s="760"/>
      <c r="AI115" s="760"/>
      <c r="AJ115" s="761"/>
      <c r="AK115" s="762">
        <v>11424</v>
      </c>
      <c r="AL115" s="760"/>
      <c r="AM115" s="760"/>
      <c r="AN115" s="760"/>
      <c r="AO115" s="761"/>
      <c r="AP115" s="836">
        <v>0.1</v>
      </c>
      <c r="AQ115" s="837"/>
      <c r="AR115" s="837"/>
      <c r="AS115" s="837"/>
      <c r="AT115" s="838"/>
      <c r="AU115" s="904"/>
      <c r="AV115" s="905"/>
      <c r="AW115" s="905"/>
      <c r="AX115" s="905"/>
      <c r="AY115" s="905"/>
      <c r="AZ115" s="835" t="s">
        <v>348</v>
      </c>
      <c r="BA115" s="771"/>
      <c r="BB115" s="771"/>
      <c r="BC115" s="771"/>
      <c r="BD115" s="771"/>
      <c r="BE115" s="771"/>
      <c r="BF115" s="771"/>
      <c r="BG115" s="771"/>
      <c r="BH115" s="771"/>
      <c r="BI115" s="771"/>
      <c r="BJ115" s="771"/>
      <c r="BK115" s="771"/>
      <c r="BL115" s="771"/>
      <c r="BM115" s="771"/>
      <c r="BN115" s="771"/>
      <c r="BO115" s="771"/>
      <c r="BP115" s="772"/>
      <c r="BQ115" s="839" t="s">
        <v>197</v>
      </c>
      <c r="BR115" s="840"/>
      <c r="BS115" s="840"/>
      <c r="BT115" s="840"/>
      <c r="BU115" s="840"/>
      <c r="BV115" s="840" t="s">
        <v>197</v>
      </c>
      <c r="BW115" s="840"/>
      <c r="BX115" s="840"/>
      <c r="BY115" s="840"/>
      <c r="BZ115" s="840"/>
      <c r="CA115" s="840" t="s">
        <v>197</v>
      </c>
      <c r="CB115" s="840"/>
      <c r="CC115" s="840"/>
      <c r="CD115" s="840"/>
      <c r="CE115" s="840"/>
      <c r="CF115" s="897" t="s">
        <v>197</v>
      </c>
      <c r="CG115" s="898"/>
      <c r="CH115" s="898"/>
      <c r="CI115" s="898"/>
      <c r="CJ115" s="898"/>
      <c r="CK115" s="909"/>
      <c r="CL115" s="751"/>
      <c r="CM115" s="835" t="s">
        <v>30</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59" t="s">
        <v>197</v>
      </c>
      <c r="DH115" s="760"/>
      <c r="DI115" s="760"/>
      <c r="DJ115" s="760"/>
      <c r="DK115" s="761"/>
      <c r="DL115" s="762" t="s">
        <v>197</v>
      </c>
      <c r="DM115" s="760"/>
      <c r="DN115" s="760"/>
      <c r="DO115" s="760"/>
      <c r="DP115" s="761"/>
      <c r="DQ115" s="762" t="s">
        <v>197</v>
      </c>
      <c r="DR115" s="760"/>
      <c r="DS115" s="760"/>
      <c r="DT115" s="760"/>
      <c r="DU115" s="761"/>
      <c r="DV115" s="836" t="s">
        <v>197</v>
      </c>
      <c r="DW115" s="837"/>
      <c r="DX115" s="837"/>
      <c r="DY115" s="837"/>
      <c r="DZ115" s="838"/>
    </row>
    <row r="116" spans="1:130" s="48" customFormat="1" ht="26.25" customHeight="1" x14ac:dyDescent="0.15">
      <c r="A116" s="742"/>
      <c r="B116" s="743"/>
      <c r="C116" s="844" t="s">
        <v>1</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59" t="s">
        <v>197</v>
      </c>
      <c r="AB116" s="760"/>
      <c r="AC116" s="760"/>
      <c r="AD116" s="760"/>
      <c r="AE116" s="761"/>
      <c r="AF116" s="762">
        <v>4</v>
      </c>
      <c r="AG116" s="760"/>
      <c r="AH116" s="760"/>
      <c r="AI116" s="760"/>
      <c r="AJ116" s="761"/>
      <c r="AK116" s="762">
        <v>302</v>
      </c>
      <c r="AL116" s="760"/>
      <c r="AM116" s="760"/>
      <c r="AN116" s="760"/>
      <c r="AO116" s="761"/>
      <c r="AP116" s="836">
        <v>0</v>
      </c>
      <c r="AQ116" s="837"/>
      <c r="AR116" s="837"/>
      <c r="AS116" s="837"/>
      <c r="AT116" s="838"/>
      <c r="AU116" s="904"/>
      <c r="AV116" s="905"/>
      <c r="AW116" s="905"/>
      <c r="AX116" s="905"/>
      <c r="AY116" s="905"/>
      <c r="AZ116" s="911" t="s">
        <v>219</v>
      </c>
      <c r="BA116" s="912"/>
      <c r="BB116" s="912"/>
      <c r="BC116" s="912"/>
      <c r="BD116" s="912"/>
      <c r="BE116" s="912"/>
      <c r="BF116" s="912"/>
      <c r="BG116" s="912"/>
      <c r="BH116" s="912"/>
      <c r="BI116" s="912"/>
      <c r="BJ116" s="912"/>
      <c r="BK116" s="912"/>
      <c r="BL116" s="912"/>
      <c r="BM116" s="912"/>
      <c r="BN116" s="912"/>
      <c r="BO116" s="912"/>
      <c r="BP116" s="913"/>
      <c r="BQ116" s="839" t="s">
        <v>197</v>
      </c>
      <c r="BR116" s="840"/>
      <c r="BS116" s="840"/>
      <c r="BT116" s="840"/>
      <c r="BU116" s="840"/>
      <c r="BV116" s="840" t="s">
        <v>197</v>
      </c>
      <c r="BW116" s="840"/>
      <c r="BX116" s="840"/>
      <c r="BY116" s="840"/>
      <c r="BZ116" s="840"/>
      <c r="CA116" s="840" t="s">
        <v>197</v>
      </c>
      <c r="CB116" s="840"/>
      <c r="CC116" s="840"/>
      <c r="CD116" s="840"/>
      <c r="CE116" s="840"/>
      <c r="CF116" s="897" t="s">
        <v>197</v>
      </c>
      <c r="CG116" s="898"/>
      <c r="CH116" s="898"/>
      <c r="CI116" s="898"/>
      <c r="CJ116" s="898"/>
      <c r="CK116" s="909"/>
      <c r="CL116" s="751"/>
      <c r="CM116" s="835" t="s">
        <v>11</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59" t="s">
        <v>197</v>
      </c>
      <c r="DH116" s="760"/>
      <c r="DI116" s="760"/>
      <c r="DJ116" s="760"/>
      <c r="DK116" s="761"/>
      <c r="DL116" s="762" t="s">
        <v>197</v>
      </c>
      <c r="DM116" s="760"/>
      <c r="DN116" s="760"/>
      <c r="DO116" s="760"/>
      <c r="DP116" s="761"/>
      <c r="DQ116" s="762" t="s">
        <v>197</v>
      </c>
      <c r="DR116" s="760"/>
      <c r="DS116" s="760"/>
      <c r="DT116" s="760"/>
      <c r="DU116" s="761"/>
      <c r="DV116" s="836" t="s">
        <v>197</v>
      </c>
      <c r="DW116" s="837"/>
      <c r="DX116" s="837"/>
      <c r="DY116" s="837"/>
      <c r="DZ116" s="838"/>
    </row>
    <row r="117" spans="1:130" s="48" customFormat="1" ht="26.25" customHeight="1" x14ac:dyDescent="0.15">
      <c r="A117" s="766" t="s">
        <v>271</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76" t="s">
        <v>324</v>
      </c>
      <c r="Z117" s="768"/>
      <c r="AA117" s="914">
        <v>4280277</v>
      </c>
      <c r="AB117" s="915"/>
      <c r="AC117" s="915"/>
      <c r="AD117" s="915"/>
      <c r="AE117" s="916"/>
      <c r="AF117" s="917">
        <v>4045189</v>
      </c>
      <c r="AG117" s="915"/>
      <c r="AH117" s="915"/>
      <c r="AI117" s="915"/>
      <c r="AJ117" s="916"/>
      <c r="AK117" s="917">
        <v>3894560</v>
      </c>
      <c r="AL117" s="915"/>
      <c r="AM117" s="915"/>
      <c r="AN117" s="915"/>
      <c r="AO117" s="916"/>
      <c r="AP117" s="918"/>
      <c r="AQ117" s="919"/>
      <c r="AR117" s="919"/>
      <c r="AS117" s="919"/>
      <c r="AT117" s="920"/>
      <c r="AU117" s="904"/>
      <c r="AV117" s="905"/>
      <c r="AW117" s="905"/>
      <c r="AX117" s="905"/>
      <c r="AY117" s="905"/>
      <c r="AZ117" s="894" t="s">
        <v>492</v>
      </c>
      <c r="BA117" s="895"/>
      <c r="BB117" s="895"/>
      <c r="BC117" s="895"/>
      <c r="BD117" s="895"/>
      <c r="BE117" s="895"/>
      <c r="BF117" s="895"/>
      <c r="BG117" s="895"/>
      <c r="BH117" s="895"/>
      <c r="BI117" s="895"/>
      <c r="BJ117" s="895"/>
      <c r="BK117" s="895"/>
      <c r="BL117" s="895"/>
      <c r="BM117" s="895"/>
      <c r="BN117" s="895"/>
      <c r="BO117" s="895"/>
      <c r="BP117" s="896"/>
      <c r="BQ117" s="839" t="s">
        <v>197</v>
      </c>
      <c r="BR117" s="840"/>
      <c r="BS117" s="840"/>
      <c r="BT117" s="840"/>
      <c r="BU117" s="840"/>
      <c r="BV117" s="840" t="s">
        <v>197</v>
      </c>
      <c r="BW117" s="840"/>
      <c r="BX117" s="840"/>
      <c r="BY117" s="840"/>
      <c r="BZ117" s="840"/>
      <c r="CA117" s="840" t="s">
        <v>197</v>
      </c>
      <c r="CB117" s="840"/>
      <c r="CC117" s="840"/>
      <c r="CD117" s="840"/>
      <c r="CE117" s="840"/>
      <c r="CF117" s="897" t="s">
        <v>197</v>
      </c>
      <c r="CG117" s="898"/>
      <c r="CH117" s="898"/>
      <c r="CI117" s="898"/>
      <c r="CJ117" s="898"/>
      <c r="CK117" s="909"/>
      <c r="CL117" s="751"/>
      <c r="CM117" s="835" t="s">
        <v>340</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59" t="s">
        <v>197</v>
      </c>
      <c r="DH117" s="760"/>
      <c r="DI117" s="760"/>
      <c r="DJ117" s="760"/>
      <c r="DK117" s="761"/>
      <c r="DL117" s="762" t="s">
        <v>197</v>
      </c>
      <c r="DM117" s="760"/>
      <c r="DN117" s="760"/>
      <c r="DO117" s="760"/>
      <c r="DP117" s="761"/>
      <c r="DQ117" s="762" t="s">
        <v>197</v>
      </c>
      <c r="DR117" s="760"/>
      <c r="DS117" s="760"/>
      <c r="DT117" s="760"/>
      <c r="DU117" s="761"/>
      <c r="DV117" s="836" t="s">
        <v>197</v>
      </c>
      <c r="DW117" s="837"/>
      <c r="DX117" s="837"/>
      <c r="DY117" s="837"/>
      <c r="DZ117" s="838"/>
    </row>
    <row r="118" spans="1:130" s="48" customFormat="1" ht="26.25" customHeight="1" x14ac:dyDescent="0.15">
      <c r="A118" s="766" t="s">
        <v>97</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480</v>
      </c>
      <c r="AB118" s="767"/>
      <c r="AC118" s="767"/>
      <c r="AD118" s="767"/>
      <c r="AE118" s="768"/>
      <c r="AF118" s="769" t="s">
        <v>482</v>
      </c>
      <c r="AG118" s="767"/>
      <c r="AH118" s="767"/>
      <c r="AI118" s="767"/>
      <c r="AJ118" s="768"/>
      <c r="AK118" s="769" t="s">
        <v>185</v>
      </c>
      <c r="AL118" s="767"/>
      <c r="AM118" s="767"/>
      <c r="AN118" s="767"/>
      <c r="AO118" s="768"/>
      <c r="AP118" s="769" t="s">
        <v>483</v>
      </c>
      <c r="AQ118" s="767"/>
      <c r="AR118" s="767"/>
      <c r="AS118" s="767"/>
      <c r="AT118" s="770"/>
      <c r="AU118" s="904"/>
      <c r="AV118" s="905"/>
      <c r="AW118" s="905"/>
      <c r="AX118" s="905"/>
      <c r="AY118" s="905"/>
      <c r="AZ118" s="843" t="s">
        <v>493</v>
      </c>
      <c r="BA118" s="844"/>
      <c r="BB118" s="844"/>
      <c r="BC118" s="844"/>
      <c r="BD118" s="844"/>
      <c r="BE118" s="844"/>
      <c r="BF118" s="844"/>
      <c r="BG118" s="844"/>
      <c r="BH118" s="844"/>
      <c r="BI118" s="844"/>
      <c r="BJ118" s="844"/>
      <c r="BK118" s="844"/>
      <c r="BL118" s="844"/>
      <c r="BM118" s="844"/>
      <c r="BN118" s="844"/>
      <c r="BO118" s="844"/>
      <c r="BP118" s="845"/>
      <c r="BQ118" s="872" t="s">
        <v>197</v>
      </c>
      <c r="BR118" s="873"/>
      <c r="BS118" s="873"/>
      <c r="BT118" s="873"/>
      <c r="BU118" s="873"/>
      <c r="BV118" s="873" t="s">
        <v>197</v>
      </c>
      <c r="BW118" s="873"/>
      <c r="BX118" s="873"/>
      <c r="BY118" s="873"/>
      <c r="BZ118" s="873"/>
      <c r="CA118" s="873" t="s">
        <v>197</v>
      </c>
      <c r="CB118" s="873"/>
      <c r="CC118" s="873"/>
      <c r="CD118" s="873"/>
      <c r="CE118" s="873"/>
      <c r="CF118" s="897" t="s">
        <v>197</v>
      </c>
      <c r="CG118" s="898"/>
      <c r="CH118" s="898"/>
      <c r="CI118" s="898"/>
      <c r="CJ118" s="898"/>
      <c r="CK118" s="909"/>
      <c r="CL118" s="751"/>
      <c r="CM118" s="835" t="s">
        <v>494</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59" t="s">
        <v>197</v>
      </c>
      <c r="DH118" s="760"/>
      <c r="DI118" s="760"/>
      <c r="DJ118" s="760"/>
      <c r="DK118" s="761"/>
      <c r="DL118" s="762" t="s">
        <v>197</v>
      </c>
      <c r="DM118" s="760"/>
      <c r="DN118" s="760"/>
      <c r="DO118" s="760"/>
      <c r="DP118" s="761"/>
      <c r="DQ118" s="762" t="s">
        <v>197</v>
      </c>
      <c r="DR118" s="760"/>
      <c r="DS118" s="760"/>
      <c r="DT118" s="760"/>
      <c r="DU118" s="761"/>
      <c r="DV118" s="836" t="s">
        <v>197</v>
      </c>
      <c r="DW118" s="837"/>
      <c r="DX118" s="837"/>
      <c r="DY118" s="837"/>
      <c r="DZ118" s="838"/>
    </row>
    <row r="119" spans="1:130" s="48" customFormat="1" ht="26.25" customHeight="1" x14ac:dyDescent="0.15">
      <c r="A119" s="748" t="s">
        <v>387</v>
      </c>
      <c r="B119" s="749"/>
      <c r="C119" s="863" t="s">
        <v>65</v>
      </c>
      <c r="D119" s="811"/>
      <c r="E119" s="811"/>
      <c r="F119" s="811"/>
      <c r="G119" s="811"/>
      <c r="H119" s="811"/>
      <c r="I119" s="811"/>
      <c r="J119" s="811"/>
      <c r="K119" s="811"/>
      <c r="L119" s="811"/>
      <c r="M119" s="811"/>
      <c r="N119" s="811"/>
      <c r="O119" s="811"/>
      <c r="P119" s="811"/>
      <c r="Q119" s="811"/>
      <c r="R119" s="811"/>
      <c r="S119" s="811"/>
      <c r="T119" s="811"/>
      <c r="U119" s="811"/>
      <c r="V119" s="811"/>
      <c r="W119" s="811"/>
      <c r="X119" s="811"/>
      <c r="Y119" s="811"/>
      <c r="Z119" s="812"/>
      <c r="AA119" s="803" t="s">
        <v>197</v>
      </c>
      <c r="AB119" s="804"/>
      <c r="AC119" s="804"/>
      <c r="AD119" s="804"/>
      <c r="AE119" s="805"/>
      <c r="AF119" s="806" t="s">
        <v>197</v>
      </c>
      <c r="AG119" s="804"/>
      <c r="AH119" s="804"/>
      <c r="AI119" s="804"/>
      <c r="AJ119" s="805"/>
      <c r="AK119" s="806" t="s">
        <v>197</v>
      </c>
      <c r="AL119" s="804"/>
      <c r="AM119" s="804"/>
      <c r="AN119" s="804"/>
      <c r="AO119" s="805"/>
      <c r="AP119" s="899" t="s">
        <v>197</v>
      </c>
      <c r="AQ119" s="900"/>
      <c r="AR119" s="900"/>
      <c r="AS119" s="900"/>
      <c r="AT119" s="901"/>
      <c r="AU119" s="906"/>
      <c r="AV119" s="907"/>
      <c r="AW119" s="907"/>
      <c r="AX119" s="907"/>
      <c r="AY119" s="907"/>
      <c r="AZ119" s="69" t="s">
        <v>271</v>
      </c>
      <c r="BA119" s="69"/>
      <c r="BB119" s="69"/>
      <c r="BC119" s="69"/>
      <c r="BD119" s="69"/>
      <c r="BE119" s="69"/>
      <c r="BF119" s="69"/>
      <c r="BG119" s="69"/>
      <c r="BH119" s="69"/>
      <c r="BI119" s="69"/>
      <c r="BJ119" s="69"/>
      <c r="BK119" s="69"/>
      <c r="BL119" s="69"/>
      <c r="BM119" s="69"/>
      <c r="BN119" s="69"/>
      <c r="BO119" s="876" t="s">
        <v>163</v>
      </c>
      <c r="BP119" s="877"/>
      <c r="BQ119" s="872">
        <v>41186375</v>
      </c>
      <c r="BR119" s="873"/>
      <c r="BS119" s="873"/>
      <c r="BT119" s="873"/>
      <c r="BU119" s="873"/>
      <c r="BV119" s="873">
        <v>39545225</v>
      </c>
      <c r="BW119" s="873"/>
      <c r="BX119" s="873"/>
      <c r="BY119" s="873"/>
      <c r="BZ119" s="873"/>
      <c r="CA119" s="873">
        <v>38684132</v>
      </c>
      <c r="CB119" s="873"/>
      <c r="CC119" s="873"/>
      <c r="CD119" s="873"/>
      <c r="CE119" s="873"/>
      <c r="CF119" s="725"/>
      <c r="CG119" s="726"/>
      <c r="CH119" s="726"/>
      <c r="CI119" s="726"/>
      <c r="CJ119" s="880"/>
      <c r="CK119" s="910"/>
      <c r="CL119" s="753"/>
      <c r="CM119" s="843" t="s">
        <v>495</v>
      </c>
      <c r="CN119" s="844"/>
      <c r="CO119" s="844"/>
      <c r="CP119" s="844"/>
      <c r="CQ119" s="844"/>
      <c r="CR119" s="844"/>
      <c r="CS119" s="844"/>
      <c r="CT119" s="844"/>
      <c r="CU119" s="844"/>
      <c r="CV119" s="844"/>
      <c r="CW119" s="844"/>
      <c r="CX119" s="844"/>
      <c r="CY119" s="844"/>
      <c r="CZ119" s="844"/>
      <c r="DA119" s="844"/>
      <c r="DB119" s="844"/>
      <c r="DC119" s="844"/>
      <c r="DD119" s="844"/>
      <c r="DE119" s="844"/>
      <c r="DF119" s="845"/>
      <c r="DG119" s="783" t="s">
        <v>197</v>
      </c>
      <c r="DH119" s="784"/>
      <c r="DI119" s="784"/>
      <c r="DJ119" s="784"/>
      <c r="DK119" s="785"/>
      <c r="DL119" s="786" t="s">
        <v>197</v>
      </c>
      <c r="DM119" s="784"/>
      <c r="DN119" s="784"/>
      <c r="DO119" s="784"/>
      <c r="DP119" s="785"/>
      <c r="DQ119" s="786" t="s">
        <v>197</v>
      </c>
      <c r="DR119" s="784"/>
      <c r="DS119" s="784"/>
      <c r="DT119" s="784"/>
      <c r="DU119" s="785"/>
      <c r="DV119" s="860" t="s">
        <v>197</v>
      </c>
      <c r="DW119" s="861"/>
      <c r="DX119" s="861"/>
      <c r="DY119" s="861"/>
      <c r="DZ119" s="862"/>
    </row>
    <row r="120" spans="1:130" s="48" customFormat="1" ht="26.25" customHeight="1" x14ac:dyDescent="0.15">
      <c r="A120" s="750"/>
      <c r="B120" s="751"/>
      <c r="C120" s="835" t="s">
        <v>135</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59" t="s">
        <v>197</v>
      </c>
      <c r="AB120" s="760"/>
      <c r="AC120" s="760"/>
      <c r="AD120" s="760"/>
      <c r="AE120" s="761"/>
      <c r="AF120" s="762" t="s">
        <v>197</v>
      </c>
      <c r="AG120" s="760"/>
      <c r="AH120" s="760"/>
      <c r="AI120" s="760"/>
      <c r="AJ120" s="761"/>
      <c r="AK120" s="762" t="s">
        <v>197</v>
      </c>
      <c r="AL120" s="760"/>
      <c r="AM120" s="760"/>
      <c r="AN120" s="760"/>
      <c r="AO120" s="761"/>
      <c r="AP120" s="836" t="s">
        <v>197</v>
      </c>
      <c r="AQ120" s="837"/>
      <c r="AR120" s="837"/>
      <c r="AS120" s="837"/>
      <c r="AT120" s="838"/>
      <c r="AU120" s="881" t="s">
        <v>486</v>
      </c>
      <c r="AV120" s="882"/>
      <c r="AW120" s="882"/>
      <c r="AX120" s="882"/>
      <c r="AY120" s="883"/>
      <c r="AZ120" s="863" t="s">
        <v>211</v>
      </c>
      <c r="BA120" s="811"/>
      <c r="BB120" s="811"/>
      <c r="BC120" s="811"/>
      <c r="BD120" s="811"/>
      <c r="BE120" s="811"/>
      <c r="BF120" s="811"/>
      <c r="BG120" s="811"/>
      <c r="BH120" s="811"/>
      <c r="BI120" s="811"/>
      <c r="BJ120" s="811"/>
      <c r="BK120" s="811"/>
      <c r="BL120" s="811"/>
      <c r="BM120" s="811"/>
      <c r="BN120" s="811"/>
      <c r="BO120" s="811"/>
      <c r="BP120" s="812"/>
      <c r="BQ120" s="864">
        <v>11357472</v>
      </c>
      <c r="BR120" s="865"/>
      <c r="BS120" s="865"/>
      <c r="BT120" s="865"/>
      <c r="BU120" s="865"/>
      <c r="BV120" s="865">
        <v>10780321</v>
      </c>
      <c r="BW120" s="865"/>
      <c r="BX120" s="865"/>
      <c r="BY120" s="865"/>
      <c r="BZ120" s="865"/>
      <c r="CA120" s="865">
        <v>11143252</v>
      </c>
      <c r="CB120" s="865"/>
      <c r="CC120" s="865"/>
      <c r="CD120" s="865"/>
      <c r="CE120" s="865"/>
      <c r="CF120" s="889">
        <v>77.2</v>
      </c>
      <c r="CG120" s="890"/>
      <c r="CH120" s="890"/>
      <c r="CI120" s="890"/>
      <c r="CJ120" s="890"/>
      <c r="CK120" s="868" t="s">
        <v>267</v>
      </c>
      <c r="CL120" s="827"/>
      <c r="CM120" s="827"/>
      <c r="CN120" s="827"/>
      <c r="CO120" s="828"/>
      <c r="CP120" s="891" t="s">
        <v>301</v>
      </c>
      <c r="CQ120" s="892"/>
      <c r="CR120" s="892"/>
      <c r="CS120" s="892"/>
      <c r="CT120" s="892"/>
      <c r="CU120" s="892"/>
      <c r="CV120" s="892"/>
      <c r="CW120" s="892"/>
      <c r="CX120" s="892"/>
      <c r="CY120" s="892"/>
      <c r="CZ120" s="892"/>
      <c r="DA120" s="892"/>
      <c r="DB120" s="892"/>
      <c r="DC120" s="892"/>
      <c r="DD120" s="892"/>
      <c r="DE120" s="892"/>
      <c r="DF120" s="893"/>
      <c r="DG120" s="864">
        <v>4382583</v>
      </c>
      <c r="DH120" s="865"/>
      <c r="DI120" s="865"/>
      <c r="DJ120" s="865"/>
      <c r="DK120" s="865"/>
      <c r="DL120" s="865">
        <v>4292125</v>
      </c>
      <c r="DM120" s="865"/>
      <c r="DN120" s="865"/>
      <c r="DO120" s="865"/>
      <c r="DP120" s="865"/>
      <c r="DQ120" s="865">
        <v>4751508</v>
      </c>
      <c r="DR120" s="865"/>
      <c r="DS120" s="865"/>
      <c r="DT120" s="865"/>
      <c r="DU120" s="865"/>
      <c r="DV120" s="866">
        <v>32.9</v>
      </c>
      <c r="DW120" s="866"/>
      <c r="DX120" s="866"/>
      <c r="DY120" s="866"/>
      <c r="DZ120" s="867"/>
    </row>
    <row r="121" spans="1:130" s="48" customFormat="1" ht="26.25" customHeight="1" x14ac:dyDescent="0.15">
      <c r="A121" s="750"/>
      <c r="B121" s="751"/>
      <c r="C121" s="894" t="s">
        <v>134</v>
      </c>
      <c r="D121" s="895"/>
      <c r="E121" s="895"/>
      <c r="F121" s="895"/>
      <c r="G121" s="895"/>
      <c r="H121" s="895"/>
      <c r="I121" s="895"/>
      <c r="J121" s="895"/>
      <c r="K121" s="895"/>
      <c r="L121" s="895"/>
      <c r="M121" s="895"/>
      <c r="N121" s="895"/>
      <c r="O121" s="895"/>
      <c r="P121" s="895"/>
      <c r="Q121" s="895"/>
      <c r="R121" s="895"/>
      <c r="S121" s="895"/>
      <c r="T121" s="895"/>
      <c r="U121" s="895"/>
      <c r="V121" s="895"/>
      <c r="W121" s="895"/>
      <c r="X121" s="895"/>
      <c r="Y121" s="895"/>
      <c r="Z121" s="896"/>
      <c r="AA121" s="759" t="s">
        <v>197</v>
      </c>
      <c r="AB121" s="760"/>
      <c r="AC121" s="760"/>
      <c r="AD121" s="760"/>
      <c r="AE121" s="761"/>
      <c r="AF121" s="762" t="s">
        <v>197</v>
      </c>
      <c r="AG121" s="760"/>
      <c r="AH121" s="760"/>
      <c r="AI121" s="760"/>
      <c r="AJ121" s="761"/>
      <c r="AK121" s="762" t="s">
        <v>197</v>
      </c>
      <c r="AL121" s="760"/>
      <c r="AM121" s="760"/>
      <c r="AN121" s="760"/>
      <c r="AO121" s="761"/>
      <c r="AP121" s="836" t="s">
        <v>197</v>
      </c>
      <c r="AQ121" s="837"/>
      <c r="AR121" s="837"/>
      <c r="AS121" s="837"/>
      <c r="AT121" s="838"/>
      <c r="AU121" s="884"/>
      <c r="AV121" s="885"/>
      <c r="AW121" s="885"/>
      <c r="AX121" s="885"/>
      <c r="AY121" s="886"/>
      <c r="AZ121" s="835" t="s">
        <v>481</v>
      </c>
      <c r="BA121" s="771"/>
      <c r="BB121" s="771"/>
      <c r="BC121" s="771"/>
      <c r="BD121" s="771"/>
      <c r="BE121" s="771"/>
      <c r="BF121" s="771"/>
      <c r="BG121" s="771"/>
      <c r="BH121" s="771"/>
      <c r="BI121" s="771"/>
      <c r="BJ121" s="771"/>
      <c r="BK121" s="771"/>
      <c r="BL121" s="771"/>
      <c r="BM121" s="771"/>
      <c r="BN121" s="771"/>
      <c r="BO121" s="771"/>
      <c r="BP121" s="772"/>
      <c r="BQ121" s="839">
        <v>1070471</v>
      </c>
      <c r="BR121" s="840"/>
      <c r="BS121" s="840"/>
      <c r="BT121" s="840"/>
      <c r="BU121" s="840"/>
      <c r="BV121" s="840">
        <v>937929</v>
      </c>
      <c r="BW121" s="840"/>
      <c r="BX121" s="840"/>
      <c r="BY121" s="840"/>
      <c r="BZ121" s="840"/>
      <c r="CA121" s="840">
        <v>974091</v>
      </c>
      <c r="CB121" s="840"/>
      <c r="CC121" s="840"/>
      <c r="CD121" s="840"/>
      <c r="CE121" s="840"/>
      <c r="CF121" s="897">
        <v>6.7</v>
      </c>
      <c r="CG121" s="898"/>
      <c r="CH121" s="898"/>
      <c r="CI121" s="898"/>
      <c r="CJ121" s="898"/>
      <c r="CK121" s="869"/>
      <c r="CL121" s="830"/>
      <c r="CM121" s="830"/>
      <c r="CN121" s="830"/>
      <c r="CO121" s="831"/>
      <c r="CP121" s="857" t="s">
        <v>470</v>
      </c>
      <c r="CQ121" s="858"/>
      <c r="CR121" s="858"/>
      <c r="CS121" s="858"/>
      <c r="CT121" s="858"/>
      <c r="CU121" s="858"/>
      <c r="CV121" s="858"/>
      <c r="CW121" s="858"/>
      <c r="CX121" s="858"/>
      <c r="CY121" s="858"/>
      <c r="CZ121" s="858"/>
      <c r="DA121" s="858"/>
      <c r="DB121" s="858"/>
      <c r="DC121" s="858"/>
      <c r="DD121" s="858"/>
      <c r="DE121" s="858"/>
      <c r="DF121" s="859"/>
      <c r="DG121" s="839">
        <v>788190</v>
      </c>
      <c r="DH121" s="840"/>
      <c r="DI121" s="840"/>
      <c r="DJ121" s="840"/>
      <c r="DK121" s="840"/>
      <c r="DL121" s="840">
        <v>724409</v>
      </c>
      <c r="DM121" s="840"/>
      <c r="DN121" s="840"/>
      <c r="DO121" s="840"/>
      <c r="DP121" s="840"/>
      <c r="DQ121" s="840">
        <v>672713</v>
      </c>
      <c r="DR121" s="840"/>
      <c r="DS121" s="840"/>
      <c r="DT121" s="840"/>
      <c r="DU121" s="840"/>
      <c r="DV121" s="841">
        <v>4.7</v>
      </c>
      <c r="DW121" s="841"/>
      <c r="DX121" s="841"/>
      <c r="DY121" s="841"/>
      <c r="DZ121" s="842"/>
    </row>
    <row r="122" spans="1:130" s="48" customFormat="1" ht="26.25" customHeight="1" x14ac:dyDescent="0.15">
      <c r="A122" s="750"/>
      <c r="B122" s="751"/>
      <c r="C122" s="835" t="s">
        <v>491</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59" t="s">
        <v>197</v>
      </c>
      <c r="AB122" s="760"/>
      <c r="AC122" s="760"/>
      <c r="AD122" s="760"/>
      <c r="AE122" s="761"/>
      <c r="AF122" s="762" t="s">
        <v>197</v>
      </c>
      <c r="AG122" s="760"/>
      <c r="AH122" s="760"/>
      <c r="AI122" s="760"/>
      <c r="AJ122" s="761"/>
      <c r="AK122" s="762" t="s">
        <v>197</v>
      </c>
      <c r="AL122" s="760"/>
      <c r="AM122" s="760"/>
      <c r="AN122" s="760"/>
      <c r="AO122" s="761"/>
      <c r="AP122" s="836" t="s">
        <v>197</v>
      </c>
      <c r="AQ122" s="837"/>
      <c r="AR122" s="837"/>
      <c r="AS122" s="837"/>
      <c r="AT122" s="838"/>
      <c r="AU122" s="884"/>
      <c r="AV122" s="885"/>
      <c r="AW122" s="885"/>
      <c r="AX122" s="885"/>
      <c r="AY122" s="886"/>
      <c r="AZ122" s="843" t="s">
        <v>299</v>
      </c>
      <c r="BA122" s="844"/>
      <c r="BB122" s="844"/>
      <c r="BC122" s="844"/>
      <c r="BD122" s="844"/>
      <c r="BE122" s="844"/>
      <c r="BF122" s="844"/>
      <c r="BG122" s="844"/>
      <c r="BH122" s="844"/>
      <c r="BI122" s="844"/>
      <c r="BJ122" s="844"/>
      <c r="BK122" s="844"/>
      <c r="BL122" s="844"/>
      <c r="BM122" s="844"/>
      <c r="BN122" s="844"/>
      <c r="BO122" s="844"/>
      <c r="BP122" s="845"/>
      <c r="BQ122" s="872">
        <v>24535889</v>
      </c>
      <c r="BR122" s="873"/>
      <c r="BS122" s="873"/>
      <c r="BT122" s="873"/>
      <c r="BU122" s="873"/>
      <c r="BV122" s="873">
        <v>22923029</v>
      </c>
      <c r="BW122" s="873"/>
      <c r="BX122" s="873"/>
      <c r="BY122" s="873"/>
      <c r="BZ122" s="873"/>
      <c r="CA122" s="873">
        <v>22094342</v>
      </c>
      <c r="CB122" s="873"/>
      <c r="CC122" s="873"/>
      <c r="CD122" s="873"/>
      <c r="CE122" s="873"/>
      <c r="CF122" s="874">
        <v>153</v>
      </c>
      <c r="CG122" s="875"/>
      <c r="CH122" s="875"/>
      <c r="CI122" s="875"/>
      <c r="CJ122" s="875"/>
      <c r="CK122" s="869"/>
      <c r="CL122" s="830"/>
      <c r="CM122" s="830"/>
      <c r="CN122" s="830"/>
      <c r="CO122" s="831"/>
      <c r="CP122" s="857" t="s">
        <v>327</v>
      </c>
      <c r="CQ122" s="858"/>
      <c r="CR122" s="858"/>
      <c r="CS122" s="858"/>
      <c r="CT122" s="858"/>
      <c r="CU122" s="858"/>
      <c r="CV122" s="858"/>
      <c r="CW122" s="858"/>
      <c r="CX122" s="858"/>
      <c r="CY122" s="858"/>
      <c r="CZ122" s="858"/>
      <c r="DA122" s="858"/>
      <c r="DB122" s="858"/>
      <c r="DC122" s="858"/>
      <c r="DD122" s="858"/>
      <c r="DE122" s="858"/>
      <c r="DF122" s="859"/>
      <c r="DG122" s="839">
        <v>20370</v>
      </c>
      <c r="DH122" s="840"/>
      <c r="DI122" s="840"/>
      <c r="DJ122" s="840"/>
      <c r="DK122" s="840"/>
      <c r="DL122" s="840">
        <v>325483</v>
      </c>
      <c r="DM122" s="840"/>
      <c r="DN122" s="840"/>
      <c r="DO122" s="840"/>
      <c r="DP122" s="840"/>
      <c r="DQ122" s="840">
        <v>321525</v>
      </c>
      <c r="DR122" s="840"/>
      <c r="DS122" s="840"/>
      <c r="DT122" s="840"/>
      <c r="DU122" s="840"/>
      <c r="DV122" s="841">
        <v>2.2000000000000002</v>
      </c>
      <c r="DW122" s="841"/>
      <c r="DX122" s="841"/>
      <c r="DY122" s="841"/>
      <c r="DZ122" s="842"/>
    </row>
    <row r="123" spans="1:130" s="48" customFormat="1" ht="26.25" customHeight="1" x14ac:dyDescent="0.15">
      <c r="A123" s="750"/>
      <c r="B123" s="751"/>
      <c r="C123" s="835" t="s">
        <v>11</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59" t="s">
        <v>197</v>
      </c>
      <c r="AB123" s="760"/>
      <c r="AC123" s="760"/>
      <c r="AD123" s="760"/>
      <c r="AE123" s="761"/>
      <c r="AF123" s="762" t="s">
        <v>197</v>
      </c>
      <c r="AG123" s="760"/>
      <c r="AH123" s="760"/>
      <c r="AI123" s="760"/>
      <c r="AJ123" s="761"/>
      <c r="AK123" s="762" t="s">
        <v>197</v>
      </c>
      <c r="AL123" s="760"/>
      <c r="AM123" s="760"/>
      <c r="AN123" s="760"/>
      <c r="AO123" s="761"/>
      <c r="AP123" s="836" t="s">
        <v>197</v>
      </c>
      <c r="AQ123" s="837"/>
      <c r="AR123" s="837"/>
      <c r="AS123" s="837"/>
      <c r="AT123" s="838"/>
      <c r="AU123" s="887"/>
      <c r="AV123" s="888"/>
      <c r="AW123" s="888"/>
      <c r="AX123" s="888"/>
      <c r="AY123" s="888"/>
      <c r="AZ123" s="69" t="s">
        <v>271</v>
      </c>
      <c r="BA123" s="69"/>
      <c r="BB123" s="69"/>
      <c r="BC123" s="69"/>
      <c r="BD123" s="69"/>
      <c r="BE123" s="69"/>
      <c r="BF123" s="69"/>
      <c r="BG123" s="69"/>
      <c r="BH123" s="69"/>
      <c r="BI123" s="69"/>
      <c r="BJ123" s="69"/>
      <c r="BK123" s="69"/>
      <c r="BL123" s="69"/>
      <c r="BM123" s="69"/>
      <c r="BN123" s="69"/>
      <c r="BO123" s="876" t="s">
        <v>497</v>
      </c>
      <c r="BP123" s="877"/>
      <c r="BQ123" s="878">
        <v>36963832</v>
      </c>
      <c r="BR123" s="879"/>
      <c r="BS123" s="879"/>
      <c r="BT123" s="879"/>
      <c r="BU123" s="879"/>
      <c r="BV123" s="879">
        <v>34641279</v>
      </c>
      <c r="BW123" s="879"/>
      <c r="BX123" s="879"/>
      <c r="BY123" s="879"/>
      <c r="BZ123" s="879"/>
      <c r="CA123" s="879">
        <v>34211685</v>
      </c>
      <c r="CB123" s="879"/>
      <c r="CC123" s="879"/>
      <c r="CD123" s="879"/>
      <c r="CE123" s="879"/>
      <c r="CF123" s="725"/>
      <c r="CG123" s="726"/>
      <c r="CH123" s="726"/>
      <c r="CI123" s="726"/>
      <c r="CJ123" s="880"/>
      <c r="CK123" s="869"/>
      <c r="CL123" s="830"/>
      <c r="CM123" s="830"/>
      <c r="CN123" s="830"/>
      <c r="CO123" s="831"/>
      <c r="CP123" s="857" t="s">
        <v>473</v>
      </c>
      <c r="CQ123" s="858"/>
      <c r="CR123" s="858"/>
      <c r="CS123" s="858"/>
      <c r="CT123" s="858"/>
      <c r="CU123" s="858"/>
      <c r="CV123" s="858"/>
      <c r="CW123" s="858"/>
      <c r="CX123" s="858"/>
      <c r="CY123" s="858"/>
      <c r="CZ123" s="858"/>
      <c r="DA123" s="858"/>
      <c r="DB123" s="858"/>
      <c r="DC123" s="858"/>
      <c r="DD123" s="858"/>
      <c r="DE123" s="858"/>
      <c r="DF123" s="859"/>
      <c r="DG123" s="759">
        <v>234090</v>
      </c>
      <c r="DH123" s="760"/>
      <c r="DI123" s="760"/>
      <c r="DJ123" s="760"/>
      <c r="DK123" s="761"/>
      <c r="DL123" s="762">
        <v>227192</v>
      </c>
      <c r="DM123" s="760"/>
      <c r="DN123" s="760"/>
      <c r="DO123" s="760"/>
      <c r="DP123" s="761"/>
      <c r="DQ123" s="762">
        <v>310460</v>
      </c>
      <c r="DR123" s="760"/>
      <c r="DS123" s="760"/>
      <c r="DT123" s="760"/>
      <c r="DU123" s="761"/>
      <c r="DV123" s="836">
        <v>2.1</v>
      </c>
      <c r="DW123" s="837"/>
      <c r="DX123" s="837"/>
      <c r="DY123" s="837"/>
      <c r="DZ123" s="838"/>
    </row>
    <row r="124" spans="1:130" s="48" customFormat="1" ht="26.25" customHeight="1" x14ac:dyDescent="0.15">
      <c r="A124" s="750"/>
      <c r="B124" s="751"/>
      <c r="C124" s="835" t="s">
        <v>340</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59" t="s">
        <v>197</v>
      </c>
      <c r="AB124" s="760"/>
      <c r="AC124" s="760"/>
      <c r="AD124" s="760"/>
      <c r="AE124" s="761"/>
      <c r="AF124" s="762" t="s">
        <v>197</v>
      </c>
      <c r="AG124" s="760"/>
      <c r="AH124" s="760"/>
      <c r="AI124" s="760"/>
      <c r="AJ124" s="761"/>
      <c r="AK124" s="762" t="s">
        <v>197</v>
      </c>
      <c r="AL124" s="760"/>
      <c r="AM124" s="760"/>
      <c r="AN124" s="760"/>
      <c r="AO124" s="761"/>
      <c r="AP124" s="836" t="s">
        <v>197</v>
      </c>
      <c r="AQ124" s="837"/>
      <c r="AR124" s="837"/>
      <c r="AS124" s="837"/>
      <c r="AT124" s="838"/>
      <c r="AU124" s="851" t="s">
        <v>498</v>
      </c>
      <c r="AV124" s="852"/>
      <c r="AW124" s="852"/>
      <c r="AX124" s="852"/>
      <c r="AY124" s="852"/>
      <c r="AZ124" s="852"/>
      <c r="BA124" s="852"/>
      <c r="BB124" s="852"/>
      <c r="BC124" s="852"/>
      <c r="BD124" s="852"/>
      <c r="BE124" s="852"/>
      <c r="BF124" s="852"/>
      <c r="BG124" s="852"/>
      <c r="BH124" s="852"/>
      <c r="BI124" s="852"/>
      <c r="BJ124" s="852"/>
      <c r="BK124" s="852"/>
      <c r="BL124" s="852"/>
      <c r="BM124" s="852"/>
      <c r="BN124" s="852"/>
      <c r="BO124" s="852"/>
      <c r="BP124" s="853"/>
      <c r="BQ124" s="854">
        <v>30.4</v>
      </c>
      <c r="BR124" s="855"/>
      <c r="BS124" s="855"/>
      <c r="BT124" s="855"/>
      <c r="BU124" s="855"/>
      <c r="BV124" s="855">
        <v>34.799999999999997</v>
      </c>
      <c r="BW124" s="855"/>
      <c r="BX124" s="855"/>
      <c r="BY124" s="855"/>
      <c r="BZ124" s="855"/>
      <c r="CA124" s="855">
        <v>30.9</v>
      </c>
      <c r="CB124" s="855"/>
      <c r="CC124" s="855"/>
      <c r="CD124" s="855"/>
      <c r="CE124" s="855"/>
      <c r="CF124" s="733"/>
      <c r="CG124" s="734"/>
      <c r="CH124" s="734"/>
      <c r="CI124" s="734"/>
      <c r="CJ124" s="856"/>
      <c r="CK124" s="870"/>
      <c r="CL124" s="870"/>
      <c r="CM124" s="870"/>
      <c r="CN124" s="870"/>
      <c r="CO124" s="871"/>
      <c r="CP124" s="857" t="s">
        <v>499</v>
      </c>
      <c r="CQ124" s="858"/>
      <c r="CR124" s="858"/>
      <c r="CS124" s="858"/>
      <c r="CT124" s="858"/>
      <c r="CU124" s="858"/>
      <c r="CV124" s="858"/>
      <c r="CW124" s="858"/>
      <c r="CX124" s="858"/>
      <c r="CY124" s="858"/>
      <c r="CZ124" s="858"/>
      <c r="DA124" s="858"/>
      <c r="DB124" s="858"/>
      <c r="DC124" s="858"/>
      <c r="DD124" s="858"/>
      <c r="DE124" s="858"/>
      <c r="DF124" s="859"/>
      <c r="DG124" s="783">
        <v>81280</v>
      </c>
      <c r="DH124" s="784"/>
      <c r="DI124" s="784"/>
      <c r="DJ124" s="784"/>
      <c r="DK124" s="785"/>
      <c r="DL124" s="786">
        <v>64847</v>
      </c>
      <c r="DM124" s="784"/>
      <c r="DN124" s="784"/>
      <c r="DO124" s="784"/>
      <c r="DP124" s="785"/>
      <c r="DQ124" s="786">
        <v>57284</v>
      </c>
      <c r="DR124" s="784"/>
      <c r="DS124" s="784"/>
      <c r="DT124" s="784"/>
      <c r="DU124" s="785"/>
      <c r="DV124" s="860">
        <v>0.4</v>
      </c>
      <c r="DW124" s="861"/>
      <c r="DX124" s="861"/>
      <c r="DY124" s="861"/>
      <c r="DZ124" s="862"/>
    </row>
    <row r="125" spans="1:130" s="48" customFormat="1" ht="26.25" customHeight="1" x14ac:dyDescent="0.15">
      <c r="A125" s="750"/>
      <c r="B125" s="751"/>
      <c r="C125" s="835" t="s">
        <v>494</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59" t="s">
        <v>197</v>
      </c>
      <c r="AB125" s="760"/>
      <c r="AC125" s="760"/>
      <c r="AD125" s="760"/>
      <c r="AE125" s="761"/>
      <c r="AF125" s="762" t="s">
        <v>197</v>
      </c>
      <c r="AG125" s="760"/>
      <c r="AH125" s="760"/>
      <c r="AI125" s="760"/>
      <c r="AJ125" s="761"/>
      <c r="AK125" s="762" t="s">
        <v>197</v>
      </c>
      <c r="AL125" s="760"/>
      <c r="AM125" s="760"/>
      <c r="AN125" s="760"/>
      <c r="AO125" s="761"/>
      <c r="AP125" s="836" t="s">
        <v>197</v>
      </c>
      <c r="AQ125" s="837"/>
      <c r="AR125" s="837"/>
      <c r="AS125" s="837"/>
      <c r="AT125" s="83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6" t="s">
        <v>502</v>
      </c>
      <c r="CL125" s="827"/>
      <c r="CM125" s="827"/>
      <c r="CN125" s="827"/>
      <c r="CO125" s="828"/>
      <c r="CP125" s="863" t="s">
        <v>137</v>
      </c>
      <c r="CQ125" s="811"/>
      <c r="CR125" s="811"/>
      <c r="CS125" s="811"/>
      <c r="CT125" s="811"/>
      <c r="CU125" s="811"/>
      <c r="CV125" s="811"/>
      <c r="CW125" s="811"/>
      <c r="CX125" s="811"/>
      <c r="CY125" s="811"/>
      <c r="CZ125" s="811"/>
      <c r="DA125" s="811"/>
      <c r="DB125" s="811"/>
      <c r="DC125" s="811"/>
      <c r="DD125" s="811"/>
      <c r="DE125" s="811"/>
      <c r="DF125" s="812"/>
      <c r="DG125" s="864" t="s">
        <v>197</v>
      </c>
      <c r="DH125" s="865"/>
      <c r="DI125" s="865"/>
      <c r="DJ125" s="865"/>
      <c r="DK125" s="865"/>
      <c r="DL125" s="865" t="s">
        <v>197</v>
      </c>
      <c r="DM125" s="865"/>
      <c r="DN125" s="865"/>
      <c r="DO125" s="865"/>
      <c r="DP125" s="865"/>
      <c r="DQ125" s="865" t="s">
        <v>197</v>
      </c>
      <c r="DR125" s="865"/>
      <c r="DS125" s="865"/>
      <c r="DT125" s="865"/>
      <c r="DU125" s="865"/>
      <c r="DV125" s="866" t="s">
        <v>197</v>
      </c>
      <c r="DW125" s="866"/>
      <c r="DX125" s="866"/>
      <c r="DY125" s="866"/>
      <c r="DZ125" s="867"/>
    </row>
    <row r="126" spans="1:130" s="48" customFormat="1" ht="26.25" customHeight="1" x14ac:dyDescent="0.15">
      <c r="A126" s="750"/>
      <c r="B126" s="751"/>
      <c r="C126" s="835" t="s">
        <v>495</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59" t="s">
        <v>197</v>
      </c>
      <c r="AB126" s="760"/>
      <c r="AC126" s="760"/>
      <c r="AD126" s="760"/>
      <c r="AE126" s="761"/>
      <c r="AF126" s="762" t="s">
        <v>197</v>
      </c>
      <c r="AG126" s="760"/>
      <c r="AH126" s="760"/>
      <c r="AI126" s="760"/>
      <c r="AJ126" s="761"/>
      <c r="AK126" s="762">
        <v>11424</v>
      </c>
      <c r="AL126" s="760"/>
      <c r="AM126" s="760"/>
      <c r="AN126" s="760"/>
      <c r="AO126" s="761"/>
      <c r="AP126" s="836">
        <v>0.1</v>
      </c>
      <c r="AQ126" s="837"/>
      <c r="AR126" s="837"/>
      <c r="AS126" s="837"/>
      <c r="AT126" s="83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9"/>
      <c r="CL126" s="830"/>
      <c r="CM126" s="830"/>
      <c r="CN126" s="830"/>
      <c r="CO126" s="831"/>
      <c r="CP126" s="835" t="s">
        <v>418</v>
      </c>
      <c r="CQ126" s="771"/>
      <c r="CR126" s="771"/>
      <c r="CS126" s="771"/>
      <c r="CT126" s="771"/>
      <c r="CU126" s="771"/>
      <c r="CV126" s="771"/>
      <c r="CW126" s="771"/>
      <c r="CX126" s="771"/>
      <c r="CY126" s="771"/>
      <c r="CZ126" s="771"/>
      <c r="DA126" s="771"/>
      <c r="DB126" s="771"/>
      <c r="DC126" s="771"/>
      <c r="DD126" s="771"/>
      <c r="DE126" s="771"/>
      <c r="DF126" s="772"/>
      <c r="DG126" s="839" t="s">
        <v>197</v>
      </c>
      <c r="DH126" s="840"/>
      <c r="DI126" s="840"/>
      <c r="DJ126" s="840"/>
      <c r="DK126" s="840"/>
      <c r="DL126" s="840" t="s">
        <v>197</v>
      </c>
      <c r="DM126" s="840"/>
      <c r="DN126" s="840"/>
      <c r="DO126" s="840"/>
      <c r="DP126" s="840"/>
      <c r="DQ126" s="840" t="s">
        <v>197</v>
      </c>
      <c r="DR126" s="840"/>
      <c r="DS126" s="840"/>
      <c r="DT126" s="840"/>
      <c r="DU126" s="840"/>
      <c r="DV126" s="841" t="s">
        <v>197</v>
      </c>
      <c r="DW126" s="841"/>
      <c r="DX126" s="841"/>
      <c r="DY126" s="841"/>
      <c r="DZ126" s="842"/>
    </row>
    <row r="127" spans="1:130" s="48" customFormat="1" ht="26.25" customHeight="1" x14ac:dyDescent="0.15">
      <c r="A127" s="752"/>
      <c r="B127" s="753"/>
      <c r="C127" s="843" t="s">
        <v>80</v>
      </c>
      <c r="D127" s="844"/>
      <c r="E127" s="844"/>
      <c r="F127" s="844"/>
      <c r="G127" s="844"/>
      <c r="H127" s="844"/>
      <c r="I127" s="844"/>
      <c r="J127" s="844"/>
      <c r="K127" s="844"/>
      <c r="L127" s="844"/>
      <c r="M127" s="844"/>
      <c r="N127" s="844"/>
      <c r="O127" s="844"/>
      <c r="P127" s="844"/>
      <c r="Q127" s="844"/>
      <c r="R127" s="844"/>
      <c r="S127" s="844"/>
      <c r="T127" s="844"/>
      <c r="U127" s="844"/>
      <c r="V127" s="844"/>
      <c r="W127" s="844"/>
      <c r="X127" s="844"/>
      <c r="Y127" s="844"/>
      <c r="Z127" s="845"/>
      <c r="AA127" s="759" t="s">
        <v>197</v>
      </c>
      <c r="AB127" s="760"/>
      <c r="AC127" s="760"/>
      <c r="AD127" s="760"/>
      <c r="AE127" s="761"/>
      <c r="AF127" s="762" t="s">
        <v>197</v>
      </c>
      <c r="AG127" s="760"/>
      <c r="AH127" s="760"/>
      <c r="AI127" s="760"/>
      <c r="AJ127" s="761"/>
      <c r="AK127" s="762" t="s">
        <v>197</v>
      </c>
      <c r="AL127" s="760"/>
      <c r="AM127" s="760"/>
      <c r="AN127" s="760"/>
      <c r="AO127" s="761"/>
      <c r="AP127" s="836" t="s">
        <v>197</v>
      </c>
      <c r="AQ127" s="837"/>
      <c r="AR127" s="837"/>
      <c r="AS127" s="837"/>
      <c r="AT127" s="838"/>
      <c r="AU127" s="56"/>
      <c r="AV127" s="56"/>
      <c r="AW127" s="56"/>
      <c r="AX127" s="846" t="s">
        <v>458</v>
      </c>
      <c r="AY127" s="847"/>
      <c r="AZ127" s="847"/>
      <c r="BA127" s="847"/>
      <c r="BB127" s="847"/>
      <c r="BC127" s="847"/>
      <c r="BD127" s="847"/>
      <c r="BE127" s="848"/>
      <c r="BF127" s="849" t="s">
        <v>236</v>
      </c>
      <c r="BG127" s="847"/>
      <c r="BH127" s="847"/>
      <c r="BI127" s="847"/>
      <c r="BJ127" s="847"/>
      <c r="BK127" s="847"/>
      <c r="BL127" s="848"/>
      <c r="BM127" s="849" t="s">
        <v>419</v>
      </c>
      <c r="BN127" s="847"/>
      <c r="BO127" s="847"/>
      <c r="BP127" s="847"/>
      <c r="BQ127" s="847"/>
      <c r="BR127" s="847"/>
      <c r="BS127" s="848"/>
      <c r="BT127" s="849" t="s">
        <v>409</v>
      </c>
      <c r="BU127" s="847"/>
      <c r="BV127" s="847"/>
      <c r="BW127" s="847"/>
      <c r="BX127" s="847"/>
      <c r="BY127" s="847"/>
      <c r="BZ127" s="850"/>
      <c r="CA127" s="56"/>
      <c r="CB127" s="56"/>
      <c r="CC127" s="56"/>
      <c r="CD127" s="74"/>
      <c r="CE127" s="74"/>
      <c r="CF127" s="74"/>
      <c r="CG127" s="56"/>
      <c r="CH127" s="56"/>
      <c r="CI127" s="56"/>
      <c r="CJ127" s="75"/>
      <c r="CK127" s="829"/>
      <c r="CL127" s="830"/>
      <c r="CM127" s="830"/>
      <c r="CN127" s="830"/>
      <c r="CO127" s="831"/>
      <c r="CP127" s="835" t="s">
        <v>444</v>
      </c>
      <c r="CQ127" s="771"/>
      <c r="CR127" s="771"/>
      <c r="CS127" s="771"/>
      <c r="CT127" s="771"/>
      <c r="CU127" s="771"/>
      <c r="CV127" s="771"/>
      <c r="CW127" s="771"/>
      <c r="CX127" s="771"/>
      <c r="CY127" s="771"/>
      <c r="CZ127" s="771"/>
      <c r="DA127" s="771"/>
      <c r="DB127" s="771"/>
      <c r="DC127" s="771"/>
      <c r="DD127" s="771"/>
      <c r="DE127" s="771"/>
      <c r="DF127" s="772"/>
      <c r="DG127" s="839" t="s">
        <v>197</v>
      </c>
      <c r="DH127" s="840"/>
      <c r="DI127" s="840"/>
      <c r="DJ127" s="840"/>
      <c r="DK127" s="840"/>
      <c r="DL127" s="840" t="s">
        <v>197</v>
      </c>
      <c r="DM127" s="840"/>
      <c r="DN127" s="840"/>
      <c r="DO127" s="840"/>
      <c r="DP127" s="840"/>
      <c r="DQ127" s="840" t="s">
        <v>197</v>
      </c>
      <c r="DR127" s="840"/>
      <c r="DS127" s="840"/>
      <c r="DT127" s="840"/>
      <c r="DU127" s="840"/>
      <c r="DV127" s="841" t="s">
        <v>197</v>
      </c>
      <c r="DW127" s="841"/>
      <c r="DX127" s="841"/>
      <c r="DY127" s="841"/>
      <c r="DZ127" s="842"/>
    </row>
    <row r="128" spans="1:130" s="48" customFormat="1" ht="26.25" customHeight="1" x14ac:dyDescent="0.15">
      <c r="A128" s="799" t="s">
        <v>503</v>
      </c>
      <c r="B128" s="800"/>
      <c r="C128" s="800"/>
      <c r="D128" s="800"/>
      <c r="E128" s="800"/>
      <c r="F128" s="800"/>
      <c r="G128" s="800"/>
      <c r="H128" s="800"/>
      <c r="I128" s="800"/>
      <c r="J128" s="800"/>
      <c r="K128" s="800"/>
      <c r="L128" s="800"/>
      <c r="M128" s="800"/>
      <c r="N128" s="800"/>
      <c r="O128" s="800"/>
      <c r="P128" s="800"/>
      <c r="Q128" s="800"/>
      <c r="R128" s="800"/>
      <c r="S128" s="800"/>
      <c r="T128" s="800"/>
      <c r="U128" s="800"/>
      <c r="V128" s="800"/>
      <c r="W128" s="801" t="s">
        <v>8</v>
      </c>
      <c r="X128" s="801"/>
      <c r="Y128" s="801"/>
      <c r="Z128" s="802"/>
      <c r="AA128" s="803">
        <v>166246</v>
      </c>
      <c r="AB128" s="804"/>
      <c r="AC128" s="804"/>
      <c r="AD128" s="804"/>
      <c r="AE128" s="805"/>
      <c r="AF128" s="806">
        <v>155889</v>
      </c>
      <c r="AG128" s="804"/>
      <c r="AH128" s="804"/>
      <c r="AI128" s="804"/>
      <c r="AJ128" s="805"/>
      <c r="AK128" s="806">
        <v>171175</v>
      </c>
      <c r="AL128" s="804"/>
      <c r="AM128" s="804"/>
      <c r="AN128" s="804"/>
      <c r="AO128" s="805"/>
      <c r="AP128" s="807"/>
      <c r="AQ128" s="808"/>
      <c r="AR128" s="808"/>
      <c r="AS128" s="808"/>
      <c r="AT128" s="809"/>
      <c r="AU128" s="56"/>
      <c r="AV128" s="56"/>
      <c r="AW128" s="56"/>
      <c r="AX128" s="810" t="s">
        <v>309</v>
      </c>
      <c r="AY128" s="811"/>
      <c r="AZ128" s="811"/>
      <c r="BA128" s="811"/>
      <c r="BB128" s="811"/>
      <c r="BC128" s="811"/>
      <c r="BD128" s="811"/>
      <c r="BE128" s="812"/>
      <c r="BF128" s="813" t="s">
        <v>197</v>
      </c>
      <c r="BG128" s="814"/>
      <c r="BH128" s="814"/>
      <c r="BI128" s="814"/>
      <c r="BJ128" s="814"/>
      <c r="BK128" s="814"/>
      <c r="BL128" s="815"/>
      <c r="BM128" s="813">
        <v>12.66</v>
      </c>
      <c r="BN128" s="814"/>
      <c r="BO128" s="814"/>
      <c r="BP128" s="814"/>
      <c r="BQ128" s="814"/>
      <c r="BR128" s="814"/>
      <c r="BS128" s="815"/>
      <c r="BT128" s="813">
        <v>20</v>
      </c>
      <c r="BU128" s="814"/>
      <c r="BV128" s="814"/>
      <c r="BW128" s="814"/>
      <c r="BX128" s="814"/>
      <c r="BY128" s="814"/>
      <c r="BZ128" s="816"/>
      <c r="CA128" s="74"/>
      <c r="CB128" s="74"/>
      <c r="CC128" s="74"/>
      <c r="CD128" s="74"/>
      <c r="CE128" s="74"/>
      <c r="CF128" s="74"/>
      <c r="CG128" s="56"/>
      <c r="CH128" s="56"/>
      <c r="CI128" s="56"/>
      <c r="CJ128" s="75"/>
      <c r="CK128" s="832"/>
      <c r="CL128" s="833"/>
      <c r="CM128" s="833"/>
      <c r="CN128" s="833"/>
      <c r="CO128" s="834"/>
      <c r="CP128" s="817" t="s">
        <v>401</v>
      </c>
      <c r="CQ128" s="791"/>
      <c r="CR128" s="791"/>
      <c r="CS128" s="791"/>
      <c r="CT128" s="791"/>
      <c r="CU128" s="791"/>
      <c r="CV128" s="791"/>
      <c r="CW128" s="791"/>
      <c r="CX128" s="791"/>
      <c r="CY128" s="791"/>
      <c r="CZ128" s="791"/>
      <c r="DA128" s="791"/>
      <c r="DB128" s="791"/>
      <c r="DC128" s="791"/>
      <c r="DD128" s="791"/>
      <c r="DE128" s="791"/>
      <c r="DF128" s="792"/>
      <c r="DG128" s="818" t="s">
        <v>197</v>
      </c>
      <c r="DH128" s="819"/>
      <c r="DI128" s="819"/>
      <c r="DJ128" s="819"/>
      <c r="DK128" s="819"/>
      <c r="DL128" s="819" t="s">
        <v>197</v>
      </c>
      <c r="DM128" s="819"/>
      <c r="DN128" s="819"/>
      <c r="DO128" s="819"/>
      <c r="DP128" s="819"/>
      <c r="DQ128" s="819" t="s">
        <v>197</v>
      </c>
      <c r="DR128" s="819"/>
      <c r="DS128" s="819"/>
      <c r="DT128" s="819"/>
      <c r="DU128" s="819"/>
      <c r="DV128" s="820" t="s">
        <v>197</v>
      </c>
      <c r="DW128" s="820"/>
      <c r="DX128" s="820"/>
      <c r="DY128" s="820"/>
      <c r="DZ128" s="821"/>
    </row>
    <row r="129" spans="1:131" s="48" customFormat="1" ht="26.25" customHeight="1" x14ac:dyDescent="0.15">
      <c r="A129" s="754" t="s">
        <v>168</v>
      </c>
      <c r="B129" s="755"/>
      <c r="C129" s="755"/>
      <c r="D129" s="755"/>
      <c r="E129" s="755"/>
      <c r="F129" s="755"/>
      <c r="G129" s="755"/>
      <c r="H129" s="755"/>
      <c r="I129" s="755"/>
      <c r="J129" s="755"/>
      <c r="K129" s="755"/>
      <c r="L129" s="755"/>
      <c r="M129" s="755"/>
      <c r="N129" s="755"/>
      <c r="O129" s="755"/>
      <c r="P129" s="755"/>
      <c r="Q129" s="755"/>
      <c r="R129" s="755"/>
      <c r="S129" s="755"/>
      <c r="T129" s="755"/>
      <c r="U129" s="755"/>
      <c r="V129" s="755"/>
      <c r="W129" s="756" t="s">
        <v>234</v>
      </c>
      <c r="X129" s="757"/>
      <c r="Y129" s="757"/>
      <c r="Z129" s="758"/>
      <c r="AA129" s="759">
        <v>16398292</v>
      </c>
      <c r="AB129" s="760"/>
      <c r="AC129" s="760"/>
      <c r="AD129" s="760"/>
      <c r="AE129" s="761"/>
      <c r="AF129" s="762">
        <v>16467653</v>
      </c>
      <c r="AG129" s="760"/>
      <c r="AH129" s="760"/>
      <c r="AI129" s="760"/>
      <c r="AJ129" s="761"/>
      <c r="AK129" s="762">
        <v>16759272</v>
      </c>
      <c r="AL129" s="760"/>
      <c r="AM129" s="760"/>
      <c r="AN129" s="760"/>
      <c r="AO129" s="761"/>
      <c r="AP129" s="763"/>
      <c r="AQ129" s="764"/>
      <c r="AR129" s="764"/>
      <c r="AS129" s="764"/>
      <c r="AT129" s="765"/>
      <c r="AU129" s="67"/>
      <c r="AV129" s="67"/>
      <c r="AW129" s="67"/>
      <c r="AX129" s="773" t="s">
        <v>118</v>
      </c>
      <c r="AY129" s="771"/>
      <c r="AZ129" s="771"/>
      <c r="BA129" s="771"/>
      <c r="BB129" s="771"/>
      <c r="BC129" s="771"/>
      <c r="BD129" s="771"/>
      <c r="BE129" s="772"/>
      <c r="BF129" s="822" t="s">
        <v>197</v>
      </c>
      <c r="BG129" s="823"/>
      <c r="BH129" s="823"/>
      <c r="BI129" s="823"/>
      <c r="BJ129" s="823"/>
      <c r="BK129" s="823"/>
      <c r="BL129" s="824"/>
      <c r="BM129" s="822">
        <v>17.66</v>
      </c>
      <c r="BN129" s="823"/>
      <c r="BO129" s="823"/>
      <c r="BP129" s="823"/>
      <c r="BQ129" s="823"/>
      <c r="BR129" s="823"/>
      <c r="BS129" s="824"/>
      <c r="BT129" s="822">
        <v>30</v>
      </c>
      <c r="BU129" s="823"/>
      <c r="BV129" s="823"/>
      <c r="BW129" s="823"/>
      <c r="BX129" s="823"/>
      <c r="BY129" s="823"/>
      <c r="BZ129" s="82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54" t="s">
        <v>149</v>
      </c>
      <c r="B130" s="755"/>
      <c r="C130" s="755"/>
      <c r="D130" s="755"/>
      <c r="E130" s="755"/>
      <c r="F130" s="755"/>
      <c r="G130" s="755"/>
      <c r="H130" s="755"/>
      <c r="I130" s="755"/>
      <c r="J130" s="755"/>
      <c r="K130" s="755"/>
      <c r="L130" s="755"/>
      <c r="M130" s="755"/>
      <c r="N130" s="755"/>
      <c r="O130" s="755"/>
      <c r="P130" s="755"/>
      <c r="Q130" s="755"/>
      <c r="R130" s="755"/>
      <c r="S130" s="755"/>
      <c r="T130" s="755"/>
      <c r="U130" s="755"/>
      <c r="V130" s="755"/>
      <c r="W130" s="756" t="s">
        <v>504</v>
      </c>
      <c r="X130" s="757"/>
      <c r="Y130" s="757"/>
      <c r="Z130" s="758"/>
      <c r="AA130" s="759">
        <v>2541924</v>
      </c>
      <c r="AB130" s="760"/>
      <c r="AC130" s="760"/>
      <c r="AD130" s="760"/>
      <c r="AE130" s="761"/>
      <c r="AF130" s="762">
        <v>2404658</v>
      </c>
      <c r="AG130" s="760"/>
      <c r="AH130" s="760"/>
      <c r="AI130" s="760"/>
      <c r="AJ130" s="761"/>
      <c r="AK130" s="762">
        <v>2317184</v>
      </c>
      <c r="AL130" s="760"/>
      <c r="AM130" s="760"/>
      <c r="AN130" s="760"/>
      <c r="AO130" s="761"/>
      <c r="AP130" s="763"/>
      <c r="AQ130" s="764"/>
      <c r="AR130" s="764"/>
      <c r="AS130" s="764"/>
      <c r="AT130" s="765"/>
      <c r="AU130" s="67"/>
      <c r="AV130" s="67"/>
      <c r="AW130" s="67"/>
      <c r="AX130" s="773" t="s">
        <v>431</v>
      </c>
      <c r="AY130" s="771"/>
      <c r="AZ130" s="771"/>
      <c r="BA130" s="771"/>
      <c r="BB130" s="771"/>
      <c r="BC130" s="771"/>
      <c r="BD130" s="771"/>
      <c r="BE130" s="772"/>
      <c r="BF130" s="774">
        <v>10.5</v>
      </c>
      <c r="BG130" s="775"/>
      <c r="BH130" s="775"/>
      <c r="BI130" s="775"/>
      <c r="BJ130" s="775"/>
      <c r="BK130" s="775"/>
      <c r="BL130" s="776"/>
      <c r="BM130" s="774">
        <v>25</v>
      </c>
      <c r="BN130" s="775"/>
      <c r="BO130" s="775"/>
      <c r="BP130" s="775"/>
      <c r="BQ130" s="775"/>
      <c r="BR130" s="775"/>
      <c r="BS130" s="776"/>
      <c r="BT130" s="774">
        <v>35</v>
      </c>
      <c r="BU130" s="775"/>
      <c r="BV130" s="775"/>
      <c r="BW130" s="775"/>
      <c r="BX130" s="775"/>
      <c r="BY130" s="775"/>
      <c r="BZ130" s="77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78"/>
      <c r="B131" s="779"/>
      <c r="C131" s="779"/>
      <c r="D131" s="779"/>
      <c r="E131" s="779"/>
      <c r="F131" s="779"/>
      <c r="G131" s="779"/>
      <c r="H131" s="779"/>
      <c r="I131" s="779"/>
      <c r="J131" s="779"/>
      <c r="K131" s="779"/>
      <c r="L131" s="779"/>
      <c r="M131" s="779"/>
      <c r="N131" s="779"/>
      <c r="O131" s="779"/>
      <c r="P131" s="779"/>
      <c r="Q131" s="779"/>
      <c r="R131" s="779"/>
      <c r="S131" s="779"/>
      <c r="T131" s="779"/>
      <c r="U131" s="779"/>
      <c r="V131" s="779"/>
      <c r="W131" s="780" t="s">
        <v>170</v>
      </c>
      <c r="X131" s="781"/>
      <c r="Y131" s="781"/>
      <c r="Z131" s="782"/>
      <c r="AA131" s="783">
        <v>13856368</v>
      </c>
      <c r="AB131" s="784"/>
      <c r="AC131" s="784"/>
      <c r="AD131" s="784"/>
      <c r="AE131" s="785"/>
      <c r="AF131" s="786">
        <v>14062995</v>
      </c>
      <c r="AG131" s="784"/>
      <c r="AH131" s="784"/>
      <c r="AI131" s="784"/>
      <c r="AJ131" s="785"/>
      <c r="AK131" s="786">
        <v>14442088</v>
      </c>
      <c r="AL131" s="784"/>
      <c r="AM131" s="784"/>
      <c r="AN131" s="784"/>
      <c r="AO131" s="785"/>
      <c r="AP131" s="787"/>
      <c r="AQ131" s="788"/>
      <c r="AR131" s="788"/>
      <c r="AS131" s="788"/>
      <c r="AT131" s="789"/>
      <c r="AU131" s="67"/>
      <c r="AV131" s="67"/>
      <c r="AW131" s="67"/>
      <c r="AX131" s="790" t="s">
        <v>64</v>
      </c>
      <c r="AY131" s="791"/>
      <c r="AZ131" s="791"/>
      <c r="BA131" s="791"/>
      <c r="BB131" s="791"/>
      <c r="BC131" s="791"/>
      <c r="BD131" s="791"/>
      <c r="BE131" s="792"/>
      <c r="BF131" s="793">
        <v>30.9</v>
      </c>
      <c r="BG131" s="794"/>
      <c r="BH131" s="794"/>
      <c r="BI131" s="794"/>
      <c r="BJ131" s="794"/>
      <c r="BK131" s="794"/>
      <c r="BL131" s="795"/>
      <c r="BM131" s="793">
        <v>350</v>
      </c>
      <c r="BN131" s="794"/>
      <c r="BO131" s="794"/>
      <c r="BP131" s="794"/>
      <c r="BQ131" s="794"/>
      <c r="BR131" s="794"/>
      <c r="BS131" s="795"/>
      <c r="BT131" s="796"/>
      <c r="BU131" s="797"/>
      <c r="BV131" s="797"/>
      <c r="BW131" s="797"/>
      <c r="BX131" s="797"/>
      <c r="BY131" s="797"/>
      <c r="BZ131" s="79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44" t="s">
        <v>27</v>
      </c>
      <c r="B132" s="745"/>
      <c r="C132" s="745"/>
      <c r="D132" s="745"/>
      <c r="E132" s="745"/>
      <c r="F132" s="745"/>
      <c r="G132" s="745"/>
      <c r="H132" s="745"/>
      <c r="I132" s="745"/>
      <c r="J132" s="745"/>
      <c r="K132" s="745"/>
      <c r="L132" s="745"/>
      <c r="M132" s="745"/>
      <c r="N132" s="745"/>
      <c r="O132" s="745"/>
      <c r="P132" s="745"/>
      <c r="Q132" s="745"/>
      <c r="R132" s="745"/>
      <c r="S132" s="745"/>
      <c r="T132" s="745"/>
      <c r="U132" s="745"/>
      <c r="V132" s="719" t="s">
        <v>505</v>
      </c>
      <c r="W132" s="719"/>
      <c r="X132" s="719"/>
      <c r="Y132" s="719"/>
      <c r="Z132" s="720"/>
      <c r="AA132" s="721">
        <v>11.34573649</v>
      </c>
      <c r="AB132" s="722"/>
      <c r="AC132" s="722"/>
      <c r="AD132" s="722"/>
      <c r="AE132" s="723"/>
      <c r="AF132" s="724">
        <v>10.55708261</v>
      </c>
      <c r="AG132" s="722"/>
      <c r="AH132" s="722"/>
      <c r="AI132" s="722"/>
      <c r="AJ132" s="723"/>
      <c r="AK132" s="724">
        <v>9.736826143</v>
      </c>
      <c r="AL132" s="722"/>
      <c r="AM132" s="722"/>
      <c r="AN132" s="722"/>
      <c r="AO132" s="723"/>
      <c r="AP132" s="725"/>
      <c r="AQ132" s="726"/>
      <c r="AR132" s="726"/>
      <c r="AS132" s="726"/>
      <c r="AT132" s="7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46"/>
      <c r="B133" s="747"/>
      <c r="C133" s="747"/>
      <c r="D133" s="747"/>
      <c r="E133" s="747"/>
      <c r="F133" s="747"/>
      <c r="G133" s="747"/>
      <c r="H133" s="747"/>
      <c r="I133" s="747"/>
      <c r="J133" s="747"/>
      <c r="K133" s="747"/>
      <c r="L133" s="747"/>
      <c r="M133" s="747"/>
      <c r="N133" s="747"/>
      <c r="O133" s="747"/>
      <c r="P133" s="747"/>
      <c r="Q133" s="747"/>
      <c r="R133" s="747"/>
      <c r="S133" s="747"/>
      <c r="T133" s="747"/>
      <c r="U133" s="747"/>
      <c r="V133" s="728" t="s">
        <v>88</v>
      </c>
      <c r="W133" s="728"/>
      <c r="X133" s="728"/>
      <c r="Y133" s="728"/>
      <c r="Z133" s="729"/>
      <c r="AA133" s="730">
        <v>11</v>
      </c>
      <c r="AB133" s="731"/>
      <c r="AC133" s="731"/>
      <c r="AD133" s="731"/>
      <c r="AE133" s="732"/>
      <c r="AF133" s="730">
        <v>10.9</v>
      </c>
      <c r="AG133" s="731"/>
      <c r="AH133" s="731"/>
      <c r="AI133" s="731"/>
      <c r="AJ133" s="732"/>
      <c r="AK133" s="730">
        <v>10.5</v>
      </c>
      <c r="AL133" s="731"/>
      <c r="AM133" s="731"/>
      <c r="AN133" s="731"/>
      <c r="AO133" s="732"/>
      <c r="AP133" s="733"/>
      <c r="AQ133" s="734"/>
      <c r="AR133" s="734"/>
      <c r="AS133" s="734"/>
      <c r="AT133" s="7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1vBzaokN8k9mBThgg9Zqv2rhcKcp0gOLxOsELNzGouE/l65Yc+IVSdfcpQlJGJr2z4vsx6tbldA3ixuM5z4OUQ==" saltValue="xEDuKRP7UI9erVYNxeZ76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topLeftCell="A19" zoomScaleNormal="85" zoomScaleSheetLayoutView="100" workbookViewId="0">
      <selection activeCell="CM11" sqref="CM11:CQ11"/>
    </sheetView>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PjIqzG6i0pAx+ir7RNPPCxaLIAo3nCWLqaqEqHjbjhqrv2pVHv2ZJTxFQLZwv0tVAgAOOmQzExCdS1w+ole32w==" saltValue="lzKuS73vzekHo0XVWC0MI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DL89"/>
  <sheetViews>
    <sheetView showGridLines="0" topLeftCell="A37" zoomScale="70" zoomScaleNormal="7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TT0i8uGzX9ZRN85+wZ4jo5EA1OGBNdy32Yx5FV61TIFzhyo2nK5IgmtpwJfbGb39+WTqeSkjl3puDNQS6+TfOA==" saltValue="aWajgyUtjvPEHVkTNdCpf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1" t="s">
        <v>89</v>
      </c>
      <c r="AP7" s="126"/>
      <c r="AQ7" s="137" t="s">
        <v>507</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2"/>
      <c r="AP8" s="127" t="s">
        <v>508</v>
      </c>
      <c r="AQ8" s="138" t="s">
        <v>509</v>
      </c>
      <c r="AR8" s="152" t="s">
        <v>510</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2" t="s">
        <v>511</v>
      </c>
      <c r="AL9" s="1043"/>
      <c r="AM9" s="1043"/>
      <c r="AN9" s="1044"/>
      <c r="AO9" s="116">
        <v>5475738</v>
      </c>
      <c r="AP9" s="116">
        <v>94659</v>
      </c>
      <c r="AQ9" s="139">
        <v>80646</v>
      </c>
      <c r="AR9" s="153">
        <v>17.399999999999999</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2" t="s">
        <v>204</v>
      </c>
      <c r="AL10" s="1043"/>
      <c r="AM10" s="1043"/>
      <c r="AN10" s="1044"/>
      <c r="AO10" s="117">
        <v>18751</v>
      </c>
      <c r="AP10" s="117">
        <v>324</v>
      </c>
      <c r="AQ10" s="140">
        <v>6637</v>
      </c>
      <c r="AR10" s="154">
        <v>-95.1</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2" t="s">
        <v>399</v>
      </c>
      <c r="AL11" s="1043"/>
      <c r="AM11" s="1043"/>
      <c r="AN11" s="1044"/>
      <c r="AO11" s="117" t="s">
        <v>197</v>
      </c>
      <c r="AP11" s="117" t="s">
        <v>197</v>
      </c>
      <c r="AQ11" s="140">
        <v>1119</v>
      </c>
      <c r="AR11" s="154" t="s">
        <v>197</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2" t="s">
        <v>233</v>
      </c>
      <c r="AL12" s="1043"/>
      <c r="AM12" s="1043"/>
      <c r="AN12" s="1044"/>
      <c r="AO12" s="117" t="s">
        <v>197</v>
      </c>
      <c r="AP12" s="117" t="s">
        <v>197</v>
      </c>
      <c r="AQ12" s="140">
        <v>8</v>
      </c>
      <c r="AR12" s="154" t="s">
        <v>197</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2" t="s">
        <v>512</v>
      </c>
      <c r="AL13" s="1043"/>
      <c r="AM13" s="1043"/>
      <c r="AN13" s="1044"/>
      <c r="AO13" s="117">
        <v>224587</v>
      </c>
      <c r="AP13" s="117">
        <v>3882</v>
      </c>
      <c r="AQ13" s="140">
        <v>2502</v>
      </c>
      <c r="AR13" s="154">
        <v>55.2</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2" t="s">
        <v>513</v>
      </c>
      <c r="AL14" s="1043"/>
      <c r="AM14" s="1043"/>
      <c r="AN14" s="1044"/>
      <c r="AO14" s="117">
        <v>71376</v>
      </c>
      <c r="AP14" s="117">
        <v>1234</v>
      </c>
      <c r="AQ14" s="140">
        <v>1863</v>
      </c>
      <c r="AR14" s="154">
        <v>-33.799999999999997</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5" t="s">
        <v>311</v>
      </c>
      <c r="AL15" s="1046"/>
      <c r="AM15" s="1046"/>
      <c r="AN15" s="1047"/>
      <c r="AO15" s="117">
        <v>-469919</v>
      </c>
      <c r="AP15" s="117">
        <v>-8123</v>
      </c>
      <c r="AQ15" s="140">
        <v>-4800</v>
      </c>
      <c r="AR15" s="154">
        <v>69.2</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5" t="s">
        <v>271</v>
      </c>
      <c r="AL16" s="1046"/>
      <c r="AM16" s="1046"/>
      <c r="AN16" s="1047"/>
      <c r="AO16" s="117">
        <v>5320533</v>
      </c>
      <c r="AP16" s="117">
        <v>91976</v>
      </c>
      <c r="AQ16" s="140">
        <v>87975</v>
      </c>
      <c r="AR16" s="154">
        <v>4.5</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514</v>
      </c>
      <c r="AP20" s="128" t="s">
        <v>337</v>
      </c>
      <c r="AQ20" s="141" t="s">
        <v>41</v>
      </c>
      <c r="AR20" s="155"/>
    </row>
    <row r="21" spans="1:46" s="81" customFormat="1" x14ac:dyDescent="0.15">
      <c r="A21" s="83"/>
      <c r="AK21" s="1048" t="s">
        <v>515</v>
      </c>
      <c r="AL21" s="1049"/>
      <c r="AM21" s="1049"/>
      <c r="AN21" s="1050"/>
      <c r="AO21" s="119">
        <v>9.2100000000000009</v>
      </c>
      <c r="AP21" s="129">
        <v>7.71</v>
      </c>
      <c r="AQ21" s="142">
        <v>1.5</v>
      </c>
      <c r="AS21" s="161"/>
      <c r="AT21" s="83"/>
    </row>
    <row r="22" spans="1:46" s="81" customFormat="1" x14ac:dyDescent="0.15">
      <c r="A22" s="83"/>
      <c r="AK22" s="1048" t="s">
        <v>516</v>
      </c>
      <c r="AL22" s="1049"/>
      <c r="AM22" s="1049"/>
      <c r="AN22" s="1050"/>
      <c r="AO22" s="120">
        <v>99.3</v>
      </c>
      <c r="AP22" s="130">
        <v>98.3</v>
      </c>
      <c r="AQ22" s="143">
        <v>1</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41" t="s">
        <v>518</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x14ac:dyDescent="0.15">
      <c r="A27" s="85"/>
      <c r="AO27" s="90"/>
      <c r="AP27" s="90"/>
      <c r="AQ27" s="90"/>
      <c r="AR27" s="90"/>
      <c r="AS27" s="90"/>
      <c r="AT27" s="90"/>
    </row>
    <row r="28" spans="1:46" ht="17.25" x14ac:dyDescent="0.15">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1" t="s">
        <v>89</v>
      </c>
      <c r="AP30" s="126"/>
      <c r="AQ30" s="137" t="s">
        <v>507</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2"/>
      <c r="AP31" s="127" t="s">
        <v>508</v>
      </c>
      <c r="AQ31" s="138" t="s">
        <v>509</v>
      </c>
      <c r="AR31" s="152" t="s">
        <v>510</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5" t="s">
        <v>519</v>
      </c>
      <c r="AL32" s="1036"/>
      <c r="AM32" s="1036"/>
      <c r="AN32" s="1037"/>
      <c r="AO32" s="117">
        <v>3311767</v>
      </c>
      <c r="AP32" s="117">
        <v>57250</v>
      </c>
      <c r="AQ32" s="144">
        <v>41451</v>
      </c>
      <c r="AR32" s="154">
        <v>38.1</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5" t="s">
        <v>520</v>
      </c>
      <c r="AL33" s="1036"/>
      <c r="AM33" s="1036"/>
      <c r="AN33" s="1037"/>
      <c r="AO33" s="117" t="s">
        <v>197</v>
      </c>
      <c r="AP33" s="117" t="s">
        <v>197</v>
      </c>
      <c r="AQ33" s="144" t="s">
        <v>197</v>
      </c>
      <c r="AR33" s="154" t="s">
        <v>197</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5" t="s">
        <v>521</v>
      </c>
      <c r="AL34" s="1036"/>
      <c r="AM34" s="1036"/>
      <c r="AN34" s="1037"/>
      <c r="AO34" s="117" t="s">
        <v>197</v>
      </c>
      <c r="AP34" s="117" t="s">
        <v>197</v>
      </c>
      <c r="AQ34" s="144">
        <v>35</v>
      </c>
      <c r="AR34" s="154" t="s">
        <v>197</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5" t="s">
        <v>522</v>
      </c>
      <c r="AL35" s="1036"/>
      <c r="AM35" s="1036"/>
      <c r="AN35" s="1037"/>
      <c r="AO35" s="117">
        <v>566584</v>
      </c>
      <c r="AP35" s="117">
        <v>9795</v>
      </c>
      <c r="AQ35" s="144">
        <v>11775</v>
      </c>
      <c r="AR35" s="154">
        <v>-16.8</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5" t="s">
        <v>36</v>
      </c>
      <c r="AL36" s="1036"/>
      <c r="AM36" s="1036"/>
      <c r="AN36" s="1037"/>
      <c r="AO36" s="117">
        <v>4483</v>
      </c>
      <c r="AP36" s="117">
        <v>77</v>
      </c>
      <c r="AQ36" s="144">
        <v>2188</v>
      </c>
      <c r="AR36" s="154">
        <v>-96.5</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5" t="s">
        <v>346</v>
      </c>
      <c r="AL37" s="1036"/>
      <c r="AM37" s="1036"/>
      <c r="AN37" s="1037"/>
      <c r="AO37" s="117">
        <v>11424</v>
      </c>
      <c r="AP37" s="117">
        <v>197</v>
      </c>
      <c r="AQ37" s="144">
        <v>531</v>
      </c>
      <c r="AR37" s="154">
        <v>-62.9</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8" t="s">
        <v>471</v>
      </c>
      <c r="AL38" s="1039"/>
      <c r="AM38" s="1039"/>
      <c r="AN38" s="1040"/>
      <c r="AO38" s="121">
        <v>302</v>
      </c>
      <c r="AP38" s="121">
        <v>5</v>
      </c>
      <c r="AQ38" s="145">
        <v>1</v>
      </c>
      <c r="AR38" s="143">
        <v>400</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8" t="s">
        <v>86</v>
      </c>
      <c r="AL39" s="1039"/>
      <c r="AM39" s="1039"/>
      <c r="AN39" s="1040"/>
      <c r="AO39" s="117">
        <v>-171175</v>
      </c>
      <c r="AP39" s="117">
        <v>-2959</v>
      </c>
      <c r="AQ39" s="144">
        <v>-5414</v>
      </c>
      <c r="AR39" s="154">
        <v>-45.3</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5" t="s">
        <v>523</v>
      </c>
      <c r="AL40" s="1036"/>
      <c r="AM40" s="1036"/>
      <c r="AN40" s="1037"/>
      <c r="AO40" s="117">
        <v>-2317184</v>
      </c>
      <c r="AP40" s="117">
        <v>-40057</v>
      </c>
      <c r="AQ40" s="144">
        <v>-35360</v>
      </c>
      <c r="AR40" s="154">
        <v>13.3</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5" t="s">
        <v>389</v>
      </c>
      <c r="AL41" s="1026"/>
      <c r="AM41" s="1026"/>
      <c r="AN41" s="1027"/>
      <c r="AO41" s="117">
        <v>1406201</v>
      </c>
      <c r="AP41" s="117">
        <v>24309</v>
      </c>
      <c r="AQ41" s="144">
        <v>15207</v>
      </c>
      <c r="AR41" s="154">
        <v>59.9</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467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524</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3" t="s">
        <v>89</v>
      </c>
      <c r="AN49" s="1028" t="s">
        <v>440</v>
      </c>
      <c r="AO49" s="1029"/>
      <c r="AP49" s="1029"/>
      <c r="AQ49" s="1029"/>
      <c r="AR49" s="1030"/>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4"/>
      <c r="AN50" s="113" t="s">
        <v>500</v>
      </c>
      <c r="AO50" s="123" t="s">
        <v>501</v>
      </c>
      <c r="AP50" s="134" t="s">
        <v>525</v>
      </c>
      <c r="AQ50" s="147" t="s">
        <v>384</v>
      </c>
      <c r="AR50" s="157" t="s">
        <v>526</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454</v>
      </c>
      <c r="AL51" s="102"/>
      <c r="AM51" s="107">
        <v>4204296</v>
      </c>
      <c r="AN51" s="114">
        <v>69412</v>
      </c>
      <c r="AO51" s="124">
        <v>-4.4000000000000004</v>
      </c>
      <c r="AP51" s="135">
        <v>63812</v>
      </c>
      <c r="AQ51" s="148">
        <v>2.2999999999999998</v>
      </c>
      <c r="AR51" s="158">
        <v>-6.7</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272</v>
      </c>
      <c r="AM52" s="108">
        <v>776207</v>
      </c>
      <c r="AN52" s="115">
        <v>12815</v>
      </c>
      <c r="AO52" s="125">
        <v>-33.799999999999997</v>
      </c>
      <c r="AP52" s="136">
        <v>33848</v>
      </c>
      <c r="AQ52" s="149">
        <v>-4.2</v>
      </c>
      <c r="AR52" s="159">
        <v>-29.6</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527</v>
      </c>
      <c r="AL53" s="102"/>
      <c r="AM53" s="107">
        <v>3420446</v>
      </c>
      <c r="AN53" s="114">
        <v>57052</v>
      </c>
      <c r="AO53" s="124">
        <v>-17.8</v>
      </c>
      <c r="AP53" s="135">
        <v>54225</v>
      </c>
      <c r="AQ53" s="148">
        <v>-15</v>
      </c>
      <c r="AR53" s="158">
        <v>-2.8</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272</v>
      </c>
      <c r="AM54" s="108">
        <v>836162</v>
      </c>
      <c r="AN54" s="115">
        <v>13947</v>
      </c>
      <c r="AO54" s="125">
        <v>8.8000000000000007</v>
      </c>
      <c r="AP54" s="136">
        <v>27337</v>
      </c>
      <c r="AQ54" s="149">
        <v>-19.2</v>
      </c>
      <c r="AR54" s="159">
        <v>28</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132</v>
      </c>
      <c r="AL55" s="102"/>
      <c r="AM55" s="107">
        <v>3270540</v>
      </c>
      <c r="AN55" s="114">
        <v>55069</v>
      </c>
      <c r="AO55" s="124">
        <v>-3.5</v>
      </c>
      <c r="AP55" s="135">
        <v>54016</v>
      </c>
      <c r="AQ55" s="148">
        <v>-0.4</v>
      </c>
      <c r="AR55" s="158">
        <v>-3.1</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272</v>
      </c>
      <c r="AM56" s="108">
        <v>700608</v>
      </c>
      <c r="AN56" s="115">
        <v>11797</v>
      </c>
      <c r="AO56" s="125">
        <v>-15.4</v>
      </c>
      <c r="AP56" s="136">
        <v>28078</v>
      </c>
      <c r="AQ56" s="149">
        <v>2.7</v>
      </c>
      <c r="AR56" s="159">
        <v>-18.100000000000001</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528</v>
      </c>
      <c r="AL57" s="102"/>
      <c r="AM57" s="107">
        <v>3171444</v>
      </c>
      <c r="AN57" s="114">
        <v>54040</v>
      </c>
      <c r="AO57" s="124">
        <v>-1.9</v>
      </c>
      <c r="AP57" s="135">
        <v>52786</v>
      </c>
      <c r="AQ57" s="148">
        <v>-2.2999999999999998</v>
      </c>
      <c r="AR57" s="158">
        <v>0.4</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272</v>
      </c>
      <c r="AM58" s="108">
        <v>685702</v>
      </c>
      <c r="AN58" s="115">
        <v>11684</v>
      </c>
      <c r="AO58" s="125">
        <v>-1</v>
      </c>
      <c r="AP58" s="136">
        <v>28742</v>
      </c>
      <c r="AQ58" s="149">
        <v>2.4</v>
      </c>
      <c r="AR58" s="159">
        <v>-3.4</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529</v>
      </c>
      <c r="AL59" s="102"/>
      <c r="AM59" s="107">
        <v>4265745</v>
      </c>
      <c r="AN59" s="114">
        <v>73742</v>
      </c>
      <c r="AO59" s="124">
        <v>36.5</v>
      </c>
      <c r="AP59" s="135">
        <v>58465</v>
      </c>
      <c r="AQ59" s="148">
        <v>10.8</v>
      </c>
      <c r="AR59" s="158">
        <v>25.7</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272</v>
      </c>
      <c r="AM60" s="108">
        <v>1278905</v>
      </c>
      <c r="AN60" s="115">
        <v>22108</v>
      </c>
      <c r="AO60" s="125">
        <v>89.2</v>
      </c>
      <c r="AP60" s="136">
        <v>34452</v>
      </c>
      <c r="AQ60" s="149">
        <v>19.899999999999999</v>
      </c>
      <c r="AR60" s="159">
        <v>69.3</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412</v>
      </c>
      <c r="AL61" s="105"/>
      <c r="AM61" s="107">
        <v>3666494</v>
      </c>
      <c r="AN61" s="114">
        <v>61863</v>
      </c>
      <c r="AO61" s="124">
        <v>1.8</v>
      </c>
      <c r="AP61" s="135">
        <v>56661</v>
      </c>
      <c r="AQ61" s="150">
        <v>-0.9</v>
      </c>
      <c r="AR61" s="158">
        <v>2.7</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272</v>
      </c>
      <c r="AM62" s="108">
        <v>855517</v>
      </c>
      <c r="AN62" s="115">
        <v>14470</v>
      </c>
      <c r="AO62" s="125">
        <v>9.6</v>
      </c>
      <c r="AP62" s="136">
        <v>30491</v>
      </c>
      <c r="AQ62" s="149">
        <v>0.3</v>
      </c>
      <c r="AR62" s="159">
        <v>9.3000000000000007</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TsG4iwD3vB5PQiXC2GDzgdsw+LOFPbE+d1k3anm7Zu9Rmj7vquuSxI1rRHiBOzWnZyzCKqkarzQDpK0ijfwtbw==" saltValue="wwinor3PfzpUD8HJKKXWe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101</v>
      </c>
    </row>
    <row r="121" spans="125:125" ht="13.5" hidden="1" customHeight="1" x14ac:dyDescent="0.15">
      <c r="DU121" s="78"/>
    </row>
  </sheetData>
  <sheetProtection algorithmName="SHA-512" hashValue="PcPOS0P9mP85YOD3knwJK1L3ixd80o65PQAUt3sTjWmMJiF+m/xm5bApjA0B5WKRpo3kHtYNoEvLcbE0e4m8gQ==" saltValue="Eb6qn04fO78PPUkzHpx41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EL116"/>
  <sheetViews>
    <sheetView showGridLines="0" topLeftCell="A82"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101</v>
      </c>
    </row>
  </sheetData>
  <sheetProtection algorithmName="SHA-512" hashValue="tjoLLY8yvKU1wuMWgIBaqPLZGpbi2pKCo/VZHGETx571MOnDnQMq2PffQNyBlkHfIJhmV/eMM3aaXlcDRYcO4Q==" saltValue="iD1k5v6ByR58zlI852SfI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0"/>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5</v>
      </c>
      <c r="C46" s="170"/>
      <c r="D46" s="170"/>
      <c r="E46" s="171" t="s">
        <v>16</v>
      </c>
      <c r="F46" s="172" t="s">
        <v>531</v>
      </c>
      <c r="G46" s="176" t="s">
        <v>532</v>
      </c>
      <c r="H46" s="176" t="s">
        <v>533</v>
      </c>
      <c r="I46" s="176" t="s">
        <v>252</v>
      </c>
      <c r="J46" s="181" t="s">
        <v>534</v>
      </c>
    </row>
    <row r="47" spans="2:10" ht="57.75" customHeight="1" x14ac:dyDescent="0.15">
      <c r="B47" s="167"/>
      <c r="C47" s="1051" t="s">
        <v>3</v>
      </c>
      <c r="D47" s="1051"/>
      <c r="E47" s="1052"/>
      <c r="F47" s="173">
        <v>16.600000000000001</v>
      </c>
      <c r="G47" s="177">
        <v>17.41</v>
      </c>
      <c r="H47" s="177">
        <v>18.670000000000002</v>
      </c>
      <c r="I47" s="177">
        <v>19.02</v>
      </c>
      <c r="J47" s="182">
        <v>18.82</v>
      </c>
    </row>
    <row r="48" spans="2:10" ht="57.75" customHeight="1" x14ac:dyDescent="0.15">
      <c r="B48" s="168"/>
      <c r="C48" s="1053" t="s">
        <v>9</v>
      </c>
      <c r="D48" s="1053"/>
      <c r="E48" s="1054"/>
      <c r="F48" s="174">
        <v>3.89</v>
      </c>
      <c r="G48" s="178">
        <v>4.29</v>
      </c>
      <c r="H48" s="178">
        <v>4.47</v>
      </c>
      <c r="I48" s="178">
        <v>3.91</v>
      </c>
      <c r="J48" s="183">
        <v>3.87</v>
      </c>
    </row>
    <row r="49" spans="2:10" ht="57.75" customHeight="1" x14ac:dyDescent="0.15">
      <c r="B49" s="169"/>
      <c r="C49" s="1055" t="s">
        <v>15</v>
      </c>
      <c r="D49" s="1055"/>
      <c r="E49" s="1056"/>
      <c r="F49" s="175" t="s">
        <v>38</v>
      </c>
      <c r="G49" s="179" t="s">
        <v>535</v>
      </c>
      <c r="H49" s="179" t="s">
        <v>517</v>
      </c>
      <c r="I49" s="179" t="s">
        <v>442</v>
      </c>
      <c r="J49" s="184" t="s">
        <v>20</v>
      </c>
    </row>
    <row r="50" spans="2:10" x14ac:dyDescent="0.15"/>
  </sheetData>
  <sheetProtection algorithmName="SHA-512" hashValue="kOs9Gjjid53BkKM4m4fzeD0PBzTFJzkWB/CxW2xYrTSvrGH1M78ljgshrPX0HbxPm65YyFT5mgssqxxgiayugQ==" saltValue="kKNpdS2awuOIVNz4b6sA2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theme="0"/>
    <pageSetUpPr fitToPage="1"/>
  </sheetPr>
  <dimension ref="A1:P45"/>
  <sheetViews>
    <sheetView showGridLines="0" topLeftCell="A28"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531</v>
      </c>
      <c r="G33" s="199" t="s">
        <v>532</v>
      </c>
      <c r="H33" s="199" t="s">
        <v>533</v>
      </c>
      <c r="I33" s="199" t="s">
        <v>252</v>
      </c>
      <c r="J33" s="203" t="s">
        <v>534</v>
      </c>
      <c r="K33" s="185"/>
      <c r="L33" s="185"/>
      <c r="M33" s="185"/>
      <c r="N33" s="185"/>
      <c r="O33" s="185"/>
      <c r="P33" s="185"/>
    </row>
    <row r="34" spans="1:16" ht="39" customHeight="1" x14ac:dyDescent="0.15">
      <c r="A34" s="185"/>
      <c r="B34" s="187"/>
      <c r="C34" s="1061" t="s">
        <v>472</v>
      </c>
      <c r="D34" s="1061"/>
      <c r="E34" s="1062"/>
      <c r="F34" s="196">
        <v>6.83</v>
      </c>
      <c r="G34" s="200">
        <v>6.46</v>
      </c>
      <c r="H34" s="200">
        <v>7.7</v>
      </c>
      <c r="I34" s="200">
        <v>8.51</v>
      </c>
      <c r="J34" s="204">
        <v>9.9</v>
      </c>
      <c r="K34" s="185"/>
      <c r="L34" s="185"/>
      <c r="M34" s="185"/>
      <c r="N34" s="185"/>
      <c r="O34" s="185"/>
      <c r="P34" s="185"/>
    </row>
    <row r="35" spans="1:16" ht="39" customHeight="1" x14ac:dyDescent="0.15">
      <c r="A35" s="185"/>
      <c r="B35" s="188"/>
      <c r="C35" s="1057" t="s">
        <v>450</v>
      </c>
      <c r="D35" s="1057"/>
      <c r="E35" s="1058"/>
      <c r="F35" s="197">
        <v>3.85</v>
      </c>
      <c r="G35" s="201">
        <v>4.24</v>
      </c>
      <c r="H35" s="201">
        <v>4.41</v>
      </c>
      <c r="I35" s="201">
        <v>3.86</v>
      </c>
      <c r="J35" s="205">
        <v>3.82</v>
      </c>
      <c r="K35" s="185"/>
      <c r="L35" s="185"/>
      <c r="M35" s="185"/>
      <c r="N35" s="185"/>
      <c r="O35" s="185"/>
      <c r="P35" s="185"/>
    </row>
    <row r="36" spans="1:16" ht="39" customHeight="1" x14ac:dyDescent="0.15">
      <c r="A36" s="185"/>
      <c r="B36" s="188"/>
      <c r="C36" s="1057" t="s">
        <v>301</v>
      </c>
      <c r="D36" s="1057"/>
      <c r="E36" s="1058"/>
      <c r="F36" s="197">
        <v>1.31</v>
      </c>
      <c r="G36" s="201">
        <v>1.35</v>
      </c>
      <c r="H36" s="201">
        <v>1.64</v>
      </c>
      <c r="I36" s="201">
        <v>1.88</v>
      </c>
      <c r="J36" s="205">
        <v>2.06</v>
      </c>
      <c r="K36" s="185"/>
      <c r="L36" s="185"/>
      <c r="M36" s="185"/>
      <c r="N36" s="185"/>
      <c r="O36" s="185"/>
      <c r="P36" s="185"/>
    </row>
    <row r="37" spans="1:16" ht="39" customHeight="1" x14ac:dyDescent="0.15">
      <c r="A37" s="185"/>
      <c r="B37" s="188"/>
      <c r="C37" s="1057" t="s">
        <v>470</v>
      </c>
      <c r="D37" s="1057"/>
      <c r="E37" s="1058"/>
      <c r="F37" s="197">
        <v>0.56000000000000005</v>
      </c>
      <c r="G37" s="201">
        <v>0.9</v>
      </c>
      <c r="H37" s="201">
        <v>1.1200000000000001</v>
      </c>
      <c r="I37" s="201">
        <v>1.3</v>
      </c>
      <c r="J37" s="205">
        <v>1.47</v>
      </c>
      <c r="K37" s="185"/>
      <c r="L37" s="185"/>
      <c r="M37" s="185"/>
      <c r="N37" s="185"/>
      <c r="O37" s="185"/>
      <c r="P37" s="185"/>
    </row>
    <row r="38" spans="1:16" ht="39" customHeight="1" x14ac:dyDescent="0.15">
      <c r="A38" s="185"/>
      <c r="B38" s="188"/>
      <c r="C38" s="1057" t="s">
        <v>473</v>
      </c>
      <c r="D38" s="1057"/>
      <c r="E38" s="1058"/>
      <c r="F38" s="197">
        <v>0.46</v>
      </c>
      <c r="G38" s="201">
        <v>0.66</v>
      </c>
      <c r="H38" s="201">
        <v>0.8</v>
      </c>
      <c r="I38" s="201">
        <v>1.17</v>
      </c>
      <c r="J38" s="205">
        <v>1.2</v>
      </c>
      <c r="K38" s="185"/>
      <c r="L38" s="185"/>
      <c r="M38" s="185"/>
      <c r="N38" s="185"/>
      <c r="O38" s="185"/>
      <c r="P38" s="185"/>
    </row>
    <row r="39" spans="1:16" ht="39" customHeight="1" x14ac:dyDescent="0.15">
      <c r="A39" s="185"/>
      <c r="B39" s="188"/>
      <c r="C39" s="1057" t="s">
        <v>430</v>
      </c>
      <c r="D39" s="1057"/>
      <c r="E39" s="1058"/>
      <c r="F39" s="197">
        <v>0.71</v>
      </c>
      <c r="G39" s="201">
        <v>1.1000000000000001</v>
      </c>
      <c r="H39" s="201">
        <v>1.62</v>
      </c>
      <c r="I39" s="201">
        <v>1.9300000000000002</v>
      </c>
      <c r="J39" s="205">
        <v>1</v>
      </c>
      <c r="K39" s="185"/>
      <c r="L39" s="185"/>
      <c r="M39" s="185"/>
      <c r="N39" s="185"/>
      <c r="O39" s="185"/>
      <c r="P39" s="185"/>
    </row>
    <row r="40" spans="1:16" ht="39" customHeight="1" x14ac:dyDescent="0.15">
      <c r="A40" s="185"/>
      <c r="B40" s="188"/>
      <c r="C40" s="1057" t="s">
        <v>466</v>
      </c>
      <c r="D40" s="1057"/>
      <c r="E40" s="1058"/>
      <c r="F40" s="197">
        <v>0.28999999999999998</v>
      </c>
      <c r="G40" s="201">
        <v>0.9</v>
      </c>
      <c r="H40" s="201">
        <v>0.93</v>
      </c>
      <c r="I40" s="201">
        <v>0.82</v>
      </c>
      <c r="J40" s="205">
        <v>0.76</v>
      </c>
      <c r="K40" s="185"/>
      <c r="L40" s="185"/>
      <c r="M40" s="185"/>
      <c r="N40" s="185"/>
      <c r="O40" s="185"/>
      <c r="P40" s="185"/>
    </row>
    <row r="41" spans="1:16" ht="39" customHeight="1" x14ac:dyDescent="0.15">
      <c r="A41" s="185"/>
      <c r="B41" s="188"/>
      <c r="C41" s="1057" t="s">
        <v>468</v>
      </c>
      <c r="D41" s="1057"/>
      <c r="E41" s="1058"/>
      <c r="F41" s="197">
        <v>0.05</v>
      </c>
      <c r="G41" s="201">
        <v>0.05</v>
      </c>
      <c r="H41" s="201">
        <v>0.06</v>
      </c>
      <c r="I41" s="201">
        <v>0.06</v>
      </c>
      <c r="J41" s="205">
        <v>0.05</v>
      </c>
      <c r="K41" s="185"/>
      <c r="L41" s="185"/>
      <c r="M41" s="185"/>
      <c r="N41" s="185"/>
      <c r="O41" s="185"/>
      <c r="P41" s="185"/>
    </row>
    <row r="42" spans="1:16" ht="39" customHeight="1" x14ac:dyDescent="0.15">
      <c r="A42" s="185"/>
      <c r="B42" s="189"/>
      <c r="C42" s="1057" t="s">
        <v>536</v>
      </c>
      <c r="D42" s="1057"/>
      <c r="E42" s="1058"/>
      <c r="F42" s="197" t="s">
        <v>197</v>
      </c>
      <c r="G42" s="201" t="s">
        <v>197</v>
      </c>
      <c r="H42" s="201" t="s">
        <v>197</v>
      </c>
      <c r="I42" s="201" t="s">
        <v>197</v>
      </c>
      <c r="J42" s="205" t="s">
        <v>197</v>
      </c>
      <c r="K42" s="185"/>
      <c r="L42" s="185"/>
      <c r="M42" s="185"/>
      <c r="N42" s="185"/>
      <c r="O42" s="185"/>
      <c r="P42" s="185"/>
    </row>
    <row r="43" spans="1:16" ht="39" customHeight="1" x14ac:dyDescent="0.15">
      <c r="A43" s="185"/>
      <c r="B43" s="190"/>
      <c r="C43" s="1059" t="s">
        <v>298</v>
      </c>
      <c r="D43" s="1059"/>
      <c r="E43" s="1060"/>
      <c r="F43" s="198">
        <v>0.28999999999999998</v>
      </c>
      <c r="G43" s="202">
        <v>0.05</v>
      </c>
      <c r="H43" s="202">
        <v>0.05</v>
      </c>
      <c r="I43" s="202">
        <v>0.05</v>
      </c>
      <c r="J43" s="206">
        <v>0.04</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gfSQF9o4BoyJL5RhR2AZdG6CH56bBvzYGKZODKQj78Tu10ih1SsKrBQXSelltb9nknhblFvqJBzUTvmmiQ4U4w==" saltValue="pXlp6ocS/XYgeWFvFjeGm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4"/>
  <sheetViews>
    <sheetView showGridLines="0" topLeftCell="A42" zoomScaleSheetLayoutView="55" workbookViewId="0">
      <selection activeCell="O64" sqref="O64"/>
    </sheetView>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23</v>
      </c>
      <c r="C44" s="213"/>
      <c r="D44" s="213"/>
      <c r="E44" s="221"/>
      <c r="F44" s="221"/>
      <c r="G44" s="221"/>
      <c r="H44" s="221"/>
      <c r="I44" s="221"/>
      <c r="J44" s="224" t="s">
        <v>16</v>
      </c>
      <c r="K44" s="226" t="s">
        <v>531</v>
      </c>
      <c r="L44" s="235" t="s">
        <v>532</v>
      </c>
      <c r="M44" s="235" t="s">
        <v>533</v>
      </c>
      <c r="N44" s="235" t="s">
        <v>252</v>
      </c>
      <c r="O44" s="244" t="s">
        <v>534</v>
      </c>
      <c r="P44" s="85"/>
      <c r="Q44" s="85"/>
      <c r="R44" s="85"/>
      <c r="S44" s="85"/>
      <c r="T44" s="85"/>
      <c r="U44" s="85"/>
    </row>
    <row r="45" spans="1:21" ht="30.75" customHeight="1" x14ac:dyDescent="0.15">
      <c r="A45" s="85"/>
      <c r="B45" s="1078" t="s">
        <v>25</v>
      </c>
      <c r="C45" s="1079"/>
      <c r="D45" s="216"/>
      <c r="E45" s="1092" t="s">
        <v>22</v>
      </c>
      <c r="F45" s="1092"/>
      <c r="G45" s="1092"/>
      <c r="H45" s="1092"/>
      <c r="I45" s="1092"/>
      <c r="J45" s="1093"/>
      <c r="K45" s="227">
        <v>3545</v>
      </c>
      <c r="L45" s="236">
        <v>3616</v>
      </c>
      <c r="M45" s="236">
        <v>3616</v>
      </c>
      <c r="N45" s="236">
        <v>3445</v>
      </c>
      <c r="O45" s="245">
        <v>3312</v>
      </c>
      <c r="P45" s="85"/>
      <c r="Q45" s="85"/>
      <c r="R45" s="85"/>
      <c r="S45" s="85"/>
      <c r="T45" s="85"/>
      <c r="U45" s="85"/>
    </row>
    <row r="46" spans="1:21" ht="30.75" customHeight="1" x14ac:dyDescent="0.15">
      <c r="A46" s="85"/>
      <c r="B46" s="1080"/>
      <c r="C46" s="1081"/>
      <c r="D46" s="217"/>
      <c r="E46" s="1084" t="s">
        <v>28</v>
      </c>
      <c r="F46" s="1084"/>
      <c r="G46" s="1084"/>
      <c r="H46" s="1084"/>
      <c r="I46" s="1084"/>
      <c r="J46" s="1085"/>
      <c r="K46" s="228" t="s">
        <v>197</v>
      </c>
      <c r="L46" s="237" t="s">
        <v>197</v>
      </c>
      <c r="M46" s="237" t="s">
        <v>197</v>
      </c>
      <c r="N46" s="237" t="s">
        <v>197</v>
      </c>
      <c r="O46" s="246" t="s">
        <v>197</v>
      </c>
      <c r="P46" s="85"/>
      <c r="Q46" s="85"/>
      <c r="R46" s="85"/>
      <c r="S46" s="85"/>
      <c r="T46" s="85"/>
      <c r="U46" s="85"/>
    </row>
    <row r="47" spans="1:21" ht="30.75" customHeight="1" x14ac:dyDescent="0.15">
      <c r="A47" s="85"/>
      <c r="B47" s="1080"/>
      <c r="C47" s="1081"/>
      <c r="D47" s="217"/>
      <c r="E47" s="1084" t="s">
        <v>31</v>
      </c>
      <c r="F47" s="1084"/>
      <c r="G47" s="1084"/>
      <c r="H47" s="1084"/>
      <c r="I47" s="1084"/>
      <c r="J47" s="1085"/>
      <c r="K47" s="228" t="s">
        <v>197</v>
      </c>
      <c r="L47" s="237" t="s">
        <v>197</v>
      </c>
      <c r="M47" s="237" t="s">
        <v>197</v>
      </c>
      <c r="N47" s="237" t="s">
        <v>197</v>
      </c>
      <c r="O47" s="246" t="s">
        <v>197</v>
      </c>
      <c r="P47" s="85"/>
      <c r="Q47" s="85"/>
      <c r="R47" s="85"/>
      <c r="S47" s="85"/>
      <c r="T47" s="85"/>
      <c r="U47" s="85"/>
    </row>
    <row r="48" spans="1:21" ht="30.75" customHeight="1" x14ac:dyDescent="0.15">
      <c r="A48" s="85"/>
      <c r="B48" s="1080"/>
      <c r="C48" s="1081"/>
      <c r="D48" s="217"/>
      <c r="E48" s="1084" t="s">
        <v>37</v>
      </c>
      <c r="F48" s="1084"/>
      <c r="G48" s="1084"/>
      <c r="H48" s="1084"/>
      <c r="I48" s="1084"/>
      <c r="J48" s="1085"/>
      <c r="K48" s="228">
        <v>568</v>
      </c>
      <c r="L48" s="237">
        <v>573</v>
      </c>
      <c r="M48" s="237">
        <v>582</v>
      </c>
      <c r="N48" s="237">
        <v>586</v>
      </c>
      <c r="O48" s="246">
        <v>567</v>
      </c>
      <c r="P48" s="85"/>
      <c r="Q48" s="85"/>
      <c r="R48" s="85"/>
      <c r="S48" s="85"/>
      <c r="T48" s="85"/>
      <c r="U48" s="85"/>
    </row>
    <row r="49" spans="1:21" ht="30.75" customHeight="1" x14ac:dyDescent="0.15">
      <c r="A49" s="85"/>
      <c r="B49" s="1080"/>
      <c r="C49" s="1081"/>
      <c r="D49" s="217"/>
      <c r="E49" s="1084" t="s">
        <v>0</v>
      </c>
      <c r="F49" s="1084"/>
      <c r="G49" s="1084"/>
      <c r="H49" s="1084"/>
      <c r="I49" s="1084"/>
      <c r="J49" s="1085"/>
      <c r="K49" s="228">
        <v>94</v>
      </c>
      <c r="L49" s="237">
        <v>85</v>
      </c>
      <c r="M49" s="237">
        <v>82</v>
      </c>
      <c r="N49" s="237">
        <v>14</v>
      </c>
      <c r="O49" s="246">
        <v>4</v>
      </c>
      <c r="P49" s="85"/>
      <c r="Q49" s="85"/>
      <c r="R49" s="85"/>
      <c r="S49" s="85"/>
      <c r="T49" s="85"/>
      <c r="U49" s="85"/>
    </row>
    <row r="50" spans="1:21" ht="30.75" customHeight="1" x14ac:dyDescent="0.15">
      <c r="A50" s="85"/>
      <c r="B50" s="1080"/>
      <c r="C50" s="1081"/>
      <c r="D50" s="217"/>
      <c r="E50" s="1084" t="s">
        <v>40</v>
      </c>
      <c r="F50" s="1084"/>
      <c r="G50" s="1084"/>
      <c r="H50" s="1084"/>
      <c r="I50" s="1084"/>
      <c r="J50" s="1085"/>
      <c r="K50" s="228" t="s">
        <v>197</v>
      </c>
      <c r="L50" s="237" t="s">
        <v>197</v>
      </c>
      <c r="M50" s="237" t="s">
        <v>197</v>
      </c>
      <c r="N50" s="237" t="s">
        <v>197</v>
      </c>
      <c r="O50" s="246">
        <v>11</v>
      </c>
      <c r="P50" s="85"/>
      <c r="Q50" s="85"/>
      <c r="R50" s="85"/>
      <c r="S50" s="85"/>
      <c r="T50" s="85"/>
      <c r="U50" s="85"/>
    </row>
    <row r="51" spans="1:21" ht="30.75" customHeight="1" x14ac:dyDescent="0.15">
      <c r="A51" s="85"/>
      <c r="B51" s="1082"/>
      <c r="C51" s="1083"/>
      <c r="D51" s="218"/>
      <c r="E51" s="1084" t="s">
        <v>44</v>
      </c>
      <c r="F51" s="1084"/>
      <c r="G51" s="1084"/>
      <c r="H51" s="1084"/>
      <c r="I51" s="1084"/>
      <c r="J51" s="1085"/>
      <c r="K51" s="228" t="s">
        <v>197</v>
      </c>
      <c r="L51" s="237" t="s">
        <v>197</v>
      </c>
      <c r="M51" s="237" t="s">
        <v>197</v>
      </c>
      <c r="N51" s="237">
        <v>0</v>
      </c>
      <c r="O51" s="246">
        <v>0</v>
      </c>
      <c r="P51" s="85"/>
      <c r="Q51" s="85"/>
      <c r="R51" s="85"/>
      <c r="S51" s="85"/>
      <c r="T51" s="85"/>
      <c r="U51" s="85"/>
    </row>
    <row r="52" spans="1:21" ht="30.75" customHeight="1" x14ac:dyDescent="0.15">
      <c r="A52" s="85"/>
      <c r="B52" s="1086" t="s">
        <v>47</v>
      </c>
      <c r="C52" s="1087"/>
      <c r="D52" s="218"/>
      <c r="E52" s="1084" t="s">
        <v>48</v>
      </c>
      <c r="F52" s="1084"/>
      <c r="G52" s="1084"/>
      <c r="H52" s="1084"/>
      <c r="I52" s="1084"/>
      <c r="J52" s="1085"/>
      <c r="K52" s="228">
        <v>2761</v>
      </c>
      <c r="L52" s="237">
        <v>2720</v>
      </c>
      <c r="M52" s="237">
        <v>2709</v>
      </c>
      <c r="N52" s="237">
        <v>2561</v>
      </c>
      <c r="O52" s="246">
        <v>2488</v>
      </c>
      <c r="P52" s="85"/>
      <c r="Q52" s="85"/>
      <c r="R52" s="85"/>
      <c r="S52" s="85"/>
      <c r="T52" s="85"/>
      <c r="U52" s="85"/>
    </row>
    <row r="53" spans="1:21" ht="30.75" customHeight="1" x14ac:dyDescent="0.15">
      <c r="A53" s="85"/>
      <c r="B53" s="1088" t="s">
        <v>49</v>
      </c>
      <c r="C53" s="1089"/>
      <c r="D53" s="219"/>
      <c r="E53" s="1090" t="s">
        <v>52</v>
      </c>
      <c r="F53" s="1090"/>
      <c r="G53" s="1090"/>
      <c r="H53" s="1090"/>
      <c r="I53" s="1090"/>
      <c r="J53" s="1091"/>
      <c r="K53" s="229">
        <v>1446</v>
      </c>
      <c r="L53" s="238">
        <v>1554</v>
      </c>
      <c r="M53" s="238">
        <v>1571</v>
      </c>
      <c r="N53" s="238">
        <v>1484</v>
      </c>
      <c r="O53" s="247">
        <v>1406</v>
      </c>
      <c r="P53" s="85"/>
      <c r="Q53" s="85"/>
      <c r="R53" s="85"/>
      <c r="S53" s="85"/>
      <c r="T53" s="85"/>
      <c r="U53" s="85"/>
    </row>
    <row r="54" spans="1:21" ht="24" customHeight="1" x14ac:dyDescent="0.1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15">
      <c r="A57" s="85"/>
      <c r="B57" s="210"/>
      <c r="C57" s="215"/>
      <c r="D57" s="215"/>
      <c r="E57" s="222"/>
      <c r="F57" s="222"/>
      <c r="G57" s="222"/>
      <c r="H57" s="222"/>
      <c r="I57" s="222"/>
      <c r="J57" s="225" t="s">
        <v>16</v>
      </c>
      <c r="K57" s="231" t="s">
        <v>531</v>
      </c>
      <c r="L57" s="239" t="s">
        <v>532</v>
      </c>
      <c r="M57" s="239" t="s">
        <v>533</v>
      </c>
      <c r="N57" s="239" t="s">
        <v>252</v>
      </c>
      <c r="O57" s="249" t="s">
        <v>534</v>
      </c>
      <c r="P57" s="85"/>
      <c r="Q57" s="85"/>
      <c r="R57" s="85"/>
      <c r="S57" s="85"/>
      <c r="T57" s="85"/>
      <c r="U57" s="85"/>
    </row>
    <row r="58" spans="1:21" ht="31.5" customHeight="1" x14ac:dyDescent="0.15">
      <c r="B58" s="1072" t="s">
        <v>63</v>
      </c>
      <c r="C58" s="1073"/>
      <c r="D58" s="1063" t="s">
        <v>66</v>
      </c>
      <c r="E58" s="1064"/>
      <c r="F58" s="1064"/>
      <c r="G58" s="1064"/>
      <c r="H58" s="1064"/>
      <c r="I58" s="1064"/>
      <c r="J58" s="1065"/>
      <c r="K58" s="232" t="s">
        <v>548</v>
      </c>
      <c r="L58" s="240" t="s">
        <v>548</v>
      </c>
      <c r="M58" s="240" t="s">
        <v>548</v>
      </c>
      <c r="N58" s="240" t="s">
        <v>548</v>
      </c>
      <c r="O58" s="250" t="s">
        <v>548</v>
      </c>
    </row>
    <row r="59" spans="1:21" ht="31.5" customHeight="1" x14ac:dyDescent="0.15">
      <c r="B59" s="1074"/>
      <c r="C59" s="1075"/>
      <c r="D59" s="1066" t="s">
        <v>12</v>
      </c>
      <c r="E59" s="1067"/>
      <c r="F59" s="1067"/>
      <c r="G59" s="1067"/>
      <c r="H59" s="1067"/>
      <c r="I59" s="1067"/>
      <c r="J59" s="1068"/>
      <c r="K59" s="233" t="s">
        <v>548</v>
      </c>
      <c r="L59" s="241" t="s">
        <v>548</v>
      </c>
      <c r="M59" s="241" t="s">
        <v>548</v>
      </c>
      <c r="N59" s="241" t="s">
        <v>548</v>
      </c>
      <c r="O59" s="251" t="s">
        <v>548</v>
      </c>
    </row>
    <row r="60" spans="1:21" ht="31.5" customHeight="1" x14ac:dyDescent="0.15">
      <c r="B60" s="1076"/>
      <c r="C60" s="1077"/>
      <c r="D60" s="1069" t="s">
        <v>68</v>
      </c>
      <c r="E60" s="1070"/>
      <c r="F60" s="1070"/>
      <c r="G60" s="1070"/>
      <c r="H60" s="1070"/>
      <c r="I60" s="1070"/>
      <c r="J60" s="1071"/>
      <c r="K60" s="234" t="s">
        <v>548</v>
      </c>
      <c r="L60" s="242" t="s">
        <v>548</v>
      </c>
      <c r="M60" s="242" t="s">
        <v>548</v>
      </c>
      <c r="N60" s="242" t="s">
        <v>548</v>
      </c>
      <c r="O60" s="252" t="s">
        <v>548</v>
      </c>
    </row>
    <row r="61" spans="1:21" ht="24" customHeight="1" x14ac:dyDescent="0.15">
      <c r="B61" s="211"/>
      <c r="C61" s="211"/>
      <c r="D61" s="220" t="s">
        <v>46</v>
      </c>
      <c r="E61" s="223"/>
      <c r="F61" s="223"/>
      <c r="G61" s="223"/>
      <c r="H61" s="223"/>
      <c r="I61" s="223"/>
      <c r="J61" s="223"/>
      <c r="K61" s="223"/>
      <c r="L61" s="223"/>
      <c r="M61" s="223"/>
      <c r="N61" s="223"/>
      <c r="O61" s="223"/>
    </row>
    <row r="62" spans="1:21" ht="24" customHeight="1" x14ac:dyDescent="0.15">
      <c r="B62" s="212"/>
      <c r="C62" s="212"/>
      <c r="D62" s="220" t="s">
        <v>39</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sr9HP2JqC0TbDgzrvupOscsMTQFs1WuYSndAKJgklr4DlCFJOHLAKYpY6nYIVmRn+xPAjgsTmEFm7ivP9Fz5PA==" saltValue="toGIkRDvzyqsmoj8ieDBs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theme="0"/>
    <pageSetUpPr fitToPage="1"/>
  </sheetPr>
  <dimension ref="B1:M55"/>
  <sheetViews>
    <sheetView showGridLines="0" topLeftCell="C38" zoomScaleSheetLayoutView="100" workbookViewId="0">
      <selection activeCell="BN9" sqref="BN9:BU9"/>
    </sheetView>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23</v>
      </c>
      <c r="C40" s="213"/>
      <c r="D40" s="213"/>
      <c r="E40" s="221"/>
      <c r="F40" s="221"/>
      <c r="G40" s="221"/>
      <c r="H40" s="224" t="s">
        <v>16</v>
      </c>
      <c r="I40" s="226" t="s">
        <v>531</v>
      </c>
      <c r="J40" s="235" t="s">
        <v>532</v>
      </c>
      <c r="K40" s="235" t="s">
        <v>533</v>
      </c>
      <c r="L40" s="235" t="s">
        <v>252</v>
      </c>
      <c r="M40" s="264" t="s">
        <v>534</v>
      </c>
    </row>
    <row r="41" spans="2:13" ht="27.75" customHeight="1" x14ac:dyDescent="0.15">
      <c r="B41" s="1078" t="s">
        <v>33</v>
      </c>
      <c r="C41" s="1079"/>
      <c r="D41" s="216"/>
      <c r="E41" s="1103" t="s">
        <v>54</v>
      </c>
      <c r="F41" s="1103"/>
      <c r="G41" s="1103"/>
      <c r="H41" s="1104"/>
      <c r="I41" s="257">
        <v>34067</v>
      </c>
      <c r="J41" s="261">
        <v>33053</v>
      </c>
      <c r="K41" s="261">
        <v>31012</v>
      </c>
      <c r="L41" s="261">
        <v>29313</v>
      </c>
      <c r="M41" s="265">
        <v>27872</v>
      </c>
    </row>
    <row r="42" spans="2:13" ht="27.75" customHeight="1" x14ac:dyDescent="0.15">
      <c r="B42" s="1080"/>
      <c r="C42" s="1081"/>
      <c r="D42" s="217"/>
      <c r="E42" s="1094" t="s">
        <v>74</v>
      </c>
      <c r="F42" s="1094"/>
      <c r="G42" s="1094"/>
      <c r="H42" s="1095"/>
      <c r="I42" s="258" t="s">
        <v>197</v>
      </c>
      <c r="J42" s="262" t="s">
        <v>197</v>
      </c>
      <c r="K42" s="262" t="s">
        <v>197</v>
      </c>
      <c r="L42" s="262" t="s">
        <v>197</v>
      </c>
      <c r="M42" s="266" t="s">
        <v>197</v>
      </c>
    </row>
    <row r="43" spans="2:13" ht="27.75" customHeight="1" x14ac:dyDescent="0.15">
      <c r="B43" s="1080"/>
      <c r="C43" s="1081"/>
      <c r="D43" s="217"/>
      <c r="E43" s="1094" t="s">
        <v>75</v>
      </c>
      <c r="F43" s="1094"/>
      <c r="G43" s="1094"/>
      <c r="H43" s="1095"/>
      <c r="I43" s="258">
        <v>6263</v>
      </c>
      <c r="J43" s="262">
        <v>5751</v>
      </c>
      <c r="K43" s="262">
        <v>5507</v>
      </c>
      <c r="L43" s="262">
        <v>5634</v>
      </c>
      <c r="M43" s="266">
        <v>6113</v>
      </c>
    </row>
    <row r="44" spans="2:13" ht="27.75" customHeight="1" x14ac:dyDescent="0.15">
      <c r="B44" s="1080"/>
      <c r="C44" s="1081"/>
      <c r="D44" s="217"/>
      <c r="E44" s="1094" t="s">
        <v>77</v>
      </c>
      <c r="F44" s="1094"/>
      <c r="G44" s="1094"/>
      <c r="H44" s="1095"/>
      <c r="I44" s="258">
        <v>116</v>
      </c>
      <c r="J44" s="262">
        <v>71</v>
      </c>
      <c r="K44" s="262">
        <v>28</v>
      </c>
      <c r="L44" s="262">
        <v>9</v>
      </c>
      <c r="M44" s="266">
        <v>260</v>
      </c>
    </row>
    <row r="45" spans="2:13" ht="27.75" customHeight="1" x14ac:dyDescent="0.15">
      <c r="B45" s="1080"/>
      <c r="C45" s="1081"/>
      <c r="D45" s="217"/>
      <c r="E45" s="1094" t="s">
        <v>79</v>
      </c>
      <c r="F45" s="1094"/>
      <c r="G45" s="1094"/>
      <c r="H45" s="1095"/>
      <c r="I45" s="258">
        <v>4735</v>
      </c>
      <c r="J45" s="262">
        <v>4703</v>
      </c>
      <c r="K45" s="262">
        <v>4640</v>
      </c>
      <c r="L45" s="262">
        <v>4589</v>
      </c>
      <c r="M45" s="266">
        <v>4439</v>
      </c>
    </row>
    <row r="46" spans="2:13" ht="27.75" customHeight="1" x14ac:dyDescent="0.15">
      <c r="B46" s="1080"/>
      <c r="C46" s="1081"/>
      <c r="D46" s="218"/>
      <c r="E46" s="1094" t="s">
        <v>78</v>
      </c>
      <c r="F46" s="1094"/>
      <c r="G46" s="1094"/>
      <c r="H46" s="1095"/>
      <c r="I46" s="258" t="s">
        <v>197</v>
      </c>
      <c r="J46" s="262" t="s">
        <v>197</v>
      </c>
      <c r="K46" s="262" t="s">
        <v>197</v>
      </c>
      <c r="L46" s="262" t="s">
        <v>197</v>
      </c>
      <c r="M46" s="266" t="s">
        <v>197</v>
      </c>
    </row>
    <row r="47" spans="2:13" ht="27.75" customHeight="1" x14ac:dyDescent="0.15">
      <c r="B47" s="1080"/>
      <c r="C47" s="1081"/>
      <c r="D47" s="254"/>
      <c r="E47" s="1100" t="s">
        <v>81</v>
      </c>
      <c r="F47" s="1101"/>
      <c r="G47" s="1101"/>
      <c r="H47" s="1102"/>
      <c r="I47" s="258" t="s">
        <v>197</v>
      </c>
      <c r="J47" s="262" t="s">
        <v>197</v>
      </c>
      <c r="K47" s="262" t="s">
        <v>197</v>
      </c>
      <c r="L47" s="262" t="s">
        <v>197</v>
      </c>
      <c r="M47" s="266" t="s">
        <v>197</v>
      </c>
    </row>
    <row r="48" spans="2:13" ht="27.75" customHeight="1" x14ac:dyDescent="0.15">
      <c r="B48" s="1080"/>
      <c r="C48" s="1081"/>
      <c r="D48" s="217"/>
      <c r="E48" s="1094" t="s">
        <v>85</v>
      </c>
      <c r="F48" s="1094"/>
      <c r="G48" s="1094"/>
      <c r="H48" s="1095"/>
      <c r="I48" s="258" t="s">
        <v>197</v>
      </c>
      <c r="J48" s="262" t="s">
        <v>197</v>
      </c>
      <c r="K48" s="262" t="s">
        <v>197</v>
      </c>
      <c r="L48" s="262" t="s">
        <v>197</v>
      </c>
      <c r="M48" s="266" t="s">
        <v>197</v>
      </c>
    </row>
    <row r="49" spans="2:13" ht="27.75" customHeight="1" x14ac:dyDescent="0.15">
      <c r="B49" s="1082"/>
      <c r="C49" s="1083"/>
      <c r="D49" s="217"/>
      <c r="E49" s="1094" t="s">
        <v>91</v>
      </c>
      <c r="F49" s="1094"/>
      <c r="G49" s="1094"/>
      <c r="H49" s="1095"/>
      <c r="I49" s="258" t="s">
        <v>197</v>
      </c>
      <c r="J49" s="262" t="s">
        <v>197</v>
      </c>
      <c r="K49" s="262" t="s">
        <v>197</v>
      </c>
      <c r="L49" s="262" t="s">
        <v>197</v>
      </c>
      <c r="M49" s="266" t="s">
        <v>197</v>
      </c>
    </row>
    <row r="50" spans="2:13" ht="27.75" customHeight="1" x14ac:dyDescent="0.15">
      <c r="B50" s="1098" t="s">
        <v>93</v>
      </c>
      <c r="C50" s="1099"/>
      <c r="D50" s="255"/>
      <c r="E50" s="1094" t="s">
        <v>95</v>
      </c>
      <c r="F50" s="1094"/>
      <c r="G50" s="1094"/>
      <c r="H50" s="1095"/>
      <c r="I50" s="258">
        <v>8658</v>
      </c>
      <c r="J50" s="262">
        <v>10541</v>
      </c>
      <c r="K50" s="262">
        <v>11357</v>
      </c>
      <c r="L50" s="262">
        <v>10780</v>
      </c>
      <c r="M50" s="266">
        <v>11143</v>
      </c>
    </row>
    <row r="51" spans="2:13" ht="27.75" customHeight="1" x14ac:dyDescent="0.15">
      <c r="B51" s="1080"/>
      <c r="C51" s="1081"/>
      <c r="D51" s="217"/>
      <c r="E51" s="1094" t="s">
        <v>98</v>
      </c>
      <c r="F51" s="1094"/>
      <c r="G51" s="1094"/>
      <c r="H51" s="1095"/>
      <c r="I51" s="258">
        <v>1276</v>
      </c>
      <c r="J51" s="262">
        <v>1160</v>
      </c>
      <c r="K51" s="262">
        <v>1070</v>
      </c>
      <c r="L51" s="262">
        <v>938</v>
      </c>
      <c r="M51" s="266">
        <v>974</v>
      </c>
    </row>
    <row r="52" spans="2:13" ht="27.75" customHeight="1" x14ac:dyDescent="0.15">
      <c r="B52" s="1082"/>
      <c r="C52" s="1083"/>
      <c r="D52" s="217"/>
      <c r="E52" s="1094" t="s">
        <v>42</v>
      </c>
      <c r="F52" s="1094"/>
      <c r="G52" s="1094"/>
      <c r="H52" s="1095"/>
      <c r="I52" s="258">
        <v>27190</v>
      </c>
      <c r="J52" s="262">
        <v>26110</v>
      </c>
      <c r="K52" s="262">
        <v>24536</v>
      </c>
      <c r="L52" s="262">
        <v>22923</v>
      </c>
      <c r="M52" s="266">
        <v>22094</v>
      </c>
    </row>
    <row r="53" spans="2:13" ht="27.75" customHeight="1" x14ac:dyDescent="0.15">
      <c r="B53" s="1088" t="s">
        <v>49</v>
      </c>
      <c r="C53" s="1089"/>
      <c r="D53" s="219"/>
      <c r="E53" s="1096" t="s">
        <v>100</v>
      </c>
      <c r="F53" s="1096"/>
      <c r="G53" s="1096"/>
      <c r="H53" s="1097"/>
      <c r="I53" s="259">
        <v>8058</v>
      </c>
      <c r="J53" s="263">
        <v>5767</v>
      </c>
      <c r="K53" s="263">
        <v>4223</v>
      </c>
      <c r="L53" s="263">
        <v>4904</v>
      </c>
      <c r="M53" s="267">
        <v>4472</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0AytS2/1yIXTmLylwaXLODYI/lph/hJ0a+oAFXuAqC3laJn7PMAR5q/skph8NV2P/R9djpZx+URjgHPinmr3g==" saltValue="UL5Hmgzkz8JbrfEZNsj5D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B1:W64"/>
  <sheetViews>
    <sheetView showGridLines="0" topLeftCell="C30" zoomScale="70" zoomScaleNormal="70" zoomScaleSheetLayoutView="100" workbookViewId="0">
      <selection activeCell="BN9" sqref="BN9:BU9"/>
    </sheetView>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96</v>
      </c>
    </row>
    <row r="54" spans="2:8" ht="29.25" customHeight="1" x14ac:dyDescent="0.2">
      <c r="B54" s="268" t="s">
        <v>5</v>
      </c>
      <c r="C54" s="274"/>
      <c r="D54" s="274"/>
      <c r="E54" s="275" t="s">
        <v>16</v>
      </c>
      <c r="F54" s="276" t="s">
        <v>533</v>
      </c>
      <c r="G54" s="276" t="s">
        <v>252</v>
      </c>
      <c r="H54" s="284" t="s">
        <v>534</v>
      </c>
    </row>
    <row r="55" spans="2:8" ht="52.5" customHeight="1" x14ac:dyDescent="0.15">
      <c r="B55" s="269"/>
      <c r="C55" s="1113" t="s">
        <v>104</v>
      </c>
      <c r="D55" s="1113"/>
      <c r="E55" s="1114"/>
      <c r="F55" s="277">
        <v>3061</v>
      </c>
      <c r="G55" s="277">
        <v>3132</v>
      </c>
      <c r="H55" s="285">
        <v>3155</v>
      </c>
    </row>
    <row r="56" spans="2:8" ht="52.5" customHeight="1" x14ac:dyDescent="0.15">
      <c r="B56" s="270"/>
      <c r="C56" s="1115" t="s">
        <v>107</v>
      </c>
      <c r="D56" s="1115"/>
      <c r="E56" s="1116"/>
      <c r="F56" s="278">
        <v>668</v>
      </c>
      <c r="G56" s="278">
        <v>737</v>
      </c>
      <c r="H56" s="286">
        <v>785</v>
      </c>
    </row>
    <row r="57" spans="2:8" ht="53.25" customHeight="1" x14ac:dyDescent="0.15">
      <c r="B57" s="270"/>
      <c r="C57" s="1117" t="s">
        <v>71</v>
      </c>
      <c r="D57" s="1117"/>
      <c r="E57" s="1118"/>
      <c r="F57" s="279">
        <v>7560</v>
      </c>
      <c r="G57" s="279">
        <v>6637</v>
      </c>
      <c r="H57" s="287">
        <v>6617</v>
      </c>
    </row>
    <row r="58" spans="2:8" ht="45.75" customHeight="1" x14ac:dyDescent="0.15">
      <c r="B58" s="271"/>
      <c r="C58" s="1105" t="s">
        <v>544</v>
      </c>
      <c r="D58" s="1106"/>
      <c r="E58" s="1107"/>
      <c r="F58" s="280">
        <v>2834</v>
      </c>
      <c r="G58" s="280">
        <v>2327</v>
      </c>
      <c r="H58" s="288">
        <v>2140</v>
      </c>
    </row>
    <row r="59" spans="2:8" ht="45.75" customHeight="1" x14ac:dyDescent="0.15">
      <c r="B59" s="271"/>
      <c r="C59" s="1105" t="s">
        <v>545</v>
      </c>
      <c r="D59" s="1106"/>
      <c r="E59" s="1107"/>
      <c r="F59" s="280">
        <v>1190</v>
      </c>
      <c r="G59" s="280">
        <v>1167</v>
      </c>
      <c r="H59" s="288">
        <v>1139</v>
      </c>
    </row>
    <row r="60" spans="2:8" ht="45.75" customHeight="1" x14ac:dyDescent="0.15">
      <c r="B60" s="271"/>
      <c r="C60" s="1105" t="s">
        <v>546</v>
      </c>
      <c r="D60" s="1106"/>
      <c r="E60" s="1107"/>
      <c r="F60" s="280">
        <v>1104</v>
      </c>
      <c r="G60" s="280">
        <v>974</v>
      </c>
      <c r="H60" s="288">
        <v>932</v>
      </c>
    </row>
    <row r="61" spans="2:8" ht="45.75" customHeight="1" x14ac:dyDescent="0.15">
      <c r="B61" s="271"/>
      <c r="C61" s="1105" t="s">
        <v>547</v>
      </c>
      <c r="D61" s="1106"/>
      <c r="E61" s="1107"/>
      <c r="F61" s="280">
        <v>968</v>
      </c>
      <c r="G61" s="280">
        <v>793</v>
      </c>
      <c r="H61" s="288">
        <v>1152</v>
      </c>
    </row>
    <row r="62" spans="2:8" ht="45.75" customHeight="1" x14ac:dyDescent="0.15">
      <c r="B62" s="272"/>
      <c r="C62" s="1108" t="s">
        <v>186</v>
      </c>
      <c r="D62" s="1109"/>
      <c r="E62" s="1110"/>
      <c r="F62" s="281">
        <v>360</v>
      </c>
      <c r="G62" s="281">
        <v>310</v>
      </c>
      <c r="H62" s="289">
        <v>263</v>
      </c>
    </row>
    <row r="63" spans="2:8" ht="52.5" customHeight="1" x14ac:dyDescent="0.15">
      <c r="B63" s="273"/>
      <c r="C63" s="1111" t="s">
        <v>109</v>
      </c>
      <c r="D63" s="1111"/>
      <c r="E63" s="1112"/>
      <c r="F63" s="282">
        <v>11289</v>
      </c>
      <c r="G63" s="282">
        <v>10506</v>
      </c>
      <c r="H63" s="290">
        <v>10557</v>
      </c>
    </row>
    <row r="64" spans="2:8" x14ac:dyDescent="0.15"/>
  </sheetData>
  <sheetProtection algorithmName="SHA-512" hashValue="DFOSaSlv1FxJhRuuivJuYog+kNKs/CdKprdA3rQ8CcW+CB/tbSYQNWOljN/RfKanV6BoLwxoNsmtWbjS1Px6Dw==" saltValue="kwZJFhmkqtnxjS9ohJIEM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BCD99-B4CF-4B18-9246-70AD3D51A433}">
  <sheetPr>
    <pageSetUpPr fitToPage="1"/>
  </sheetPr>
  <dimension ref="A1:DE85"/>
  <sheetViews>
    <sheetView showGridLines="0" topLeftCell="AQ1" zoomScaleNormal="100" zoomScaleSheetLayoutView="55" workbookViewId="0">
      <selection activeCell="BU63" sqref="BU63"/>
    </sheetView>
  </sheetViews>
  <sheetFormatPr defaultColWidth="0" defaultRowHeight="0" customHeight="1" zeroHeight="1" x14ac:dyDescent="0.15"/>
  <cols>
    <col min="1" max="1" width="6.375" style="314" customWidth="1"/>
    <col min="2" max="107" width="2.5" style="314" customWidth="1"/>
    <col min="108" max="108" width="6.125" style="316" customWidth="1"/>
    <col min="109" max="109" width="5.875" style="315" customWidth="1"/>
    <col min="110" max="16384" width="8.625" style="314" hidden="1"/>
  </cols>
  <sheetData>
    <row r="1" spans="1:109" ht="42.75" customHeight="1" x14ac:dyDescent="0.15">
      <c r="A1" s="350"/>
      <c r="B1" s="349"/>
      <c r="DD1" s="314"/>
      <c r="DE1" s="314"/>
    </row>
    <row r="2" spans="1:109" ht="25.5" customHeight="1" x14ac:dyDescent="0.15">
      <c r="A2" s="348"/>
      <c r="C2" s="348"/>
      <c r="O2" s="348"/>
      <c r="P2" s="348"/>
      <c r="Q2" s="348"/>
      <c r="R2" s="348"/>
      <c r="S2" s="348"/>
      <c r="T2" s="348"/>
      <c r="U2" s="348"/>
      <c r="V2" s="348"/>
      <c r="W2" s="348"/>
      <c r="X2" s="348"/>
      <c r="Y2" s="348"/>
      <c r="Z2" s="348"/>
      <c r="AA2" s="348"/>
      <c r="AB2" s="348"/>
      <c r="AC2" s="348"/>
      <c r="AD2" s="348"/>
      <c r="AE2" s="348"/>
      <c r="AF2" s="348"/>
      <c r="AG2" s="348"/>
      <c r="AH2" s="348"/>
      <c r="AI2" s="348"/>
      <c r="AU2" s="348"/>
      <c r="BG2" s="348"/>
      <c r="BS2" s="348"/>
      <c r="CE2" s="348"/>
      <c r="CQ2" s="348"/>
      <c r="DD2" s="314"/>
      <c r="DE2" s="314"/>
    </row>
    <row r="3" spans="1:109" ht="25.5" customHeight="1" x14ac:dyDescent="0.15">
      <c r="A3" s="348"/>
      <c r="C3" s="348"/>
      <c r="O3" s="348"/>
      <c r="P3" s="348"/>
      <c r="Q3" s="348"/>
      <c r="R3" s="348"/>
      <c r="S3" s="348"/>
      <c r="T3" s="348"/>
      <c r="U3" s="348"/>
      <c r="V3" s="348"/>
      <c r="W3" s="348"/>
      <c r="X3" s="348"/>
      <c r="Y3" s="348"/>
      <c r="Z3" s="348"/>
      <c r="AA3" s="348"/>
      <c r="AB3" s="348"/>
      <c r="AC3" s="348"/>
      <c r="AD3" s="348"/>
      <c r="AE3" s="348"/>
      <c r="AF3" s="348"/>
      <c r="AG3" s="348"/>
      <c r="AH3" s="348"/>
      <c r="AI3" s="348"/>
      <c r="AU3" s="348"/>
      <c r="BG3" s="348"/>
      <c r="BS3" s="348"/>
      <c r="CE3" s="348"/>
      <c r="CQ3" s="348"/>
      <c r="DD3" s="314"/>
      <c r="DE3" s="314"/>
    </row>
    <row r="4" spans="1:109" s="347" customFormat="1" ht="13.5" x14ac:dyDescent="0.15">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row>
    <row r="5" spans="1:109" s="347" customFormat="1" ht="13.5" x14ac:dyDescent="0.15">
      <c r="A5" s="348"/>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row>
    <row r="6" spans="1:109" s="347" customFormat="1" ht="13.5" x14ac:dyDescent="0.15">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row>
    <row r="7" spans="1:109" s="347" customFormat="1" ht="13.5" x14ac:dyDescent="0.15">
      <c r="A7" s="348"/>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row>
    <row r="8" spans="1:109" s="347" customFormat="1" ht="13.5" x14ac:dyDescent="0.15">
      <c r="A8" s="348"/>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row>
    <row r="9" spans="1:109" s="347" customFormat="1" ht="13.5" x14ac:dyDescent="0.15">
      <c r="A9" s="348"/>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8"/>
      <c r="CC9" s="348"/>
      <c r="CD9" s="348"/>
      <c r="CE9" s="348"/>
      <c r="CF9" s="348"/>
      <c r="CG9" s="348"/>
      <c r="CH9" s="348"/>
      <c r="CI9" s="348"/>
      <c r="CJ9" s="348"/>
      <c r="CK9" s="348"/>
      <c r="CL9" s="348"/>
      <c r="CM9" s="348"/>
      <c r="CN9" s="348"/>
      <c r="CO9" s="348"/>
      <c r="CP9" s="348"/>
      <c r="CQ9" s="348"/>
      <c r="CR9" s="348"/>
      <c r="CS9" s="348"/>
      <c r="CT9" s="348"/>
      <c r="CU9" s="348"/>
      <c r="CV9" s="348"/>
      <c r="CW9" s="348"/>
      <c r="CX9" s="348"/>
      <c r="CY9" s="348"/>
      <c r="CZ9" s="348"/>
      <c r="DA9" s="348"/>
      <c r="DB9" s="348"/>
      <c r="DC9" s="348"/>
      <c r="DD9" s="348"/>
      <c r="DE9" s="348"/>
    </row>
    <row r="10" spans="1:109" s="347" customFormat="1" ht="13.5" x14ac:dyDescent="0.15">
      <c r="A10" s="348"/>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row>
    <row r="11" spans="1:109" s="347" customFormat="1" ht="13.5" x14ac:dyDescent="0.15">
      <c r="A11" s="348"/>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row>
    <row r="12" spans="1:109" s="347" customFormat="1" ht="13.5" x14ac:dyDescent="0.15">
      <c r="A12" s="348"/>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row>
    <row r="13" spans="1:109" s="347" customFormat="1" ht="13.5" x14ac:dyDescent="0.15">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row>
    <row r="14" spans="1:109" s="347" customFormat="1" ht="13.5" x14ac:dyDescent="0.15">
      <c r="A14" s="348"/>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c r="CW14" s="348"/>
      <c r="CX14" s="348"/>
      <c r="CY14" s="348"/>
      <c r="CZ14" s="348"/>
      <c r="DA14" s="348"/>
      <c r="DB14" s="348"/>
      <c r="DC14" s="348"/>
      <c r="DD14" s="348"/>
      <c r="DE14" s="348"/>
    </row>
    <row r="15" spans="1:109" s="347" customFormat="1" ht="13.5" x14ac:dyDescent="0.15">
      <c r="A15" s="314"/>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row>
    <row r="16" spans="1:109" s="347" customFormat="1" ht="13.5" x14ac:dyDescent="0.15">
      <c r="A16" s="314"/>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c r="CW16" s="348"/>
      <c r="CX16" s="348"/>
      <c r="CY16" s="348"/>
      <c r="CZ16" s="348"/>
      <c r="DA16" s="348"/>
      <c r="DB16" s="348"/>
      <c r="DC16" s="348"/>
      <c r="DD16" s="348"/>
      <c r="DE16" s="348"/>
    </row>
    <row r="17" spans="1:109" s="347" customFormat="1" ht="13.5" x14ac:dyDescent="0.15">
      <c r="A17" s="314"/>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8"/>
      <c r="BR17" s="348"/>
      <c r="BS17" s="348"/>
      <c r="BT17" s="348"/>
      <c r="BU17" s="348"/>
      <c r="BV17" s="348"/>
      <c r="BW17" s="348"/>
      <c r="BX17" s="348"/>
      <c r="BY17" s="348"/>
      <c r="BZ17" s="348"/>
      <c r="CA17" s="348"/>
      <c r="CB17" s="348"/>
      <c r="CC17" s="348"/>
      <c r="CD17" s="348"/>
      <c r="CE17" s="348"/>
      <c r="CF17" s="348"/>
      <c r="CG17" s="348"/>
      <c r="CH17" s="348"/>
      <c r="CI17" s="348"/>
      <c r="CJ17" s="348"/>
      <c r="CK17" s="348"/>
      <c r="CL17" s="348"/>
      <c r="CM17" s="348"/>
      <c r="CN17" s="348"/>
      <c r="CO17" s="348"/>
      <c r="CP17" s="348"/>
      <c r="CQ17" s="348"/>
      <c r="CR17" s="348"/>
      <c r="CS17" s="348"/>
      <c r="CT17" s="348"/>
      <c r="CU17" s="348"/>
      <c r="CV17" s="348"/>
      <c r="CW17" s="348"/>
      <c r="CX17" s="348"/>
      <c r="CY17" s="348"/>
      <c r="CZ17" s="348"/>
      <c r="DA17" s="348"/>
      <c r="DB17" s="348"/>
      <c r="DC17" s="348"/>
      <c r="DD17" s="348"/>
      <c r="DE17" s="348"/>
    </row>
    <row r="18" spans="1:109" s="347" customFormat="1" ht="13.5" x14ac:dyDescent="0.15">
      <c r="A18" s="314"/>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row>
    <row r="19" spans="1:109" ht="13.5" x14ac:dyDescent="0.15">
      <c r="DD19" s="314"/>
      <c r="DE19" s="314"/>
    </row>
    <row r="20" spans="1:109" ht="13.5" x14ac:dyDescent="0.15">
      <c r="DD20" s="314"/>
      <c r="DE20" s="314"/>
    </row>
    <row r="21" spans="1:109" ht="17.25" customHeight="1" x14ac:dyDescent="0.15">
      <c r="B21" s="346"/>
      <c r="C21" s="343"/>
      <c r="D21" s="343"/>
      <c r="E21" s="343"/>
      <c r="F21" s="343"/>
      <c r="G21" s="343"/>
      <c r="H21" s="343"/>
      <c r="I21" s="343"/>
      <c r="J21" s="343"/>
      <c r="K21" s="343"/>
      <c r="L21" s="343"/>
      <c r="M21" s="343"/>
      <c r="N21" s="345"/>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5"/>
      <c r="AU21" s="343"/>
      <c r="AV21" s="343"/>
      <c r="AW21" s="343"/>
      <c r="AX21" s="343"/>
      <c r="AY21" s="343"/>
      <c r="AZ21" s="343"/>
      <c r="BA21" s="343"/>
      <c r="BB21" s="343"/>
      <c r="BC21" s="343"/>
      <c r="BD21" s="343"/>
      <c r="BE21" s="343"/>
      <c r="BF21" s="345"/>
      <c r="BG21" s="343"/>
      <c r="BH21" s="343"/>
      <c r="BI21" s="343"/>
      <c r="BJ21" s="343"/>
      <c r="BK21" s="343"/>
      <c r="BL21" s="343"/>
      <c r="BM21" s="343"/>
      <c r="BN21" s="343"/>
      <c r="BO21" s="343"/>
      <c r="BP21" s="343"/>
      <c r="BQ21" s="343"/>
      <c r="BR21" s="345"/>
      <c r="BS21" s="343"/>
      <c r="BT21" s="343"/>
      <c r="BU21" s="343"/>
      <c r="BV21" s="343"/>
      <c r="BW21" s="343"/>
      <c r="BX21" s="343"/>
      <c r="BY21" s="343"/>
      <c r="BZ21" s="343"/>
      <c r="CA21" s="343"/>
      <c r="CB21" s="343"/>
      <c r="CC21" s="343"/>
      <c r="CD21" s="345"/>
      <c r="CE21" s="343"/>
      <c r="CF21" s="343"/>
      <c r="CG21" s="343"/>
      <c r="CH21" s="343"/>
      <c r="CI21" s="343"/>
      <c r="CJ21" s="343"/>
      <c r="CK21" s="343"/>
      <c r="CL21" s="343"/>
      <c r="CM21" s="343"/>
      <c r="CN21" s="343"/>
      <c r="CO21" s="343"/>
      <c r="CP21" s="345"/>
      <c r="CQ21" s="343"/>
      <c r="CR21" s="343"/>
      <c r="CS21" s="343"/>
      <c r="CT21" s="343"/>
      <c r="CU21" s="343"/>
      <c r="CV21" s="343"/>
      <c r="CW21" s="343"/>
      <c r="CX21" s="343"/>
      <c r="CY21" s="343"/>
      <c r="CZ21" s="343"/>
      <c r="DA21" s="343"/>
      <c r="DB21" s="345"/>
      <c r="DC21" s="343"/>
      <c r="DD21" s="342"/>
      <c r="DE21" s="314"/>
    </row>
    <row r="22" spans="1:109" ht="17.25" customHeight="1" x14ac:dyDescent="0.15">
      <c r="B22" s="315"/>
    </row>
    <row r="23" spans="1:109" ht="13.5" x14ac:dyDescent="0.15">
      <c r="B23" s="315"/>
    </row>
    <row r="24" spans="1:109" ht="13.5" x14ac:dyDescent="0.15">
      <c r="B24" s="315"/>
    </row>
    <row r="25" spans="1:109" ht="13.5" x14ac:dyDescent="0.15">
      <c r="B25" s="315"/>
    </row>
    <row r="26" spans="1:109" ht="13.5" x14ac:dyDescent="0.15">
      <c r="B26" s="315"/>
    </row>
    <row r="27" spans="1:109" ht="13.5" x14ac:dyDescent="0.15">
      <c r="B27" s="315"/>
    </row>
    <row r="28" spans="1:109" ht="13.5" x14ac:dyDescent="0.15">
      <c r="B28" s="315"/>
    </row>
    <row r="29" spans="1:109" ht="13.5" x14ac:dyDescent="0.15">
      <c r="B29" s="315"/>
    </row>
    <row r="30" spans="1:109" ht="13.5" x14ac:dyDescent="0.15">
      <c r="B30" s="315"/>
    </row>
    <row r="31" spans="1:109" ht="13.5" x14ac:dyDescent="0.15">
      <c r="B31" s="315"/>
    </row>
    <row r="32" spans="1:109" ht="13.5" x14ac:dyDescent="0.15">
      <c r="B32" s="315"/>
    </row>
    <row r="33" spans="2:109" ht="13.5" x14ac:dyDescent="0.15">
      <c r="B33" s="315"/>
    </row>
    <row r="34" spans="2:109" ht="13.5" x14ac:dyDescent="0.15">
      <c r="B34" s="315"/>
    </row>
    <row r="35" spans="2:109" ht="13.5" x14ac:dyDescent="0.15">
      <c r="B35" s="315"/>
    </row>
    <row r="36" spans="2:109" ht="13.5" x14ac:dyDescent="0.15">
      <c r="B36" s="315"/>
    </row>
    <row r="37" spans="2:109" ht="13.5" x14ac:dyDescent="0.15">
      <c r="B37" s="315"/>
    </row>
    <row r="38" spans="2:109" ht="13.5" x14ac:dyDescent="0.15">
      <c r="B38" s="315"/>
    </row>
    <row r="39" spans="2:109" ht="13.5" x14ac:dyDescent="0.15">
      <c r="B39" s="319"/>
      <c r="C39" s="318"/>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7"/>
    </row>
    <row r="40" spans="2:109" ht="13.5" x14ac:dyDescent="0.15">
      <c r="B40" s="334"/>
      <c r="DD40" s="334"/>
      <c r="DE40" s="314"/>
    </row>
    <row r="41" spans="2:109" ht="17.25" x14ac:dyDescent="0.15">
      <c r="B41" s="344" t="s">
        <v>559</v>
      </c>
      <c r="C41" s="343"/>
      <c r="D41" s="343"/>
      <c r="E41" s="343"/>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343"/>
      <c r="CA41" s="343"/>
      <c r="CB41" s="343"/>
      <c r="CC41" s="343"/>
      <c r="CD41" s="343"/>
      <c r="CE41" s="343"/>
      <c r="CF41" s="343"/>
      <c r="CG41" s="343"/>
      <c r="CH41" s="343"/>
      <c r="CI41" s="343"/>
      <c r="CJ41" s="343"/>
      <c r="CK41" s="343"/>
      <c r="CL41" s="343"/>
      <c r="CM41" s="343"/>
      <c r="CN41" s="343"/>
      <c r="CO41" s="343"/>
      <c r="CP41" s="343"/>
      <c r="CQ41" s="343"/>
      <c r="CR41" s="343"/>
      <c r="CS41" s="343"/>
      <c r="CT41" s="343"/>
      <c r="CU41" s="343"/>
      <c r="CV41" s="343"/>
      <c r="CW41" s="343"/>
      <c r="CX41" s="343"/>
      <c r="CY41" s="343"/>
      <c r="CZ41" s="343"/>
      <c r="DA41" s="343"/>
      <c r="DB41" s="343"/>
      <c r="DC41" s="343"/>
      <c r="DD41" s="342"/>
    </row>
    <row r="42" spans="2:109" ht="13.5" x14ac:dyDescent="0.15">
      <c r="B42" s="315"/>
      <c r="G42" s="330"/>
      <c r="I42" s="329"/>
      <c r="J42" s="329"/>
      <c r="K42" s="329"/>
      <c r="AM42" s="330"/>
      <c r="AN42" s="330" t="s">
        <v>555</v>
      </c>
      <c r="AP42" s="329"/>
      <c r="AQ42" s="329"/>
      <c r="AR42" s="329"/>
      <c r="AY42" s="330"/>
      <c r="BA42" s="329"/>
      <c r="BB42" s="329"/>
      <c r="BC42" s="329"/>
      <c r="BK42" s="330"/>
      <c r="BM42" s="329"/>
      <c r="BN42" s="329"/>
      <c r="BO42" s="329"/>
      <c r="BW42" s="330"/>
      <c r="BY42" s="329"/>
      <c r="BZ42" s="329"/>
      <c r="CA42" s="329"/>
      <c r="CI42" s="330"/>
      <c r="CK42" s="329"/>
      <c r="CL42" s="329"/>
      <c r="CM42" s="329"/>
      <c r="CU42" s="330"/>
      <c r="CW42" s="329"/>
      <c r="CX42" s="329"/>
      <c r="CY42" s="329"/>
    </row>
    <row r="43" spans="2:109" ht="13.5" customHeight="1" x14ac:dyDescent="0.15">
      <c r="B43" s="315"/>
      <c r="AN43" s="1121" t="s">
        <v>558</v>
      </c>
      <c r="AO43" s="1122"/>
      <c r="AP43" s="1122"/>
      <c r="AQ43" s="1122"/>
      <c r="AR43" s="1122"/>
      <c r="AS43" s="1122"/>
      <c r="AT43" s="1122"/>
      <c r="AU43" s="1122"/>
      <c r="AV43" s="1122"/>
      <c r="AW43" s="1122"/>
      <c r="AX43" s="1122"/>
      <c r="AY43" s="1122"/>
      <c r="AZ43" s="1122"/>
      <c r="BA43" s="1122"/>
      <c r="BB43" s="1122"/>
      <c r="BC43" s="1122"/>
      <c r="BD43" s="1122"/>
      <c r="BE43" s="1122"/>
      <c r="BF43" s="1122"/>
      <c r="BG43" s="1122"/>
      <c r="BH43" s="1122"/>
      <c r="BI43" s="1122"/>
      <c r="BJ43" s="1122"/>
      <c r="BK43" s="1122"/>
      <c r="BL43" s="1122"/>
      <c r="BM43" s="1122"/>
      <c r="BN43" s="1122"/>
      <c r="BO43" s="1122"/>
      <c r="BP43" s="1122"/>
      <c r="BQ43" s="1122"/>
      <c r="BR43" s="1122"/>
      <c r="BS43" s="1122"/>
      <c r="BT43" s="1122"/>
      <c r="BU43" s="1122"/>
      <c r="BV43" s="1122"/>
      <c r="BW43" s="1122"/>
      <c r="BX43" s="1122"/>
      <c r="BY43" s="1122"/>
      <c r="BZ43" s="1122"/>
      <c r="CA43" s="1122"/>
      <c r="CB43" s="1122"/>
      <c r="CC43" s="1122"/>
      <c r="CD43" s="1122"/>
      <c r="CE43" s="1122"/>
      <c r="CF43" s="1122"/>
      <c r="CG43" s="1122"/>
      <c r="CH43" s="1122"/>
      <c r="CI43" s="1122"/>
      <c r="CJ43" s="1122"/>
      <c r="CK43" s="1122"/>
      <c r="CL43" s="1122"/>
      <c r="CM43" s="1122"/>
      <c r="CN43" s="1122"/>
      <c r="CO43" s="1122"/>
      <c r="CP43" s="1122"/>
      <c r="CQ43" s="1122"/>
      <c r="CR43" s="1122"/>
      <c r="CS43" s="1122"/>
      <c r="CT43" s="1122"/>
      <c r="CU43" s="1122"/>
      <c r="CV43" s="1122"/>
      <c r="CW43" s="1122"/>
      <c r="CX43" s="1122"/>
      <c r="CY43" s="1122"/>
      <c r="CZ43" s="1122"/>
      <c r="DA43" s="1122"/>
      <c r="DB43" s="1122"/>
      <c r="DC43" s="1123"/>
    </row>
    <row r="44" spans="2:109" ht="13.5" x14ac:dyDescent="0.15">
      <c r="B44" s="315"/>
      <c r="AN44" s="1124"/>
      <c r="AO44" s="1125"/>
      <c r="AP44" s="1125"/>
      <c r="AQ44" s="1125"/>
      <c r="AR44" s="1125"/>
      <c r="AS44" s="1125"/>
      <c r="AT44" s="1125"/>
      <c r="AU44" s="1125"/>
      <c r="AV44" s="1125"/>
      <c r="AW44" s="1125"/>
      <c r="AX44" s="1125"/>
      <c r="AY44" s="1125"/>
      <c r="AZ44" s="1125"/>
      <c r="BA44" s="1125"/>
      <c r="BB44" s="1125"/>
      <c r="BC44" s="1125"/>
      <c r="BD44" s="1125"/>
      <c r="BE44" s="1125"/>
      <c r="BF44" s="1125"/>
      <c r="BG44" s="1125"/>
      <c r="BH44" s="1125"/>
      <c r="BI44" s="1125"/>
      <c r="BJ44" s="1125"/>
      <c r="BK44" s="1125"/>
      <c r="BL44" s="1125"/>
      <c r="BM44" s="1125"/>
      <c r="BN44" s="1125"/>
      <c r="BO44" s="1125"/>
      <c r="BP44" s="1125"/>
      <c r="BQ44" s="1125"/>
      <c r="BR44" s="1125"/>
      <c r="BS44" s="1125"/>
      <c r="BT44" s="1125"/>
      <c r="BU44" s="1125"/>
      <c r="BV44" s="1125"/>
      <c r="BW44" s="1125"/>
      <c r="BX44" s="1125"/>
      <c r="BY44" s="1125"/>
      <c r="BZ44" s="1125"/>
      <c r="CA44" s="1125"/>
      <c r="CB44" s="1125"/>
      <c r="CC44" s="1125"/>
      <c r="CD44" s="1125"/>
      <c r="CE44" s="1125"/>
      <c r="CF44" s="1125"/>
      <c r="CG44" s="1125"/>
      <c r="CH44" s="1125"/>
      <c r="CI44" s="1125"/>
      <c r="CJ44" s="1125"/>
      <c r="CK44" s="1125"/>
      <c r="CL44" s="1125"/>
      <c r="CM44" s="1125"/>
      <c r="CN44" s="1125"/>
      <c r="CO44" s="1125"/>
      <c r="CP44" s="1125"/>
      <c r="CQ44" s="1125"/>
      <c r="CR44" s="1125"/>
      <c r="CS44" s="1125"/>
      <c r="CT44" s="1125"/>
      <c r="CU44" s="1125"/>
      <c r="CV44" s="1125"/>
      <c r="CW44" s="1125"/>
      <c r="CX44" s="1125"/>
      <c r="CY44" s="1125"/>
      <c r="CZ44" s="1125"/>
      <c r="DA44" s="1125"/>
      <c r="DB44" s="1125"/>
      <c r="DC44" s="1126"/>
    </row>
    <row r="45" spans="2:109" ht="13.5" x14ac:dyDescent="0.15">
      <c r="B45" s="315"/>
      <c r="AN45" s="1124"/>
      <c r="AO45" s="1125"/>
      <c r="AP45" s="1125"/>
      <c r="AQ45" s="1125"/>
      <c r="AR45" s="1125"/>
      <c r="AS45" s="1125"/>
      <c r="AT45" s="1125"/>
      <c r="AU45" s="1125"/>
      <c r="AV45" s="1125"/>
      <c r="AW45" s="1125"/>
      <c r="AX45" s="1125"/>
      <c r="AY45" s="1125"/>
      <c r="AZ45" s="1125"/>
      <c r="BA45" s="1125"/>
      <c r="BB45" s="1125"/>
      <c r="BC45" s="1125"/>
      <c r="BD45" s="1125"/>
      <c r="BE45" s="1125"/>
      <c r="BF45" s="1125"/>
      <c r="BG45" s="1125"/>
      <c r="BH45" s="1125"/>
      <c r="BI45" s="1125"/>
      <c r="BJ45" s="1125"/>
      <c r="BK45" s="1125"/>
      <c r="BL45" s="1125"/>
      <c r="BM45" s="1125"/>
      <c r="BN45" s="1125"/>
      <c r="BO45" s="1125"/>
      <c r="BP45" s="1125"/>
      <c r="BQ45" s="1125"/>
      <c r="BR45" s="1125"/>
      <c r="BS45" s="1125"/>
      <c r="BT45" s="1125"/>
      <c r="BU45" s="1125"/>
      <c r="BV45" s="1125"/>
      <c r="BW45" s="1125"/>
      <c r="BX45" s="1125"/>
      <c r="BY45" s="1125"/>
      <c r="BZ45" s="1125"/>
      <c r="CA45" s="1125"/>
      <c r="CB45" s="1125"/>
      <c r="CC45" s="1125"/>
      <c r="CD45" s="1125"/>
      <c r="CE45" s="1125"/>
      <c r="CF45" s="1125"/>
      <c r="CG45" s="1125"/>
      <c r="CH45" s="1125"/>
      <c r="CI45" s="1125"/>
      <c r="CJ45" s="1125"/>
      <c r="CK45" s="1125"/>
      <c r="CL45" s="1125"/>
      <c r="CM45" s="1125"/>
      <c r="CN45" s="1125"/>
      <c r="CO45" s="1125"/>
      <c r="CP45" s="1125"/>
      <c r="CQ45" s="1125"/>
      <c r="CR45" s="1125"/>
      <c r="CS45" s="1125"/>
      <c r="CT45" s="1125"/>
      <c r="CU45" s="1125"/>
      <c r="CV45" s="1125"/>
      <c r="CW45" s="1125"/>
      <c r="CX45" s="1125"/>
      <c r="CY45" s="1125"/>
      <c r="CZ45" s="1125"/>
      <c r="DA45" s="1125"/>
      <c r="DB45" s="1125"/>
      <c r="DC45" s="1126"/>
    </row>
    <row r="46" spans="2:109" ht="13.5" x14ac:dyDescent="0.15">
      <c r="B46" s="315"/>
      <c r="AN46" s="1124"/>
      <c r="AO46" s="1125"/>
      <c r="AP46" s="1125"/>
      <c r="AQ46" s="1125"/>
      <c r="AR46" s="1125"/>
      <c r="AS46" s="1125"/>
      <c r="AT46" s="1125"/>
      <c r="AU46" s="1125"/>
      <c r="AV46" s="1125"/>
      <c r="AW46" s="1125"/>
      <c r="AX46" s="1125"/>
      <c r="AY46" s="1125"/>
      <c r="AZ46" s="1125"/>
      <c r="BA46" s="1125"/>
      <c r="BB46" s="1125"/>
      <c r="BC46" s="1125"/>
      <c r="BD46" s="1125"/>
      <c r="BE46" s="1125"/>
      <c r="BF46" s="1125"/>
      <c r="BG46" s="1125"/>
      <c r="BH46" s="1125"/>
      <c r="BI46" s="1125"/>
      <c r="BJ46" s="1125"/>
      <c r="BK46" s="1125"/>
      <c r="BL46" s="1125"/>
      <c r="BM46" s="1125"/>
      <c r="BN46" s="1125"/>
      <c r="BO46" s="1125"/>
      <c r="BP46" s="1125"/>
      <c r="BQ46" s="1125"/>
      <c r="BR46" s="1125"/>
      <c r="BS46" s="1125"/>
      <c r="BT46" s="1125"/>
      <c r="BU46" s="1125"/>
      <c r="BV46" s="1125"/>
      <c r="BW46" s="1125"/>
      <c r="BX46" s="1125"/>
      <c r="BY46" s="1125"/>
      <c r="BZ46" s="1125"/>
      <c r="CA46" s="1125"/>
      <c r="CB46" s="1125"/>
      <c r="CC46" s="1125"/>
      <c r="CD46" s="1125"/>
      <c r="CE46" s="1125"/>
      <c r="CF46" s="1125"/>
      <c r="CG46" s="1125"/>
      <c r="CH46" s="1125"/>
      <c r="CI46" s="1125"/>
      <c r="CJ46" s="1125"/>
      <c r="CK46" s="1125"/>
      <c r="CL46" s="1125"/>
      <c r="CM46" s="1125"/>
      <c r="CN46" s="1125"/>
      <c r="CO46" s="1125"/>
      <c r="CP46" s="1125"/>
      <c r="CQ46" s="1125"/>
      <c r="CR46" s="1125"/>
      <c r="CS46" s="1125"/>
      <c r="CT46" s="1125"/>
      <c r="CU46" s="1125"/>
      <c r="CV46" s="1125"/>
      <c r="CW46" s="1125"/>
      <c r="CX46" s="1125"/>
      <c r="CY46" s="1125"/>
      <c r="CZ46" s="1125"/>
      <c r="DA46" s="1125"/>
      <c r="DB46" s="1125"/>
      <c r="DC46" s="1126"/>
    </row>
    <row r="47" spans="2:109" ht="13.5" x14ac:dyDescent="0.15">
      <c r="B47" s="315"/>
      <c r="AN47" s="1127"/>
      <c r="AO47" s="1128"/>
      <c r="AP47" s="1128"/>
      <c r="AQ47" s="1128"/>
      <c r="AR47" s="1128"/>
      <c r="AS47" s="1128"/>
      <c r="AT47" s="1128"/>
      <c r="AU47" s="1128"/>
      <c r="AV47" s="1128"/>
      <c r="AW47" s="1128"/>
      <c r="AX47" s="1128"/>
      <c r="AY47" s="1128"/>
      <c r="AZ47" s="1128"/>
      <c r="BA47" s="1128"/>
      <c r="BB47" s="1128"/>
      <c r="BC47" s="1128"/>
      <c r="BD47" s="1128"/>
      <c r="BE47" s="1128"/>
      <c r="BF47" s="1128"/>
      <c r="BG47" s="1128"/>
      <c r="BH47" s="1128"/>
      <c r="BI47" s="1128"/>
      <c r="BJ47" s="1128"/>
      <c r="BK47" s="1128"/>
      <c r="BL47" s="1128"/>
      <c r="BM47" s="1128"/>
      <c r="BN47" s="1128"/>
      <c r="BO47" s="1128"/>
      <c r="BP47" s="1128"/>
      <c r="BQ47" s="1128"/>
      <c r="BR47" s="1128"/>
      <c r="BS47" s="1128"/>
      <c r="BT47" s="1128"/>
      <c r="BU47" s="1128"/>
      <c r="BV47" s="1128"/>
      <c r="BW47" s="1128"/>
      <c r="BX47" s="1128"/>
      <c r="BY47" s="1128"/>
      <c r="BZ47" s="1128"/>
      <c r="CA47" s="1128"/>
      <c r="CB47" s="1128"/>
      <c r="CC47" s="1128"/>
      <c r="CD47" s="1128"/>
      <c r="CE47" s="1128"/>
      <c r="CF47" s="1128"/>
      <c r="CG47" s="1128"/>
      <c r="CH47" s="1128"/>
      <c r="CI47" s="1128"/>
      <c r="CJ47" s="1128"/>
      <c r="CK47" s="1128"/>
      <c r="CL47" s="1128"/>
      <c r="CM47" s="1128"/>
      <c r="CN47" s="1128"/>
      <c r="CO47" s="1128"/>
      <c r="CP47" s="1128"/>
      <c r="CQ47" s="1128"/>
      <c r="CR47" s="1128"/>
      <c r="CS47" s="1128"/>
      <c r="CT47" s="1128"/>
      <c r="CU47" s="1128"/>
      <c r="CV47" s="1128"/>
      <c r="CW47" s="1128"/>
      <c r="CX47" s="1128"/>
      <c r="CY47" s="1128"/>
      <c r="CZ47" s="1128"/>
      <c r="DA47" s="1128"/>
      <c r="DB47" s="1128"/>
      <c r="DC47" s="1129"/>
    </row>
    <row r="48" spans="2:109" ht="13.5" x14ac:dyDescent="0.15">
      <c r="B48" s="315"/>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ht="13.5" x14ac:dyDescent="0.15">
      <c r="B49" s="315"/>
      <c r="AN49" s="314" t="s">
        <v>553</v>
      </c>
    </row>
    <row r="50" spans="1:109" ht="13.5" x14ac:dyDescent="0.15">
      <c r="B50" s="315"/>
      <c r="G50" s="1130"/>
      <c r="H50" s="1130"/>
      <c r="I50" s="1130"/>
      <c r="J50" s="1130"/>
      <c r="K50" s="323"/>
      <c r="L50" s="323"/>
      <c r="M50" s="322"/>
      <c r="N50" s="322"/>
      <c r="AN50" s="1131"/>
      <c r="AO50" s="1132"/>
      <c r="AP50" s="1132"/>
      <c r="AQ50" s="1132"/>
      <c r="AR50" s="1132"/>
      <c r="AS50" s="1132"/>
      <c r="AT50" s="1132"/>
      <c r="AU50" s="1132"/>
      <c r="AV50" s="1132"/>
      <c r="AW50" s="1132"/>
      <c r="AX50" s="1132"/>
      <c r="AY50" s="1132"/>
      <c r="AZ50" s="1132"/>
      <c r="BA50" s="1132"/>
      <c r="BB50" s="1132"/>
      <c r="BC50" s="1132"/>
      <c r="BD50" s="1132"/>
      <c r="BE50" s="1132"/>
      <c r="BF50" s="1132"/>
      <c r="BG50" s="1132"/>
      <c r="BH50" s="1132"/>
      <c r="BI50" s="1132"/>
      <c r="BJ50" s="1132"/>
      <c r="BK50" s="1132"/>
      <c r="BL50" s="1132"/>
      <c r="BM50" s="1132"/>
      <c r="BN50" s="1132"/>
      <c r="BO50" s="1133"/>
      <c r="BP50" s="1134" t="s">
        <v>531</v>
      </c>
      <c r="BQ50" s="1134"/>
      <c r="BR50" s="1134"/>
      <c r="BS50" s="1134"/>
      <c r="BT50" s="1134"/>
      <c r="BU50" s="1134"/>
      <c r="BV50" s="1134"/>
      <c r="BW50" s="1134"/>
      <c r="BX50" s="1134" t="s">
        <v>532</v>
      </c>
      <c r="BY50" s="1134"/>
      <c r="BZ50" s="1134"/>
      <c r="CA50" s="1134"/>
      <c r="CB50" s="1134"/>
      <c r="CC50" s="1134"/>
      <c r="CD50" s="1134"/>
      <c r="CE50" s="1134"/>
      <c r="CF50" s="1134" t="s">
        <v>533</v>
      </c>
      <c r="CG50" s="1134"/>
      <c r="CH50" s="1134"/>
      <c r="CI50" s="1134"/>
      <c r="CJ50" s="1134"/>
      <c r="CK50" s="1134"/>
      <c r="CL50" s="1134"/>
      <c r="CM50" s="1134"/>
      <c r="CN50" s="1134" t="s">
        <v>252</v>
      </c>
      <c r="CO50" s="1134"/>
      <c r="CP50" s="1134"/>
      <c r="CQ50" s="1134"/>
      <c r="CR50" s="1134"/>
      <c r="CS50" s="1134"/>
      <c r="CT50" s="1134"/>
      <c r="CU50" s="1134"/>
      <c r="CV50" s="1134" t="s">
        <v>534</v>
      </c>
      <c r="CW50" s="1134"/>
      <c r="CX50" s="1134"/>
      <c r="CY50" s="1134"/>
      <c r="CZ50" s="1134"/>
      <c r="DA50" s="1134"/>
      <c r="DB50" s="1134"/>
      <c r="DC50" s="1134"/>
    </row>
    <row r="51" spans="1:109" ht="13.5" customHeight="1" x14ac:dyDescent="0.15">
      <c r="B51" s="315"/>
      <c r="G51" s="1120"/>
      <c r="H51" s="1120"/>
      <c r="I51" s="1138"/>
      <c r="J51" s="1138"/>
      <c r="K51" s="1135"/>
      <c r="L51" s="1135"/>
      <c r="M51" s="1135"/>
      <c r="N51" s="1135"/>
      <c r="AM51" s="321"/>
      <c r="AN51" s="1136" t="s">
        <v>552</v>
      </c>
      <c r="AO51" s="1136"/>
      <c r="AP51" s="1136"/>
      <c r="AQ51" s="1136"/>
      <c r="AR51" s="1136"/>
      <c r="AS51" s="1136"/>
      <c r="AT51" s="1136"/>
      <c r="AU51" s="1136"/>
      <c r="AV51" s="1136"/>
      <c r="AW51" s="1136"/>
      <c r="AX51" s="1136"/>
      <c r="AY51" s="1136"/>
      <c r="AZ51" s="1136"/>
      <c r="BA51" s="1136"/>
      <c r="BB51" s="1136" t="s">
        <v>550</v>
      </c>
      <c r="BC51" s="1136"/>
      <c r="BD51" s="1136"/>
      <c r="BE51" s="1136"/>
      <c r="BF51" s="1136"/>
      <c r="BG51" s="1136"/>
      <c r="BH51" s="1136"/>
      <c r="BI51" s="1136"/>
      <c r="BJ51" s="1136"/>
      <c r="BK51" s="1136"/>
      <c r="BL51" s="1136"/>
      <c r="BM51" s="1136"/>
      <c r="BN51" s="1136"/>
      <c r="BO51" s="1136"/>
      <c r="BP51" s="1119">
        <v>59.4</v>
      </c>
      <c r="BQ51" s="1119"/>
      <c r="BR51" s="1119"/>
      <c r="BS51" s="1119"/>
      <c r="BT51" s="1119"/>
      <c r="BU51" s="1119"/>
      <c r="BV51" s="1119"/>
      <c r="BW51" s="1119"/>
      <c r="BX51" s="1119">
        <v>40.799999999999997</v>
      </c>
      <c r="BY51" s="1119"/>
      <c r="BZ51" s="1119"/>
      <c r="CA51" s="1119"/>
      <c r="CB51" s="1119"/>
      <c r="CC51" s="1119"/>
      <c r="CD51" s="1119"/>
      <c r="CE51" s="1119"/>
      <c r="CF51" s="1119">
        <v>30.4</v>
      </c>
      <c r="CG51" s="1119"/>
      <c r="CH51" s="1119"/>
      <c r="CI51" s="1119"/>
      <c r="CJ51" s="1119"/>
      <c r="CK51" s="1119"/>
      <c r="CL51" s="1119"/>
      <c r="CM51" s="1119"/>
      <c r="CN51" s="1119">
        <v>34.799999999999997</v>
      </c>
      <c r="CO51" s="1119"/>
      <c r="CP51" s="1119"/>
      <c r="CQ51" s="1119"/>
      <c r="CR51" s="1119"/>
      <c r="CS51" s="1119"/>
      <c r="CT51" s="1119"/>
      <c r="CU51" s="1119"/>
      <c r="CV51" s="1119">
        <v>30.9</v>
      </c>
      <c r="CW51" s="1119"/>
      <c r="CX51" s="1119"/>
      <c r="CY51" s="1119"/>
      <c r="CZ51" s="1119"/>
      <c r="DA51" s="1119"/>
      <c r="DB51" s="1119"/>
      <c r="DC51" s="1119"/>
    </row>
    <row r="52" spans="1:109" ht="13.5" x14ac:dyDescent="0.15">
      <c r="B52" s="315"/>
      <c r="G52" s="1120"/>
      <c r="H52" s="1120"/>
      <c r="I52" s="1138"/>
      <c r="J52" s="1138"/>
      <c r="K52" s="1135"/>
      <c r="L52" s="1135"/>
      <c r="M52" s="1135"/>
      <c r="N52" s="1135"/>
      <c r="AM52" s="321"/>
      <c r="AN52" s="1136"/>
      <c r="AO52" s="1136"/>
      <c r="AP52" s="1136"/>
      <c r="AQ52" s="1136"/>
      <c r="AR52" s="1136"/>
      <c r="AS52" s="1136"/>
      <c r="AT52" s="1136"/>
      <c r="AU52" s="1136"/>
      <c r="AV52" s="1136"/>
      <c r="AW52" s="1136"/>
      <c r="AX52" s="1136"/>
      <c r="AY52" s="1136"/>
      <c r="AZ52" s="1136"/>
      <c r="BA52" s="1136"/>
      <c r="BB52" s="1136"/>
      <c r="BC52" s="1136"/>
      <c r="BD52" s="1136"/>
      <c r="BE52" s="1136"/>
      <c r="BF52" s="1136"/>
      <c r="BG52" s="1136"/>
      <c r="BH52" s="1136"/>
      <c r="BI52" s="1136"/>
      <c r="BJ52" s="1136"/>
      <c r="BK52" s="1136"/>
      <c r="BL52" s="1136"/>
      <c r="BM52" s="1136"/>
      <c r="BN52" s="1136"/>
      <c r="BO52" s="1136"/>
      <c r="BP52" s="1119"/>
      <c r="BQ52" s="1119"/>
      <c r="BR52" s="1119"/>
      <c r="BS52" s="1119"/>
      <c r="BT52" s="1119"/>
      <c r="BU52" s="1119"/>
      <c r="BV52" s="1119"/>
      <c r="BW52" s="1119"/>
      <c r="BX52" s="1119"/>
      <c r="BY52" s="1119"/>
      <c r="BZ52" s="1119"/>
      <c r="CA52" s="1119"/>
      <c r="CB52" s="1119"/>
      <c r="CC52" s="1119"/>
      <c r="CD52" s="1119"/>
      <c r="CE52" s="1119"/>
      <c r="CF52" s="1119"/>
      <c r="CG52" s="1119"/>
      <c r="CH52" s="1119"/>
      <c r="CI52" s="1119"/>
      <c r="CJ52" s="1119"/>
      <c r="CK52" s="1119"/>
      <c r="CL52" s="1119"/>
      <c r="CM52" s="1119"/>
      <c r="CN52" s="1119"/>
      <c r="CO52" s="1119"/>
      <c r="CP52" s="1119"/>
      <c r="CQ52" s="1119"/>
      <c r="CR52" s="1119"/>
      <c r="CS52" s="1119"/>
      <c r="CT52" s="1119"/>
      <c r="CU52" s="1119"/>
      <c r="CV52" s="1119"/>
      <c r="CW52" s="1119"/>
      <c r="CX52" s="1119"/>
      <c r="CY52" s="1119"/>
      <c r="CZ52" s="1119"/>
      <c r="DA52" s="1119"/>
      <c r="DB52" s="1119"/>
      <c r="DC52" s="1119"/>
    </row>
    <row r="53" spans="1:109" ht="13.5" x14ac:dyDescent="0.15">
      <c r="A53" s="329"/>
      <c r="B53" s="315"/>
      <c r="G53" s="1120"/>
      <c r="H53" s="1120"/>
      <c r="I53" s="1130"/>
      <c r="J53" s="1130"/>
      <c r="K53" s="1135"/>
      <c r="L53" s="1135"/>
      <c r="M53" s="1135"/>
      <c r="N53" s="1135"/>
      <c r="AM53" s="321"/>
      <c r="AN53" s="1136"/>
      <c r="AO53" s="1136"/>
      <c r="AP53" s="1136"/>
      <c r="AQ53" s="1136"/>
      <c r="AR53" s="1136"/>
      <c r="AS53" s="1136"/>
      <c r="AT53" s="1136"/>
      <c r="AU53" s="1136"/>
      <c r="AV53" s="1136"/>
      <c r="AW53" s="1136"/>
      <c r="AX53" s="1136"/>
      <c r="AY53" s="1136"/>
      <c r="AZ53" s="1136"/>
      <c r="BA53" s="1136"/>
      <c r="BB53" s="1136" t="s">
        <v>557</v>
      </c>
      <c r="BC53" s="1136"/>
      <c r="BD53" s="1136"/>
      <c r="BE53" s="1136"/>
      <c r="BF53" s="1136"/>
      <c r="BG53" s="1136"/>
      <c r="BH53" s="1136"/>
      <c r="BI53" s="1136"/>
      <c r="BJ53" s="1136"/>
      <c r="BK53" s="1136"/>
      <c r="BL53" s="1136"/>
      <c r="BM53" s="1136"/>
      <c r="BN53" s="1136"/>
      <c r="BO53" s="1136"/>
      <c r="BP53" s="1119">
        <v>52.9</v>
      </c>
      <c r="BQ53" s="1119"/>
      <c r="BR53" s="1119"/>
      <c r="BS53" s="1119"/>
      <c r="BT53" s="1119"/>
      <c r="BU53" s="1119"/>
      <c r="BV53" s="1119"/>
      <c r="BW53" s="1119"/>
      <c r="BX53" s="1119">
        <v>54.2</v>
      </c>
      <c r="BY53" s="1119"/>
      <c r="BZ53" s="1119"/>
      <c r="CA53" s="1119"/>
      <c r="CB53" s="1119"/>
      <c r="CC53" s="1119"/>
      <c r="CD53" s="1119"/>
      <c r="CE53" s="1119"/>
      <c r="CF53" s="1119">
        <v>55.9</v>
      </c>
      <c r="CG53" s="1119"/>
      <c r="CH53" s="1119"/>
      <c r="CI53" s="1119"/>
      <c r="CJ53" s="1119"/>
      <c r="CK53" s="1119"/>
      <c r="CL53" s="1119"/>
      <c r="CM53" s="1119"/>
      <c r="CN53" s="1119">
        <v>57.4</v>
      </c>
      <c r="CO53" s="1119"/>
      <c r="CP53" s="1119"/>
      <c r="CQ53" s="1119"/>
      <c r="CR53" s="1119"/>
      <c r="CS53" s="1119"/>
      <c r="CT53" s="1119"/>
      <c r="CU53" s="1119"/>
      <c r="CV53" s="1119">
        <v>58.2</v>
      </c>
      <c r="CW53" s="1119"/>
      <c r="CX53" s="1119"/>
      <c r="CY53" s="1119"/>
      <c r="CZ53" s="1119"/>
      <c r="DA53" s="1119"/>
      <c r="DB53" s="1119"/>
      <c r="DC53" s="1119"/>
    </row>
    <row r="54" spans="1:109" ht="13.5" x14ac:dyDescent="0.15">
      <c r="A54" s="329"/>
      <c r="B54" s="315"/>
      <c r="G54" s="1120"/>
      <c r="H54" s="1120"/>
      <c r="I54" s="1130"/>
      <c r="J54" s="1130"/>
      <c r="K54" s="1135"/>
      <c r="L54" s="1135"/>
      <c r="M54" s="1135"/>
      <c r="N54" s="1135"/>
      <c r="AM54" s="321"/>
      <c r="AN54" s="1136"/>
      <c r="AO54" s="1136"/>
      <c r="AP54" s="1136"/>
      <c r="AQ54" s="1136"/>
      <c r="AR54" s="1136"/>
      <c r="AS54" s="1136"/>
      <c r="AT54" s="1136"/>
      <c r="AU54" s="1136"/>
      <c r="AV54" s="1136"/>
      <c r="AW54" s="1136"/>
      <c r="AX54" s="1136"/>
      <c r="AY54" s="1136"/>
      <c r="AZ54" s="1136"/>
      <c r="BA54" s="1136"/>
      <c r="BB54" s="1136"/>
      <c r="BC54" s="1136"/>
      <c r="BD54" s="1136"/>
      <c r="BE54" s="1136"/>
      <c r="BF54" s="1136"/>
      <c r="BG54" s="1136"/>
      <c r="BH54" s="1136"/>
      <c r="BI54" s="1136"/>
      <c r="BJ54" s="1136"/>
      <c r="BK54" s="1136"/>
      <c r="BL54" s="1136"/>
      <c r="BM54" s="1136"/>
      <c r="BN54" s="1136"/>
      <c r="BO54" s="1136"/>
      <c r="BP54" s="1119"/>
      <c r="BQ54" s="1119"/>
      <c r="BR54" s="1119"/>
      <c r="BS54" s="1119"/>
      <c r="BT54" s="1119"/>
      <c r="BU54" s="1119"/>
      <c r="BV54" s="1119"/>
      <c r="BW54" s="1119"/>
      <c r="BX54" s="1119"/>
      <c r="BY54" s="1119"/>
      <c r="BZ54" s="1119"/>
      <c r="CA54" s="1119"/>
      <c r="CB54" s="1119"/>
      <c r="CC54" s="1119"/>
      <c r="CD54" s="1119"/>
      <c r="CE54" s="1119"/>
      <c r="CF54" s="1119"/>
      <c r="CG54" s="1119"/>
      <c r="CH54" s="1119"/>
      <c r="CI54" s="1119"/>
      <c r="CJ54" s="1119"/>
      <c r="CK54" s="1119"/>
      <c r="CL54" s="1119"/>
      <c r="CM54" s="1119"/>
      <c r="CN54" s="1119"/>
      <c r="CO54" s="1119"/>
      <c r="CP54" s="1119"/>
      <c r="CQ54" s="1119"/>
      <c r="CR54" s="1119"/>
      <c r="CS54" s="1119"/>
      <c r="CT54" s="1119"/>
      <c r="CU54" s="1119"/>
      <c r="CV54" s="1119"/>
      <c r="CW54" s="1119"/>
      <c r="CX54" s="1119"/>
      <c r="CY54" s="1119"/>
      <c r="CZ54" s="1119"/>
      <c r="DA54" s="1119"/>
      <c r="DB54" s="1119"/>
      <c r="DC54" s="1119"/>
    </row>
    <row r="55" spans="1:109" ht="13.5" x14ac:dyDescent="0.15">
      <c r="A55" s="329"/>
      <c r="B55" s="315"/>
      <c r="G55" s="1130"/>
      <c r="H55" s="1130"/>
      <c r="I55" s="1130"/>
      <c r="J55" s="1130"/>
      <c r="K55" s="1135"/>
      <c r="L55" s="1135"/>
      <c r="M55" s="1135"/>
      <c r="N55" s="1135"/>
      <c r="AN55" s="1134" t="s">
        <v>551</v>
      </c>
      <c r="AO55" s="1134"/>
      <c r="AP55" s="1134"/>
      <c r="AQ55" s="1134"/>
      <c r="AR55" s="1134"/>
      <c r="AS55" s="1134"/>
      <c r="AT55" s="1134"/>
      <c r="AU55" s="1134"/>
      <c r="AV55" s="1134"/>
      <c r="AW55" s="1134"/>
      <c r="AX55" s="1134"/>
      <c r="AY55" s="1134"/>
      <c r="AZ55" s="1134"/>
      <c r="BA55" s="1134"/>
      <c r="BB55" s="1136" t="s">
        <v>550</v>
      </c>
      <c r="BC55" s="1136"/>
      <c r="BD55" s="1136"/>
      <c r="BE55" s="1136"/>
      <c r="BF55" s="1136"/>
      <c r="BG55" s="1136"/>
      <c r="BH55" s="1136"/>
      <c r="BI55" s="1136"/>
      <c r="BJ55" s="1136"/>
      <c r="BK55" s="1136"/>
      <c r="BL55" s="1136"/>
      <c r="BM55" s="1136"/>
      <c r="BN55" s="1136"/>
      <c r="BO55" s="1136"/>
      <c r="BP55" s="1119">
        <v>25.1</v>
      </c>
      <c r="BQ55" s="1119"/>
      <c r="BR55" s="1119"/>
      <c r="BS55" s="1119"/>
      <c r="BT55" s="1119"/>
      <c r="BU55" s="1119"/>
      <c r="BV55" s="1119"/>
      <c r="BW55" s="1119"/>
      <c r="BX55" s="1119">
        <v>18</v>
      </c>
      <c r="BY55" s="1119"/>
      <c r="BZ55" s="1119"/>
      <c r="CA55" s="1119"/>
      <c r="CB55" s="1119"/>
      <c r="CC55" s="1119"/>
      <c r="CD55" s="1119"/>
      <c r="CE55" s="1119"/>
      <c r="CF55" s="1119">
        <v>12.7</v>
      </c>
      <c r="CG55" s="1119"/>
      <c r="CH55" s="1119"/>
      <c r="CI55" s="1119"/>
      <c r="CJ55" s="1119"/>
      <c r="CK55" s="1119"/>
      <c r="CL55" s="1119"/>
      <c r="CM55" s="1119"/>
      <c r="CN55" s="1119">
        <v>10</v>
      </c>
      <c r="CO55" s="1119"/>
      <c r="CP55" s="1119"/>
      <c r="CQ55" s="1119"/>
      <c r="CR55" s="1119"/>
      <c r="CS55" s="1119"/>
      <c r="CT55" s="1119"/>
      <c r="CU55" s="1119"/>
      <c r="CV55" s="1119">
        <v>6</v>
      </c>
      <c r="CW55" s="1119"/>
      <c r="CX55" s="1119"/>
      <c r="CY55" s="1119"/>
      <c r="CZ55" s="1119"/>
      <c r="DA55" s="1119"/>
      <c r="DB55" s="1119"/>
      <c r="DC55" s="1119"/>
    </row>
    <row r="56" spans="1:109" ht="13.5" x14ac:dyDescent="0.15">
      <c r="A56" s="329"/>
      <c r="B56" s="315"/>
      <c r="G56" s="1130"/>
      <c r="H56" s="1130"/>
      <c r="I56" s="1130"/>
      <c r="J56" s="1130"/>
      <c r="K56" s="1135"/>
      <c r="L56" s="1135"/>
      <c r="M56" s="1135"/>
      <c r="N56" s="1135"/>
      <c r="AN56" s="1134"/>
      <c r="AO56" s="1134"/>
      <c r="AP56" s="1134"/>
      <c r="AQ56" s="1134"/>
      <c r="AR56" s="1134"/>
      <c r="AS56" s="1134"/>
      <c r="AT56" s="1134"/>
      <c r="AU56" s="1134"/>
      <c r="AV56" s="1134"/>
      <c r="AW56" s="1134"/>
      <c r="AX56" s="1134"/>
      <c r="AY56" s="1134"/>
      <c r="AZ56" s="1134"/>
      <c r="BA56" s="1134"/>
      <c r="BB56" s="1136"/>
      <c r="BC56" s="1136"/>
      <c r="BD56" s="1136"/>
      <c r="BE56" s="1136"/>
      <c r="BF56" s="1136"/>
      <c r="BG56" s="1136"/>
      <c r="BH56" s="1136"/>
      <c r="BI56" s="1136"/>
      <c r="BJ56" s="1136"/>
      <c r="BK56" s="1136"/>
      <c r="BL56" s="1136"/>
      <c r="BM56" s="1136"/>
      <c r="BN56" s="1136"/>
      <c r="BO56" s="1136"/>
      <c r="BP56" s="1119"/>
      <c r="BQ56" s="1119"/>
      <c r="BR56" s="1119"/>
      <c r="BS56" s="1119"/>
      <c r="BT56" s="1119"/>
      <c r="BU56" s="1119"/>
      <c r="BV56" s="1119"/>
      <c r="BW56" s="1119"/>
      <c r="BX56" s="1119"/>
      <c r="BY56" s="1119"/>
      <c r="BZ56" s="1119"/>
      <c r="CA56" s="1119"/>
      <c r="CB56" s="1119"/>
      <c r="CC56" s="1119"/>
      <c r="CD56" s="1119"/>
      <c r="CE56" s="1119"/>
      <c r="CF56" s="1119"/>
      <c r="CG56" s="1119"/>
      <c r="CH56" s="1119"/>
      <c r="CI56" s="1119"/>
      <c r="CJ56" s="1119"/>
      <c r="CK56" s="1119"/>
      <c r="CL56" s="1119"/>
      <c r="CM56" s="1119"/>
      <c r="CN56" s="1119"/>
      <c r="CO56" s="1119"/>
      <c r="CP56" s="1119"/>
      <c r="CQ56" s="1119"/>
      <c r="CR56" s="1119"/>
      <c r="CS56" s="1119"/>
      <c r="CT56" s="1119"/>
      <c r="CU56" s="1119"/>
      <c r="CV56" s="1119"/>
      <c r="CW56" s="1119"/>
      <c r="CX56" s="1119"/>
      <c r="CY56" s="1119"/>
      <c r="CZ56" s="1119"/>
      <c r="DA56" s="1119"/>
      <c r="DB56" s="1119"/>
      <c r="DC56" s="1119"/>
    </row>
    <row r="57" spans="1:109" s="329" customFormat="1" ht="13.5" x14ac:dyDescent="0.15">
      <c r="B57" s="335"/>
      <c r="G57" s="1130"/>
      <c r="H57" s="1130"/>
      <c r="I57" s="1137"/>
      <c r="J57" s="1137"/>
      <c r="K57" s="1135"/>
      <c r="L57" s="1135"/>
      <c r="M57" s="1135"/>
      <c r="N57" s="1135"/>
      <c r="AM57" s="314"/>
      <c r="AN57" s="1134"/>
      <c r="AO57" s="1134"/>
      <c r="AP57" s="1134"/>
      <c r="AQ57" s="1134"/>
      <c r="AR57" s="1134"/>
      <c r="AS57" s="1134"/>
      <c r="AT57" s="1134"/>
      <c r="AU57" s="1134"/>
      <c r="AV57" s="1134"/>
      <c r="AW57" s="1134"/>
      <c r="AX57" s="1134"/>
      <c r="AY57" s="1134"/>
      <c r="AZ57" s="1134"/>
      <c r="BA57" s="1134"/>
      <c r="BB57" s="1136" t="s">
        <v>557</v>
      </c>
      <c r="BC57" s="1136"/>
      <c r="BD57" s="1136"/>
      <c r="BE57" s="1136"/>
      <c r="BF57" s="1136"/>
      <c r="BG57" s="1136"/>
      <c r="BH57" s="1136"/>
      <c r="BI57" s="1136"/>
      <c r="BJ57" s="1136"/>
      <c r="BK57" s="1136"/>
      <c r="BL57" s="1136"/>
      <c r="BM57" s="1136"/>
      <c r="BN57" s="1136"/>
      <c r="BO57" s="1136"/>
      <c r="BP57" s="1119">
        <v>61</v>
      </c>
      <c r="BQ57" s="1119"/>
      <c r="BR57" s="1119"/>
      <c r="BS57" s="1119"/>
      <c r="BT57" s="1119"/>
      <c r="BU57" s="1119"/>
      <c r="BV57" s="1119"/>
      <c r="BW57" s="1119"/>
      <c r="BX57" s="1119">
        <v>62.2</v>
      </c>
      <c r="BY57" s="1119"/>
      <c r="BZ57" s="1119"/>
      <c r="CA57" s="1119"/>
      <c r="CB57" s="1119"/>
      <c r="CC57" s="1119"/>
      <c r="CD57" s="1119"/>
      <c r="CE57" s="1119"/>
      <c r="CF57" s="1119">
        <v>63.2</v>
      </c>
      <c r="CG57" s="1119"/>
      <c r="CH57" s="1119"/>
      <c r="CI57" s="1119"/>
      <c r="CJ57" s="1119"/>
      <c r="CK57" s="1119"/>
      <c r="CL57" s="1119"/>
      <c r="CM57" s="1119"/>
      <c r="CN57" s="1119">
        <v>64.599999999999994</v>
      </c>
      <c r="CO57" s="1119"/>
      <c r="CP57" s="1119"/>
      <c r="CQ57" s="1119"/>
      <c r="CR57" s="1119"/>
      <c r="CS57" s="1119"/>
      <c r="CT57" s="1119"/>
      <c r="CU57" s="1119"/>
      <c r="CV57" s="1119">
        <v>65.900000000000006</v>
      </c>
      <c r="CW57" s="1119"/>
      <c r="CX57" s="1119"/>
      <c r="CY57" s="1119"/>
      <c r="CZ57" s="1119"/>
      <c r="DA57" s="1119"/>
      <c r="DB57" s="1119"/>
      <c r="DC57" s="1119"/>
      <c r="DD57" s="340"/>
      <c r="DE57" s="335"/>
    </row>
    <row r="58" spans="1:109" s="329" customFormat="1" ht="13.5" x14ac:dyDescent="0.15">
      <c r="A58" s="314"/>
      <c r="B58" s="335"/>
      <c r="G58" s="1130"/>
      <c r="H58" s="1130"/>
      <c r="I58" s="1137"/>
      <c r="J58" s="1137"/>
      <c r="K58" s="1135"/>
      <c r="L58" s="1135"/>
      <c r="M58" s="1135"/>
      <c r="N58" s="1135"/>
      <c r="AM58" s="314"/>
      <c r="AN58" s="1134"/>
      <c r="AO58" s="1134"/>
      <c r="AP58" s="1134"/>
      <c r="AQ58" s="1134"/>
      <c r="AR58" s="1134"/>
      <c r="AS58" s="1134"/>
      <c r="AT58" s="1134"/>
      <c r="AU58" s="1134"/>
      <c r="AV58" s="1134"/>
      <c r="AW58" s="1134"/>
      <c r="AX58" s="1134"/>
      <c r="AY58" s="1134"/>
      <c r="AZ58" s="1134"/>
      <c r="BA58" s="1134"/>
      <c r="BB58" s="1136"/>
      <c r="BC58" s="1136"/>
      <c r="BD58" s="1136"/>
      <c r="BE58" s="1136"/>
      <c r="BF58" s="1136"/>
      <c r="BG58" s="1136"/>
      <c r="BH58" s="1136"/>
      <c r="BI58" s="1136"/>
      <c r="BJ58" s="1136"/>
      <c r="BK58" s="1136"/>
      <c r="BL58" s="1136"/>
      <c r="BM58" s="1136"/>
      <c r="BN58" s="1136"/>
      <c r="BO58" s="1136"/>
      <c r="BP58" s="1119"/>
      <c r="BQ58" s="1119"/>
      <c r="BR58" s="1119"/>
      <c r="BS58" s="1119"/>
      <c r="BT58" s="1119"/>
      <c r="BU58" s="1119"/>
      <c r="BV58" s="1119"/>
      <c r="BW58" s="1119"/>
      <c r="BX58" s="1119"/>
      <c r="BY58" s="1119"/>
      <c r="BZ58" s="1119"/>
      <c r="CA58" s="1119"/>
      <c r="CB58" s="1119"/>
      <c r="CC58" s="1119"/>
      <c r="CD58" s="1119"/>
      <c r="CE58" s="1119"/>
      <c r="CF58" s="1119"/>
      <c r="CG58" s="1119"/>
      <c r="CH58" s="1119"/>
      <c r="CI58" s="1119"/>
      <c r="CJ58" s="1119"/>
      <c r="CK58" s="1119"/>
      <c r="CL58" s="1119"/>
      <c r="CM58" s="1119"/>
      <c r="CN58" s="1119"/>
      <c r="CO58" s="1119"/>
      <c r="CP58" s="1119"/>
      <c r="CQ58" s="1119"/>
      <c r="CR58" s="1119"/>
      <c r="CS58" s="1119"/>
      <c r="CT58" s="1119"/>
      <c r="CU58" s="1119"/>
      <c r="CV58" s="1119"/>
      <c r="CW58" s="1119"/>
      <c r="CX58" s="1119"/>
      <c r="CY58" s="1119"/>
      <c r="CZ58" s="1119"/>
      <c r="DA58" s="1119"/>
      <c r="DB58" s="1119"/>
      <c r="DC58" s="1119"/>
      <c r="DD58" s="340"/>
      <c r="DE58" s="335"/>
    </row>
    <row r="59" spans="1:109" s="329" customFormat="1" ht="13.5" x14ac:dyDescent="0.15">
      <c r="A59" s="314"/>
      <c r="B59" s="335"/>
      <c r="K59" s="341"/>
      <c r="L59" s="341"/>
      <c r="M59" s="341"/>
      <c r="N59" s="341"/>
      <c r="AQ59" s="341"/>
      <c r="AR59" s="341"/>
      <c r="AS59" s="341"/>
      <c r="AT59" s="341"/>
      <c r="BC59" s="341"/>
      <c r="BD59" s="341"/>
      <c r="BE59" s="341"/>
      <c r="BF59" s="341"/>
      <c r="BO59" s="341"/>
      <c r="BP59" s="341"/>
      <c r="BQ59" s="341"/>
      <c r="BR59" s="341"/>
      <c r="CA59" s="341"/>
      <c r="CB59" s="341"/>
      <c r="CC59" s="341"/>
      <c r="CD59" s="341"/>
      <c r="CM59" s="341"/>
      <c r="CN59" s="341"/>
      <c r="CO59" s="341"/>
      <c r="CP59" s="341"/>
      <c r="CY59" s="341"/>
      <c r="CZ59" s="341"/>
      <c r="DA59" s="341"/>
      <c r="DB59" s="341"/>
      <c r="DC59" s="341"/>
      <c r="DD59" s="340"/>
      <c r="DE59" s="335"/>
    </row>
    <row r="60" spans="1:109" s="329" customFormat="1" ht="13.5" x14ac:dyDescent="0.15">
      <c r="A60" s="314"/>
      <c r="B60" s="335"/>
      <c r="K60" s="341"/>
      <c r="L60" s="341"/>
      <c r="M60" s="341"/>
      <c r="N60" s="341"/>
      <c r="AQ60" s="341"/>
      <c r="AR60" s="341"/>
      <c r="AS60" s="341"/>
      <c r="AT60" s="341"/>
      <c r="BC60" s="341"/>
      <c r="BD60" s="341"/>
      <c r="BE60" s="341"/>
      <c r="BF60" s="341"/>
      <c r="BO60" s="341"/>
      <c r="BP60" s="341"/>
      <c r="BQ60" s="341"/>
      <c r="BR60" s="341"/>
      <c r="CA60" s="341"/>
      <c r="CB60" s="341"/>
      <c r="CC60" s="341"/>
      <c r="CD60" s="341"/>
      <c r="CM60" s="341"/>
      <c r="CN60" s="341"/>
      <c r="CO60" s="341"/>
      <c r="CP60" s="341"/>
      <c r="CY60" s="341"/>
      <c r="CZ60" s="341"/>
      <c r="DA60" s="341"/>
      <c r="DB60" s="341"/>
      <c r="DC60" s="341"/>
      <c r="DD60" s="340"/>
      <c r="DE60" s="335"/>
    </row>
    <row r="61" spans="1:109" s="329" customFormat="1" ht="13.5" x14ac:dyDescent="0.15">
      <c r="A61" s="314"/>
      <c r="B61" s="339"/>
      <c r="C61" s="338"/>
      <c r="D61" s="338"/>
      <c r="E61" s="338"/>
      <c r="F61" s="338"/>
      <c r="G61" s="338"/>
      <c r="H61" s="338"/>
      <c r="I61" s="338"/>
      <c r="J61" s="338"/>
      <c r="K61" s="338"/>
      <c r="L61" s="338"/>
      <c r="M61" s="337"/>
      <c r="N61" s="337"/>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7"/>
      <c r="AT61" s="337"/>
      <c r="AU61" s="338"/>
      <c r="AV61" s="338"/>
      <c r="AW61" s="338"/>
      <c r="AX61" s="338"/>
      <c r="AY61" s="338"/>
      <c r="AZ61" s="338"/>
      <c r="BA61" s="338"/>
      <c r="BB61" s="338"/>
      <c r="BC61" s="338"/>
      <c r="BD61" s="338"/>
      <c r="BE61" s="337"/>
      <c r="BF61" s="337"/>
      <c r="BG61" s="338"/>
      <c r="BH61" s="338"/>
      <c r="BI61" s="338"/>
      <c r="BJ61" s="338"/>
      <c r="BK61" s="338"/>
      <c r="BL61" s="338"/>
      <c r="BM61" s="338"/>
      <c r="BN61" s="338"/>
      <c r="BO61" s="338"/>
      <c r="BP61" s="338"/>
      <c r="BQ61" s="337"/>
      <c r="BR61" s="337"/>
      <c r="BS61" s="338"/>
      <c r="BT61" s="338"/>
      <c r="BU61" s="338"/>
      <c r="BV61" s="338"/>
      <c r="BW61" s="338"/>
      <c r="BX61" s="338"/>
      <c r="BY61" s="338"/>
      <c r="BZ61" s="338"/>
      <c r="CA61" s="338"/>
      <c r="CB61" s="338"/>
      <c r="CC61" s="337"/>
      <c r="CD61" s="337"/>
      <c r="CE61" s="338"/>
      <c r="CF61" s="338"/>
      <c r="CG61" s="338"/>
      <c r="CH61" s="338"/>
      <c r="CI61" s="338"/>
      <c r="CJ61" s="338"/>
      <c r="CK61" s="338"/>
      <c r="CL61" s="338"/>
      <c r="CM61" s="338"/>
      <c r="CN61" s="338"/>
      <c r="CO61" s="337"/>
      <c r="CP61" s="337"/>
      <c r="CQ61" s="338"/>
      <c r="CR61" s="338"/>
      <c r="CS61" s="338"/>
      <c r="CT61" s="338"/>
      <c r="CU61" s="338"/>
      <c r="CV61" s="338"/>
      <c r="CW61" s="338"/>
      <c r="CX61" s="338"/>
      <c r="CY61" s="338"/>
      <c r="CZ61" s="338"/>
      <c r="DA61" s="337"/>
      <c r="DB61" s="337"/>
      <c r="DC61" s="337"/>
      <c r="DD61" s="336"/>
      <c r="DE61" s="335"/>
    </row>
    <row r="62" spans="1:109" ht="13.5" x14ac:dyDescent="0.15">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c r="BB62" s="334"/>
      <c r="BC62" s="334"/>
      <c r="BD62" s="334"/>
      <c r="BE62" s="334"/>
      <c r="BF62" s="334"/>
      <c r="BG62" s="334"/>
      <c r="BH62" s="334"/>
      <c r="BI62" s="334"/>
      <c r="BJ62" s="334"/>
      <c r="BK62" s="334"/>
      <c r="BL62" s="334"/>
      <c r="BM62" s="334"/>
      <c r="BN62" s="334"/>
      <c r="BO62" s="334"/>
      <c r="BP62" s="334"/>
      <c r="BQ62" s="334"/>
      <c r="BR62" s="334"/>
      <c r="BS62" s="334"/>
      <c r="BT62" s="334"/>
      <c r="BU62" s="334"/>
      <c r="BV62" s="334"/>
      <c r="BW62" s="334"/>
      <c r="BX62" s="334"/>
      <c r="BY62" s="334"/>
      <c r="BZ62" s="334"/>
      <c r="CA62" s="334"/>
      <c r="CB62" s="334"/>
      <c r="CC62" s="334"/>
      <c r="CD62" s="334"/>
      <c r="CE62" s="334"/>
      <c r="CF62" s="334"/>
      <c r="CG62" s="334"/>
      <c r="CH62" s="334"/>
      <c r="CI62" s="334"/>
      <c r="CJ62" s="334"/>
      <c r="CK62" s="334"/>
      <c r="CL62" s="334"/>
      <c r="CM62" s="334"/>
      <c r="CN62" s="334"/>
      <c r="CO62" s="334"/>
      <c r="CP62" s="334"/>
      <c r="CQ62" s="334"/>
      <c r="CR62" s="334"/>
      <c r="CS62" s="334"/>
      <c r="CT62" s="334"/>
      <c r="CU62" s="334"/>
      <c r="CV62" s="334"/>
      <c r="CW62" s="334"/>
      <c r="CX62" s="334"/>
      <c r="CY62" s="334"/>
      <c r="CZ62" s="334"/>
      <c r="DA62" s="334"/>
      <c r="DB62" s="334"/>
      <c r="DC62" s="334"/>
      <c r="DD62" s="334"/>
      <c r="DE62" s="314"/>
    </row>
    <row r="63" spans="1:109" ht="17.25" x14ac:dyDescent="0.15">
      <c r="B63" s="333" t="s">
        <v>556</v>
      </c>
    </row>
    <row r="64" spans="1:109" ht="13.5" x14ac:dyDescent="0.15">
      <c r="B64" s="315"/>
      <c r="G64" s="330"/>
      <c r="I64" s="332"/>
      <c r="J64" s="332"/>
      <c r="K64" s="332"/>
      <c r="L64" s="332"/>
      <c r="M64" s="332"/>
      <c r="N64" s="331"/>
      <c r="AM64" s="330"/>
      <c r="AN64" s="330" t="s">
        <v>555</v>
      </c>
      <c r="AP64" s="329"/>
      <c r="AQ64" s="329"/>
      <c r="AR64" s="329"/>
      <c r="AY64" s="330"/>
      <c r="BA64" s="329"/>
      <c r="BB64" s="329"/>
      <c r="BC64" s="329"/>
      <c r="BK64" s="330"/>
      <c r="BM64" s="329"/>
      <c r="BN64" s="329"/>
      <c r="BO64" s="329"/>
      <c r="BW64" s="330"/>
      <c r="BY64" s="329"/>
      <c r="BZ64" s="329"/>
      <c r="CA64" s="329"/>
      <c r="CI64" s="330"/>
      <c r="CK64" s="329"/>
      <c r="CL64" s="329"/>
      <c r="CM64" s="329"/>
      <c r="CU64" s="330"/>
      <c r="CW64" s="329"/>
      <c r="CX64" s="329"/>
      <c r="CY64" s="329"/>
    </row>
    <row r="65" spans="2:107" ht="13.5" x14ac:dyDescent="0.15">
      <c r="B65" s="315"/>
      <c r="AN65" s="1121" t="s">
        <v>554</v>
      </c>
      <c r="AO65" s="1122"/>
      <c r="AP65" s="1122"/>
      <c r="AQ65" s="1122"/>
      <c r="AR65" s="1122"/>
      <c r="AS65" s="1122"/>
      <c r="AT65" s="1122"/>
      <c r="AU65" s="1122"/>
      <c r="AV65" s="1122"/>
      <c r="AW65" s="1122"/>
      <c r="AX65" s="1122"/>
      <c r="AY65" s="1122"/>
      <c r="AZ65" s="1122"/>
      <c r="BA65" s="1122"/>
      <c r="BB65" s="1122"/>
      <c r="BC65" s="1122"/>
      <c r="BD65" s="1122"/>
      <c r="BE65" s="1122"/>
      <c r="BF65" s="1122"/>
      <c r="BG65" s="1122"/>
      <c r="BH65" s="1122"/>
      <c r="BI65" s="1122"/>
      <c r="BJ65" s="1122"/>
      <c r="BK65" s="1122"/>
      <c r="BL65" s="1122"/>
      <c r="BM65" s="1122"/>
      <c r="BN65" s="1122"/>
      <c r="BO65" s="1122"/>
      <c r="BP65" s="1122"/>
      <c r="BQ65" s="1122"/>
      <c r="BR65" s="1122"/>
      <c r="BS65" s="1122"/>
      <c r="BT65" s="1122"/>
      <c r="BU65" s="1122"/>
      <c r="BV65" s="1122"/>
      <c r="BW65" s="1122"/>
      <c r="BX65" s="1122"/>
      <c r="BY65" s="1122"/>
      <c r="BZ65" s="1122"/>
      <c r="CA65" s="1122"/>
      <c r="CB65" s="1122"/>
      <c r="CC65" s="1122"/>
      <c r="CD65" s="1122"/>
      <c r="CE65" s="1122"/>
      <c r="CF65" s="1122"/>
      <c r="CG65" s="1122"/>
      <c r="CH65" s="1122"/>
      <c r="CI65" s="1122"/>
      <c r="CJ65" s="1122"/>
      <c r="CK65" s="1122"/>
      <c r="CL65" s="1122"/>
      <c r="CM65" s="1122"/>
      <c r="CN65" s="1122"/>
      <c r="CO65" s="1122"/>
      <c r="CP65" s="1122"/>
      <c r="CQ65" s="1122"/>
      <c r="CR65" s="1122"/>
      <c r="CS65" s="1122"/>
      <c r="CT65" s="1122"/>
      <c r="CU65" s="1122"/>
      <c r="CV65" s="1122"/>
      <c r="CW65" s="1122"/>
      <c r="CX65" s="1122"/>
      <c r="CY65" s="1122"/>
      <c r="CZ65" s="1122"/>
      <c r="DA65" s="1122"/>
      <c r="DB65" s="1122"/>
      <c r="DC65" s="1123"/>
    </row>
    <row r="66" spans="2:107" ht="13.5" x14ac:dyDescent="0.15">
      <c r="B66" s="315"/>
      <c r="AN66" s="1124"/>
      <c r="AO66" s="1125"/>
      <c r="AP66" s="1125"/>
      <c r="AQ66" s="1125"/>
      <c r="AR66" s="1125"/>
      <c r="AS66" s="1125"/>
      <c r="AT66" s="1125"/>
      <c r="AU66" s="1125"/>
      <c r="AV66" s="1125"/>
      <c r="AW66" s="1125"/>
      <c r="AX66" s="1125"/>
      <c r="AY66" s="1125"/>
      <c r="AZ66" s="1125"/>
      <c r="BA66" s="1125"/>
      <c r="BB66" s="1125"/>
      <c r="BC66" s="1125"/>
      <c r="BD66" s="1125"/>
      <c r="BE66" s="1125"/>
      <c r="BF66" s="1125"/>
      <c r="BG66" s="1125"/>
      <c r="BH66" s="1125"/>
      <c r="BI66" s="1125"/>
      <c r="BJ66" s="1125"/>
      <c r="BK66" s="1125"/>
      <c r="BL66" s="1125"/>
      <c r="BM66" s="1125"/>
      <c r="BN66" s="1125"/>
      <c r="BO66" s="1125"/>
      <c r="BP66" s="1125"/>
      <c r="BQ66" s="1125"/>
      <c r="BR66" s="1125"/>
      <c r="BS66" s="1125"/>
      <c r="BT66" s="1125"/>
      <c r="BU66" s="1125"/>
      <c r="BV66" s="1125"/>
      <c r="BW66" s="1125"/>
      <c r="BX66" s="1125"/>
      <c r="BY66" s="1125"/>
      <c r="BZ66" s="1125"/>
      <c r="CA66" s="1125"/>
      <c r="CB66" s="1125"/>
      <c r="CC66" s="1125"/>
      <c r="CD66" s="1125"/>
      <c r="CE66" s="1125"/>
      <c r="CF66" s="1125"/>
      <c r="CG66" s="1125"/>
      <c r="CH66" s="1125"/>
      <c r="CI66" s="1125"/>
      <c r="CJ66" s="1125"/>
      <c r="CK66" s="1125"/>
      <c r="CL66" s="1125"/>
      <c r="CM66" s="1125"/>
      <c r="CN66" s="1125"/>
      <c r="CO66" s="1125"/>
      <c r="CP66" s="1125"/>
      <c r="CQ66" s="1125"/>
      <c r="CR66" s="1125"/>
      <c r="CS66" s="1125"/>
      <c r="CT66" s="1125"/>
      <c r="CU66" s="1125"/>
      <c r="CV66" s="1125"/>
      <c r="CW66" s="1125"/>
      <c r="CX66" s="1125"/>
      <c r="CY66" s="1125"/>
      <c r="CZ66" s="1125"/>
      <c r="DA66" s="1125"/>
      <c r="DB66" s="1125"/>
      <c r="DC66" s="1126"/>
    </row>
    <row r="67" spans="2:107" ht="13.5" x14ac:dyDescent="0.15">
      <c r="B67" s="315"/>
      <c r="AN67" s="1124"/>
      <c r="AO67" s="1125"/>
      <c r="AP67" s="1125"/>
      <c r="AQ67" s="1125"/>
      <c r="AR67" s="1125"/>
      <c r="AS67" s="1125"/>
      <c r="AT67" s="1125"/>
      <c r="AU67" s="1125"/>
      <c r="AV67" s="1125"/>
      <c r="AW67" s="1125"/>
      <c r="AX67" s="1125"/>
      <c r="AY67" s="1125"/>
      <c r="AZ67" s="1125"/>
      <c r="BA67" s="1125"/>
      <c r="BB67" s="1125"/>
      <c r="BC67" s="1125"/>
      <c r="BD67" s="1125"/>
      <c r="BE67" s="1125"/>
      <c r="BF67" s="1125"/>
      <c r="BG67" s="1125"/>
      <c r="BH67" s="1125"/>
      <c r="BI67" s="1125"/>
      <c r="BJ67" s="1125"/>
      <c r="BK67" s="1125"/>
      <c r="BL67" s="1125"/>
      <c r="BM67" s="1125"/>
      <c r="BN67" s="1125"/>
      <c r="BO67" s="1125"/>
      <c r="BP67" s="1125"/>
      <c r="BQ67" s="1125"/>
      <c r="BR67" s="1125"/>
      <c r="BS67" s="1125"/>
      <c r="BT67" s="1125"/>
      <c r="BU67" s="1125"/>
      <c r="BV67" s="1125"/>
      <c r="BW67" s="1125"/>
      <c r="BX67" s="1125"/>
      <c r="BY67" s="1125"/>
      <c r="BZ67" s="1125"/>
      <c r="CA67" s="1125"/>
      <c r="CB67" s="1125"/>
      <c r="CC67" s="1125"/>
      <c r="CD67" s="1125"/>
      <c r="CE67" s="1125"/>
      <c r="CF67" s="1125"/>
      <c r="CG67" s="1125"/>
      <c r="CH67" s="1125"/>
      <c r="CI67" s="1125"/>
      <c r="CJ67" s="1125"/>
      <c r="CK67" s="1125"/>
      <c r="CL67" s="1125"/>
      <c r="CM67" s="1125"/>
      <c r="CN67" s="1125"/>
      <c r="CO67" s="1125"/>
      <c r="CP67" s="1125"/>
      <c r="CQ67" s="1125"/>
      <c r="CR67" s="1125"/>
      <c r="CS67" s="1125"/>
      <c r="CT67" s="1125"/>
      <c r="CU67" s="1125"/>
      <c r="CV67" s="1125"/>
      <c r="CW67" s="1125"/>
      <c r="CX67" s="1125"/>
      <c r="CY67" s="1125"/>
      <c r="CZ67" s="1125"/>
      <c r="DA67" s="1125"/>
      <c r="DB67" s="1125"/>
      <c r="DC67" s="1126"/>
    </row>
    <row r="68" spans="2:107" ht="13.5" x14ac:dyDescent="0.15">
      <c r="B68" s="315"/>
      <c r="AN68" s="1124"/>
      <c r="AO68" s="1125"/>
      <c r="AP68" s="1125"/>
      <c r="AQ68" s="1125"/>
      <c r="AR68" s="1125"/>
      <c r="AS68" s="1125"/>
      <c r="AT68" s="1125"/>
      <c r="AU68" s="1125"/>
      <c r="AV68" s="1125"/>
      <c r="AW68" s="1125"/>
      <c r="AX68" s="1125"/>
      <c r="AY68" s="1125"/>
      <c r="AZ68" s="1125"/>
      <c r="BA68" s="1125"/>
      <c r="BB68" s="1125"/>
      <c r="BC68" s="1125"/>
      <c r="BD68" s="1125"/>
      <c r="BE68" s="1125"/>
      <c r="BF68" s="1125"/>
      <c r="BG68" s="1125"/>
      <c r="BH68" s="1125"/>
      <c r="BI68" s="1125"/>
      <c r="BJ68" s="1125"/>
      <c r="BK68" s="1125"/>
      <c r="BL68" s="1125"/>
      <c r="BM68" s="1125"/>
      <c r="BN68" s="1125"/>
      <c r="BO68" s="1125"/>
      <c r="BP68" s="1125"/>
      <c r="BQ68" s="1125"/>
      <c r="BR68" s="1125"/>
      <c r="BS68" s="1125"/>
      <c r="BT68" s="1125"/>
      <c r="BU68" s="1125"/>
      <c r="BV68" s="1125"/>
      <c r="BW68" s="1125"/>
      <c r="BX68" s="1125"/>
      <c r="BY68" s="1125"/>
      <c r="BZ68" s="1125"/>
      <c r="CA68" s="1125"/>
      <c r="CB68" s="1125"/>
      <c r="CC68" s="1125"/>
      <c r="CD68" s="1125"/>
      <c r="CE68" s="1125"/>
      <c r="CF68" s="1125"/>
      <c r="CG68" s="1125"/>
      <c r="CH68" s="1125"/>
      <c r="CI68" s="1125"/>
      <c r="CJ68" s="1125"/>
      <c r="CK68" s="1125"/>
      <c r="CL68" s="1125"/>
      <c r="CM68" s="1125"/>
      <c r="CN68" s="1125"/>
      <c r="CO68" s="1125"/>
      <c r="CP68" s="1125"/>
      <c r="CQ68" s="1125"/>
      <c r="CR68" s="1125"/>
      <c r="CS68" s="1125"/>
      <c r="CT68" s="1125"/>
      <c r="CU68" s="1125"/>
      <c r="CV68" s="1125"/>
      <c r="CW68" s="1125"/>
      <c r="CX68" s="1125"/>
      <c r="CY68" s="1125"/>
      <c r="CZ68" s="1125"/>
      <c r="DA68" s="1125"/>
      <c r="DB68" s="1125"/>
      <c r="DC68" s="1126"/>
    </row>
    <row r="69" spans="2:107" ht="13.5" x14ac:dyDescent="0.15">
      <c r="B69" s="315"/>
      <c r="AN69" s="1127"/>
      <c r="AO69" s="1128"/>
      <c r="AP69" s="1128"/>
      <c r="AQ69" s="1128"/>
      <c r="AR69" s="1128"/>
      <c r="AS69" s="1128"/>
      <c r="AT69" s="1128"/>
      <c r="AU69" s="1128"/>
      <c r="AV69" s="1128"/>
      <c r="AW69" s="1128"/>
      <c r="AX69" s="1128"/>
      <c r="AY69" s="1128"/>
      <c r="AZ69" s="1128"/>
      <c r="BA69" s="1128"/>
      <c r="BB69" s="1128"/>
      <c r="BC69" s="1128"/>
      <c r="BD69" s="1128"/>
      <c r="BE69" s="1128"/>
      <c r="BF69" s="1128"/>
      <c r="BG69" s="1128"/>
      <c r="BH69" s="1128"/>
      <c r="BI69" s="1128"/>
      <c r="BJ69" s="1128"/>
      <c r="BK69" s="1128"/>
      <c r="BL69" s="1128"/>
      <c r="BM69" s="1128"/>
      <c r="BN69" s="1128"/>
      <c r="BO69" s="1128"/>
      <c r="BP69" s="1128"/>
      <c r="BQ69" s="1128"/>
      <c r="BR69" s="1128"/>
      <c r="BS69" s="1128"/>
      <c r="BT69" s="1128"/>
      <c r="BU69" s="1128"/>
      <c r="BV69" s="1128"/>
      <c r="BW69" s="1128"/>
      <c r="BX69" s="1128"/>
      <c r="BY69" s="1128"/>
      <c r="BZ69" s="1128"/>
      <c r="CA69" s="1128"/>
      <c r="CB69" s="1128"/>
      <c r="CC69" s="1128"/>
      <c r="CD69" s="1128"/>
      <c r="CE69" s="1128"/>
      <c r="CF69" s="1128"/>
      <c r="CG69" s="1128"/>
      <c r="CH69" s="1128"/>
      <c r="CI69" s="1128"/>
      <c r="CJ69" s="1128"/>
      <c r="CK69" s="1128"/>
      <c r="CL69" s="1128"/>
      <c r="CM69" s="1128"/>
      <c r="CN69" s="1128"/>
      <c r="CO69" s="1128"/>
      <c r="CP69" s="1128"/>
      <c r="CQ69" s="1128"/>
      <c r="CR69" s="1128"/>
      <c r="CS69" s="1128"/>
      <c r="CT69" s="1128"/>
      <c r="CU69" s="1128"/>
      <c r="CV69" s="1128"/>
      <c r="CW69" s="1128"/>
      <c r="CX69" s="1128"/>
      <c r="CY69" s="1128"/>
      <c r="CZ69" s="1128"/>
      <c r="DA69" s="1128"/>
      <c r="DB69" s="1128"/>
      <c r="DC69" s="1129"/>
    </row>
    <row r="70" spans="2:107" ht="13.5" x14ac:dyDescent="0.15">
      <c r="B70" s="315"/>
      <c r="H70" s="328"/>
      <c r="I70" s="328"/>
      <c r="J70" s="326"/>
      <c r="K70" s="326"/>
      <c r="L70" s="325"/>
      <c r="M70" s="326"/>
      <c r="N70" s="325"/>
      <c r="AN70" s="321"/>
      <c r="AO70" s="321"/>
      <c r="AP70" s="321"/>
      <c r="AZ70" s="321"/>
      <c r="BA70" s="321"/>
      <c r="BB70" s="321"/>
      <c r="BL70" s="321"/>
      <c r="BM70" s="321"/>
      <c r="BN70" s="321"/>
      <c r="BX70" s="321"/>
      <c r="BY70" s="321"/>
      <c r="BZ70" s="321"/>
      <c r="CJ70" s="321"/>
      <c r="CK70" s="321"/>
      <c r="CL70" s="321"/>
      <c r="CV70" s="321"/>
      <c r="CW70" s="321"/>
      <c r="CX70" s="321"/>
    </row>
    <row r="71" spans="2:107" ht="13.5" x14ac:dyDescent="0.15">
      <c r="B71" s="315"/>
      <c r="G71" s="324"/>
      <c r="I71" s="327"/>
      <c r="J71" s="326"/>
      <c r="K71" s="326"/>
      <c r="L71" s="325"/>
      <c r="M71" s="326"/>
      <c r="N71" s="325"/>
      <c r="AM71" s="324"/>
      <c r="AN71" s="314" t="s">
        <v>553</v>
      </c>
    </row>
    <row r="72" spans="2:107" ht="13.5" x14ac:dyDescent="0.15">
      <c r="B72" s="315"/>
      <c r="G72" s="1130"/>
      <c r="H72" s="1130"/>
      <c r="I72" s="1130"/>
      <c r="J72" s="1130"/>
      <c r="K72" s="323"/>
      <c r="L72" s="323"/>
      <c r="M72" s="322"/>
      <c r="N72" s="322"/>
      <c r="AN72" s="1131"/>
      <c r="AO72" s="1132"/>
      <c r="AP72" s="1132"/>
      <c r="AQ72" s="1132"/>
      <c r="AR72" s="1132"/>
      <c r="AS72" s="1132"/>
      <c r="AT72" s="1132"/>
      <c r="AU72" s="1132"/>
      <c r="AV72" s="1132"/>
      <c r="AW72" s="1132"/>
      <c r="AX72" s="1132"/>
      <c r="AY72" s="1132"/>
      <c r="AZ72" s="1132"/>
      <c r="BA72" s="1132"/>
      <c r="BB72" s="1132"/>
      <c r="BC72" s="1132"/>
      <c r="BD72" s="1132"/>
      <c r="BE72" s="1132"/>
      <c r="BF72" s="1132"/>
      <c r="BG72" s="1132"/>
      <c r="BH72" s="1132"/>
      <c r="BI72" s="1132"/>
      <c r="BJ72" s="1132"/>
      <c r="BK72" s="1132"/>
      <c r="BL72" s="1132"/>
      <c r="BM72" s="1132"/>
      <c r="BN72" s="1132"/>
      <c r="BO72" s="1133"/>
      <c r="BP72" s="1134" t="s">
        <v>531</v>
      </c>
      <c r="BQ72" s="1134"/>
      <c r="BR72" s="1134"/>
      <c r="BS72" s="1134"/>
      <c r="BT72" s="1134"/>
      <c r="BU72" s="1134"/>
      <c r="BV72" s="1134"/>
      <c r="BW72" s="1134"/>
      <c r="BX72" s="1134" t="s">
        <v>532</v>
      </c>
      <c r="BY72" s="1134"/>
      <c r="BZ72" s="1134"/>
      <c r="CA72" s="1134"/>
      <c r="CB72" s="1134"/>
      <c r="CC72" s="1134"/>
      <c r="CD72" s="1134"/>
      <c r="CE72" s="1134"/>
      <c r="CF72" s="1134" t="s">
        <v>533</v>
      </c>
      <c r="CG72" s="1134"/>
      <c r="CH72" s="1134"/>
      <c r="CI72" s="1134"/>
      <c r="CJ72" s="1134"/>
      <c r="CK72" s="1134"/>
      <c r="CL72" s="1134"/>
      <c r="CM72" s="1134"/>
      <c r="CN72" s="1134" t="s">
        <v>252</v>
      </c>
      <c r="CO72" s="1134"/>
      <c r="CP72" s="1134"/>
      <c r="CQ72" s="1134"/>
      <c r="CR72" s="1134"/>
      <c r="CS72" s="1134"/>
      <c r="CT72" s="1134"/>
      <c r="CU72" s="1134"/>
      <c r="CV72" s="1134" t="s">
        <v>534</v>
      </c>
      <c r="CW72" s="1134"/>
      <c r="CX72" s="1134"/>
      <c r="CY72" s="1134"/>
      <c r="CZ72" s="1134"/>
      <c r="DA72" s="1134"/>
      <c r="DB72" s="1134"/>
      <c r="DC72" s="1134"/>
    </row>
    <row r="73" spans="2:107" ht="13.5" x14ac:dyDescent="0.15">
      <c r="B73" s="315"/>
      <c r="G73" s="1120"/>
      <c r="H73" s="1120"/>
      <c r="I73" s="1120"/>
      <c r="J73" s="1120"/>
      <c r="K73" s="1139"/>
      <c r="L73" s="1139"/>
      <c r="M73" s="1139"/>
      <c r="N73" s="1139"/>
      <c r="AM73" s="321"/>
      <c r="AN73" s="1136" t="s">
        <v>552</v>
      </c>
      <c r="AO73" s="1136"/>
      <c r="AP73" s="1136"/>
      <c r="AQ73" s="1136"/>
      <c r="AR73" s="1136"/>
      <c r="AS73" s="1136"/>
      <c r="AT73" s="1136"/>
      <c r="AU73" s="1136"/>
      <c r="AV73" s="1136"/>
      <c r="AW73" s="1136"/>
      <c r="AX73" s="1136"/>
      <c r="AY73" s="1136"/>
      <c r="AZ73" s="1136"/>
      <c r="BA73" s="1136"/>
      <c r="BB73" s="1136" t="s">
        <v>550</v>
      </c>
      <c r="BC73" s="1136"/>
      <c r="BD73" s="1136"/>
      <c r="BE73" s="1136"/>
      <c r="BF73" s="1136"/>
      <c r="BG73" s="1136"/>
      <c r="BH73" s="1136"/>
      <c r="BI73" s="1136"/>
      <c r="BJ73" s="1136"/>
      <c r="BK73" s="1136"/>
      <c r="BL73" s="1136"/>
      <c r="BM73" s="1136"/>
      <c r="BN73" s="1136"/>
      <c r="BO73" s="1136"/>
      <c r="BP73" s="1119">
        <v>59.4</v>
      </c>
      <c r="BQ73" s="1119"/>
      <c r="BR73" s="1119"/>
      <c r="BS73" s="1119"/>
      <c r="BT73" s="1119"/>
      <c r="BU73" s="1119"/>
      <c r="BV73" s="1119"/>
      <c r="BW73" s="1119"/>
      <c r="BX73" s="1119">
        <v>40.799999999999997</v>
      </c>
      <c r="BY73" s="1119"/>
      <c r="BZ73" s="1119"/>
      <c r="CA73" s="1119"/>
      <c r="CB73" s="1119"/>
      <c r="CC73" s="1119"/>
      <c r="CD73" s="1119"/>
      <c r="CE73" s="1119"/>
      <c r="CF73" s="1119">
        <v>30.4</v>
      </c>
      <c r="CG73" s="1119"/>
      <c r="CH73" s="1119"/>
      <c r="CI73" s="1119"/>
      <c r="CJ73" s="1119"/>
      <c r="CK73" s="1119"/>
      <c r="CL73" s="1119"/>
      <c r="CM73" s="1119"/>
      <c r="CN73" s="1119">
        <v>34.799999999999997</v>
      </c>
      <c r="CO73" s="1119"/>
      <c r="CP73" s="1119"/>
      <c r="CQ73" s="1119"/>
      <c r="CR73" s="1119"/>
      <c r="CS73" s="1119"/>
      <c r="CT73" s="1119"/>
      <c r="CU73" s="1119"/>
      <c r="CV73" s="1119">
        <v>30.9</v>
      </c>
      <c r="CW73" s="1119"/>
      <c r="CX73" s="1119"/>
      <c r="CY73" s="1119"/>
      <c r="CZ73" s="1119"/>
      <c r="DA73" s="1119"/>
      <c r="DB73" s="1119"/>
      <c r="DC73" s="1119"/>
    </row>
    <row r="74" spans="2:107" ht="13.5" x14ac:dyDescent="0.15">
      <c r="B74" s="315"/>
      <c r="G74" s="1120"/>
      <c r="H74" s="1120"/>
      <c r="I74" s="1120"/>
      <c r="J74" s="1120"/>
      <c r="K74" s="1139"/>
      <c r="L74" s="1139"/>
      <c r="M74" s="1139"/>
      <c r="N74" s="1139"/>
      <c r="AM74" s="321"/>
      <c r="AN74" s="1136"/>
      <c r="AO74" s="1136"/>
      <c r="AP74" s="1136"/>
      <c r="AQ74" s="1136"/>
      <c r="AR74" s="1136"/>
      <c r="AS74" s="1136"/>
      <c r="AT74" s="1136"/>
      <c r="AU74" s="1136"/>
      <c r="AV74" s="1136"/>
      <c r="AW74" s="1136"/>
      <c r="AX74" s="1136"/>
      <c r="AY74" s="1136"/>
      <c r="AZ74" s="1136"/>
      <c r="BA74" s="1136"/>
      <c r="BB74" s="1136"/>
      <c r="BC74" s="1136"/>
      <c r="BD74" s="1136"/>
      <c r="BE74" s="1136"/>
      <c r="BF74" s="1136"/>
      <c r="BG74" s="1136"/>
      <c r="BH74" s="1136"/>
      <c r="BI74" s="1136"/>
      <c r="BJ74" s="1136"/>
      <c r="BK74" s="1136"/>
      <c r="BL74" s="1136"/>
      <c r="BM74" s="1136"/>
      <c r="BN74" s="1136"/>
      <c r="BO74" s="1136"/>
      <c r="BP74" s="1119"/>
      <c r="BQ74" s="1119"/>
      <c r="BR74" s="1119"/>
      <c r="BS74" s="1119"/>
      <c r="BT74" s="1119"/>
      <c r="BU74" s="1119"/>
      <c r="BV74" s="1119"/>
      <c r="BW74" s="1119"/>
      <c r="BX74" s="1119"/>
      <c r="BY74" s="1119"/>
      <c r="BZ74" s="1119"/>
      <c r="CA74" s="1119"/>
      <c r="CB74" s="1119"/>
      <c r="CC74" s="1119"/>
      <c r="CD74" s="1119"/>
      <c r="CE74" s="1119"/>
      <c r="CF74" s="1119"/>
      <c r="CG74" s="1119"/>
      <c r="CH74" s="1119"/>
      <c r="CI74" s="1119"/>
      <c r="CJ74" s="1119"/>
      <c r="CK74" s="1119"/>
      <c r="CL74" s="1119"/>
      <c r="CM74" s="1119"/>
      <c r="CN74" s="1119"/>
      <c r="CO74" s="1119"/>
      <c r="CP74" s="1119"/>
      <c r="CQ74" s="1119"/>
      <c r="CR74" s="1119"/>
      <c r="CS74" s="1119"/>
      <c r="CT74" s="1119"/>
      <c r="CU74" s="1119"/>
      <c r="CV74" s="1119"/>
      <c r="CW74" s="1119"/>
      <c r="CX74" s="1119"/>
      <c r="CY74" s="1119"/>
      <c r="CZ74" s="1119"/>
      <c r="DA74" s="1119"/>
      <c r="DB74" s="1119"/>
      <c r="DC74" s="1119"/>
    </row>
    <row r="75" spans="2:107" ht="13.5" x14ac:dyDescent="0.15">
      <c r="B75" s="315"/>
      <c r="G75" s="1120"/>
      <c r="H75" s="1120"/>
      <c r="I75" s="1130"/>
      <c r="J75" s="1130"/>
      <c r="K75" s="1135"/>
      <c r="L75" s="1135"/>
      <c r="M75" s="1135"/>
      <c r="N75" s="1135"/>
      <c r="AM75" s="321"/>
      <c r="AN75" s="1136"/>
      <c r="AO75" s="1136"/>
      <c r="AP75" s="1136"/>
      <c r="AQ75" s="1136"/>
      <c r="AR75" s="1136"/>
      <c r="AS75" s="1136"/>
      <c r="AT75" s="1136"/>
      <c r="AU75" s="1136"/>
      <c r="AV75" s="1136"/>
      <c r="AW75" s="1136"/>
      <c r="AX75" s="1136"/>
      <c r="AY75" s="1136"/>
      <c r="AZ75" s="1136"/>
      <c r="BA75" s="1136"/>
      <c r="BB75" s="1136" t="s">
        <v>549</v>
      </c>
      <c r="BC75" s="1136"/>
      <c r="BD75" s="1136"/>
      <c r="BE75" s="1136"/>
      <c r="BF75" s="1136"/>
      <c r="BG75" s="1136"/>
      <c r="BH75" s="1136"/>
      <c r="BI75" s="1136"/>
      <c r="BJ75" s="1136"/>
      <c r="BK75" s="1136"/>
      <c r="BL75" s="1136"/>
      <c r="BM75" s="1136"/>
      <c r="BN75" s="1136"/>
      <c r="BO75" s="1136"/>
      <c r="BP75" s="1119">
        <v>10.6</v>
      </c>
      <c r="BQ75" s="1119"/>
      <c r="BR75" s="1119"/>
      <c r="BS75" s="1119"/>
      <c r="BT75" s="1119"/>
      <c r="BU75" s="1119"/>
      <c r="BV75" s="1119"/>
      <c r="BW75" s="1119"/>
      <c r="BX75" s="1119">
        <v>10.7</v>
      </c>
      <c r="BY75" s="1119"/>
      <c r="BZ75" s="1119"/>
      <c r="CA75" s="1119"/>
      <c r="CB75" s="1119"/>
      <c r="CC75" s="1119"/>
      <c r="CD75" s="1119"/>
      <c r="CE75" s="1119"/>
      <c r="CF75" s="1119">
        <v>11</v>
      </c>
      <c r="CG75" s="1119"/>
      <c r="CH75" s="1119"/>
      <c r="CI75" s="1119"/>
      <c r="CJ75" s="1119"/>
      <c r="CK75" s="1119"/>
      <c r="CL75" s="1119"/>
      <c r="CM75" s="1119"/>
      <c r="CN75" s="1119">
        <v>10.9</v>
      </c>
      <c r="CO75" s="1119"/>
      <c r="CP75" s="1119"/>
      <c r="CQ75" s="1119"/>
      <c r="CR75" s="1119"/>
      <c r="CS75" s="1119"/>
      <c r="CT75" s="1119"/>
      <c r="CU75" s="1119"/>
      <c r="CV75" s="1119">
        <v>10.5</v>
      </c>
      <c r="CW75" s="1119"/>
      <c r="CX75" s="1119"/>
      <c r="CY75" s="1119"/>
      <c r="CZ75" s="1119"/>
      <c r="DA75" s="1119"/>
      <c r="DB75" s="1119"/>
      <c r="DC75" s="1119"/>
    </row>
    <row r="76" spans="2:107" ht="13.5" x14ac:dyDescent="0.15">
      <c r="B76" s="315"/>
      <c r="G76" s="1120"/>
      <c r="H76" s="1120"/>
      <c r="I76" s="1130"/>
      <c r="J76" s="1130"/>
      <c r="K76" s="1135"/>
      <c r="L76" s="1135"/>
      <c r="M76" s="1135"/>
      <c r="N76" s="1135"/>
      <c r="AM76" s="321"/>
      <c r="AN76" s="1136"/>
      <c r="AO76" s="1136"/>
      <c r="AP76" s="1136"/>
      <c r="AQ76" s="1136"/>
      <c r="AR76" s="1136"/>
      <c r="AS76" s="1136"/>
      <c r="AT76" s="1136"/>
      <c r="AU76" s="1136"/>
      <c r="AV76" s="1136"/>
      <c r="AW76" s="1136"/>
      <c r="AX76" s="1136"/>
      <c r="AY76" s="1136"/>
      <c r="AZ76" s="1136"/>
      <c r="BA76" s="1136"/>
      <c r="BB76" s="1136"/>
      <c r="BC76" s="1136"/>
      <c r="BD76" s="1136"/>
      <c r="BE76" s="1136"/>
      <c r="BF76" s="1136"/>
      <c r="BG76" s="1136"/>
      <c r="BH76" s="1136"/>
      <c r="BI76" s="1136"/>
      <c r="BJ76" s="1136"/>
      <c r="BK76" s="1136"/>
      <c r="BL76" s="1136"/>
      <c r="BM76" s="1136"/>
      <c r="BN76" s="1136"/>
      <c r="BO76" s="1136"/>
      <c r="BP76" s="1119"/>
      <c r="BQ76" s="1119"/>
      <c r="BR76" s="1119"/>
      <c r="BS76" s="1119"/>
      <c r="BT76" s="1119"/>
      <c r="BU76" s="1119"/>
      <c r="BV76" s="1119"/>
      <c r="BW76" s="1119"/>
      <c r="BX76" s="1119"/>
      <c r="BY76" s="1119"/>
      <c r="BZ76" s="1119"/>
      <c r="CA76" s="1119"/>
      <c r="CB76" s="1119"/>
      <c r="CC76" s="1119"/>
      <c r="CD76" s="1119"/>
      <c r="CE76" s="1119"/>
      <c r="CF76" s="1119"/>
      <c r="CG76" s="1119"/>
      <c r="CH76" s="1119"/>
      <c r="CI76" s="1119"/>
      <c r="CJ76" s="1119"/>
      <c r="CK76" s="1119"/>
      <c r="CL76" s="1119"/>
      <c r="CM76" s="1119"/>
      <c r="CN76" s="1119"/>
      <c r="CO76" s="1119"/>
      <c r="CP76" s="1119"/>
      <c r="CQ76" s="1119"/>
      <c r="CR76" s="1119"/>
      <c r="CS76" s="1119"/>
      <c r="CT76" s="1119"/>
      <c r="CU76" s="1119"/>
      <c r="CV76" s="1119"/>
      <c r="CW76" s="1119"/>
      <c r="CX76" s="1119"/>
      <c r="CY76" s="1119"/>
      <c r="CZ76" s="1119"/>
      <c r="DA76" s="1119"/>
      <c r="DB76" s="1119"/>
      <c r="DC76" s="1119"/>
    </row>
    <row r="77" spans="2:107" ht="13.5" x14ac:dyDescent="0.15">
      <c r="B77" s="315"/>
      <c r="G77" s="1130"/>
      <c r="H77" s="1130"/>
      <c r="I77" s="1130"/>
      <c r="J77" s="1130"/>
      <c r="K77" s="1139"/>
      <c r="L77" s="1139"/>
      <c r="M77" s="1139"/>
      <c r="N77" s="1139"/>
      <c r="AN77" s="1134" t="s">
        <v>551</v>
      </c>
      <c r="AO77" s="1134"/>
      <c r="AP77" s="1134"/>
      <c r="AQ77" s="1134"/>
      <c r="AR77" s="1134"/>
      <c r="AS77" s="1134"/>
      <c r="AT77" s="1134"/>
      <c r="AU77" s="1134"/>
      <c r="AV77" s="1134"/>
      <c r="AW77" s="1134"/>
      <c r="AX77" s="1134"/>
      <c r="AY77" s="1134"/>
      <c r="AZ77" s="1134"/>
      <c r="BA77" s="1134"/>
      <c r="BB77" s="1136" t="s">
        <v>550</v>
      </c>
      <c r="BC77" s="1136"/>
      <c r="BD77" s="1136"/>
      <c r="BE77" s="1136"/>
      <c r="BF77" s="1136"/>
      <c r="BG77" s="1136"/>
      <c r="BH77" s="1136"/>
      <c r="BI77" s="1136"/>
      <c r="BJ77" s="1136"/>
      <c r="BK77" s="1136"/>
      <c r="BL77" s="1136"/>
      <c r="BM77" s="1136"/>
      <c r="BN77" s="1136"/>
      <c r="BO77" s="1136"/>
      <c r="BP77" s="1119">
        <v>25.1</v>
      </c>
      <c r="BQ77" s="1119"/>
      <c r="BR77" s="1119"/>
      <c r="BS77" s="1119"/>
      <c r="BT77" s="1119"/>
      <c r="BU77" s="1119"/>
      <c r="BV77" s="1119"/>
      <c r="BW77" s="1119"/>
      <c r="BX77" s="1119">
        <v>18</v>
      </c>
      <c r="BY77" s="1119"/>
      <c r="BZ77" s="1119"/>
      <c r="CA77" s="1119"/>
      <c r="CB77" s="1119"/>
      <c r="CC77" s="1119"/>
      <c r="CD77" s="1119"/>
      <c r="CE77" s="1119"/>
      <c r="CF77" s="1119">
        <v>12.7</v>
      </c>
      <c r="CG77" s="1119"/>
      <c r="CH77" s="1119"/>
      <c r="CI77" s="1119"/>
      <c r="CJ77" s="1119"/>
      <c r="CK77" s="1119"/>
      <c r="CL77" s="1119"/>
      <c r="CM77" s="1119"/>
      <c r="CN77" s="1119">
        <v>10</v>
      </c>
      <c r="CO77" s="1119"/>
      <c r="CP77" s="1119"/>
      <c r="CQ77" s="1119"/>
      <c r="CR77" s="1119"/>
      <c r="CS77" s="1119"/>
      <c r="CT77" s="1119"/>
      <c r="CU77" s="1119"/>
      <c r="CV77" s="1119">
        <v>6</v>
      </c>
      <c r="CW77" s="1119"/>
      <c r="CX77" s="1119"/>
      <c r="CY77" s="1119"/>
      <c r="CZ77" s="1119"/>
      <c r="DA77" s="1119"/>
      <c r="DB77" s="1119"/>
      <c r="DC77" s="1119"/>
    </row>
    <row r="78" spans="2:107" ht="13.5" x14ac:dyDescent="0.15">
      <c r="B78" s="315"/>
      <c r="G78" s="1130"/>
      <c r="H78" s="1130"/>
      <c r="I78" s="1130"/>
      <c r="J78" s="1130"/>
      <c r="K78" s="1139"/>
      <c r="L78" s="1139"/>
      <c r="M78" s="1139"/>
      <c r="N78" s="1139"/>
      <c r="AN78" s="1134"/>
      <c r="AO78" s="1134"/>
      <c r="AP78" s="1134"/>
      <c r="AQ78" s="1134"/>
      <c r="AR78" s="1134"/>
      <c r="AS78" s="1134"/>
      <c r="AT78" s="1134"/>
      <c r="AU78" s="1134"/>
      <c r="AV78" s="1134"/>
      <c r="AW78" s="1134"/>
      <c r="AX78" s="1134"/>
      <c r="AY78" s="1134"/>
      <c r="AZ78" s="1134"/>
      <c r="BA78" s="1134"/>
      <c r="BB78" s="1136"/>
      <c r="BC78" s="1136"/>
      <c r="BD78" s="1136"/>
      <c r="BE78" s="1136"/>
      <c r="BF78" s="1136"/>
      <c r="BG78" s="1136"/>
      <c r="BH78" s="1136"/>
      <c r="BI78" s="1136"/>
      <c r="BJ78" s="1136"/>
      <c r="BK78" s="1136"/>
      <c r="BL78" s="1136"/>
      <c r="BM78" s="1136"/>
      <c r="BN78" s="1136"/>
      <c r="BO78" s="1136"/>
      <c r="BP78" s="1119"/>
      <c r="BQ78" s="1119"/>
      <c r="BR78" s="1119"/>
      <c r="BS78" s="1119"/>
      <c r="BT78" s="1119"/>
      <c r="BU78" s="1119"/>
      <c r="BV78" s="1119"/>
      <c r="BW78" s="1119"/>
      <c r="BX78" s="1119"/>
      <c r="BY78" s="1119"/>
      <c r="BZ78" s="1119"/>
      <c r="CA78" s="1119"/>
      <c r="CB78" s="1119"/>
      <c r="CC78" s="1119"/>
      <c r="CD78" s="1119"/>
      <c r="CE78" s="1119"/>
      <c r="CF78" s="1119"/>
      <c r="CG78" s="1119"/>
      <c r="CH78" s="1119"/>
      <c r="CI78" s="1119"/>
      <c r="CJ78" s="1119"/>
      <c r="CK78" s="1119"/>
      <c r="CL78" s="1119"/>
      <c r="CM78" s="1119"/>
      <c r="CN78" s="1119"/>
      <c r="CO78" s="1119"/>
      <c r="CP78" s="1119"/>
      <c r="CQ78" s="1119"/>
      <c r="CR78" s="1119"/>
      <c r="CS78" s="1119"/>
      <c r="CT78" s="1119"/>
      <c r="CU78" s="1119"/>
      <c r="CV78" s="1119"/>
      <c r="CW78" s="1119"/>
      <c r="CX78" s="1119"/>
      <c r="CY78" s="1119"/>
      <c r="CZ78" s="1119"/>
      <c r="DA78" s="1119"/>
      <c r="DB78" s="1119"/>
      <c r="DC78" s="1119"/>
    </row>
    <row r="79" spans="2:107" ht="13.5" x14ac:dyDescent="0.15">
      <c r="B79" s="315"/>
      <c r="G79" s="1130"/>
      <c r="H79" s="1130"/>
      <c r="I79" s="1137"/>
      <c r="J79" s="1137"/>
      <c r="K79" s="1140"/>
      <c r="L79" s="1140"/>
      <c r="M79" s="1140"/>
      <c r="N79" s="1140"/>
      <c r="AN79" s="1134"/>
      <c r="AO79" s="1134"/>
      <c r="AP79" s="1134"/>
      <c r="AQ79" s="1134"/>
      <c r="AR79" s="1134"/>
      <c r="AS79" s="1134"/>
      <c r="AT79" s="1134"/>
      <c r="AU79" s="1134"/>
      <c r="AV79" s="1134"/>
      <c r="AW79" s="1134"/>
      <c r="AX79" s="1134"/>
      <c r="AY79" s="1134"/>
      <c r="AZ79" s="1134"/>
      <c r="BA79" s="1134"/>
      <c r="BB79" s="1136" t="s">
        <v>549</v>
      </c>
      <c r="BC79" s="1136"/>
      <c r="BD79" s="1136"/>
      <c r="BE79" s="1136"/>
      <c r="BF79" s="1136"/>
      <c r="BG79" s="1136"/>
      <c r="BH79" s="1136"/>
      <c r="BI79" s="1136"/>
      <c r="BJ79" s="1136"/>
      <c r="BK79" s="1136"/>
      <c r="BL79" s="1136"/>
      <c r="BM79" s="1136"/>
      <c r="BN79" s="1136"/>
      <c r="BO79" s="1136"/>
      <c r="BP79" s="1119">
        <v>6.4</v>
      </c>
      <c r="BQ79" s="1119"/>
      <c r="BR79" s="1119"/>
      <c r="BS79" s="1119"/>
      <c r="BT79" s="1119"/>
      <c r="BU79" s="1119"/>
      <c r="BV79" s="1119"/>
      <c r="BW79" s="1119"/>
      <c r="BX79" s="1119">
        <v>6.6</v>
      </c>
      <c r="BY79" s="1119"/>
      <c r="BZ79" s="1119"/>
      <c r="CA79" s="1119"/>
      <c r="CB79" s="1119"/>
      <c r="CC79" s="1119"/>
      <c r="CD79" s="1119"/>
      <c r="CE79" s="1119"/>
      <c r="CF79" s="1119">
        <v>6.6</v>
      </c>
      <c r="CG79" s="1119"/>
      <c r="CH79" s="1119"/>
      <c r="CI79" s="1119"/>
      <c r="CJ79" s="1119"/>
      <c r="CK79" s="1119"/>
      <c r="CL79" s="1119"/>
      <c r="CM79" s="1119"/>
      <c r="CN79" s="1119">
        <v>6.7</v>
      </c>
      <c r="CO79" s="1119"/>
      <c r="CP79" s="1119"/>
      <c r="CQ79" s="1119"/>
      <c r="CR79" s="1119"/>
      <c r="CS79" s="1119"/>
      <c r="CT79" s="1119"/>
      <c r="CU79" s="1119"/>
      <c r="CV79" s="1119">
        <v>6.5</v>
      </c>
      <c r="CW79" s="1119"/>
      <c r="CX79" s="1119"/>
      <c r="CY79" s="1119"/>
      <c r="CZ79" s="1119"/>
      <c r="DA79" s="1119"/>
      <c r="DB79" s="1119"/>
      <c r="DC79" s="1119"/>
    </row>
    <row r="80" spans="2:107" ht="13.5" x14ac:dyDescent="0.15">
      <c r="B80" s="315"/>
      <c r="G80" s="1130"/>
      <c r="H80" s="1130"/>
      <c r="I80" s="1137"/>
      <c r="J80" s="1137"/>
      <c r="K80" s="1140"/>
      <c r="L80" s="1140"/>
      <c r="M80" s="1140"/>
      <c r="N80" s="1140"/>
      <c r="AN80" s="1134"/>
      <c r="AO80" s="1134"/>
      <c r="AP80" s="1134"/>
      <c r="AQ80" s="1134"/>
      <c r="AR80" s="1134"/>
      <c r="AS80" s="1134"/>
      <c r="AT80" s="1134"/>
      <c r="AU80" s="1134"/>
      <c r="AV80" s="1134"/>
      <c r="AW80" s="1134"/>
      <c r="AX80" s="1134"/>
      <c r="AY80" s="1134"/>
      <c r="AZ80" s="1134"/>
      <c r="BA80" s="1134"/>
      <c r="BB80" s="1136"/>
      <c r="BC80" s="1136"/>
      <c r="BD80" s="1136"/>
      <c r="BE80" s="1136"/>
      <c r="BF80" s="1136"/>
      <c r="BG80" s="1136"/>
      <c r="BH80" s="1136"/>
      <c r="BI80" s="1136"/>
      <c r="BJ80" s="1136"/>
      <c r="BK80" s="1136"/>
      <c r="BL80" s="1136"/>
      <c r="BM80" s="1136"/>
      <c r="BN80" s="1136"/>
      <c r="BO80" s="1136"/>
      <c r="BP80" s="1119"/>
      <c r="BQ80" s="1119"/>
      <c r="BR80" s="1119"/>
      <c r="BS80" s="1119"/>
      <c r="BT80" s="1119"/>
      <c r="BU80" s="1119"/>
      <c r="BV80" s="1119"/>
      <c r="BW80" s="1119"/>
      <c r="BX80" s="1119"/>
      <c r="BY80" s="1119"/>
      <c r="BZ80" s="1119"/>
      <c r="CA80" s="1119"/>
      <c r="CB80" s="1119"/>
      <c r="CC80" s="1119"/>
      <c r="CD80" s="1119"/>
      <c r="CE80" s="1119"/>
      <c r="CF80" s="1119"/>
      <c r="CG80" s="1119"/>
      <c r="CH80" s="1119"/>
      <c r="CI80" s="1119"/>
      <c r="CJ80" s="1119"/>
      <c r="CK80" s="1119"/>
      <c r="CL80" s="1119"/>
      <c r="CM80" s="1119"/>
      <c r="CN80" s="1119"/>
      <c r="CO80" s="1119"/>
      <c r="CP80" s="1119"/>
      <c r="CQ80" s="1119"/>
      <c r="CR80" s="1119"/>
      <c r="CS80" s="1119"/>
      <c r="CT80" s="1119"/>
      <c r="CU80" s="1119"/>
      <c r="CV80" s="1119"/>
      <c r="CW80" s="1119"/>
      <c r="CX80" s="1119"/>
      <c r="CY80" s="1119"/>
      <c r="CZ80" s="1119"/>
      <c r="DA80" s="1119"/>
      <c r="DB80" s="1119"/>
      <c r="DC80" s="1119"/>
    </row>
    <row r="81" spans="2:109" ht="13.5" x14ac:dyDescent="0.15">
      <c r="B81" s="315"/>
    </row>
    <row r="82" spans="2:109" ht="17.25" x14ac:dyDescent="0.15">
      <c r="B82" s="315"/>
      <c r="K82" s="320"/>
      <c r="L82" s="320"/>
      <c r="M82" s="320"/>
      <c r="N82" s="320"/>
      <c r="AQ82" s="320"/>
      <c r="AR82" s="320"/>
      <c r="AS82" s="320"/>
      <c r="AT82" s="320"/>
      <c r="BC82" s="320"/>
      <c r="BD82" s="320"/>
      <c r="BE82" s="320"/>
      <c r="BF82" s="320"/>
      <c r="BO82" s="320"/>
      <c r="BP82" s="320"/>
      <c r="BQ82" s="320"/>
      <c r="BR82" s="320"/>
      <c r="CA82" s="320"/>
      <c r="CB82" s="320"/>
      <c r="CC82" s="320"/>
      <c r="CD82" s="320"/>
      <c r="CM82" s="320"/>
      <c r="CN82" s="320"/>
      <c r="CO82" s="320"/>
      <c r="CP82" s="320"/>
      <c r="CY82" s="320"/>
      <c r="CZ82" s="320"/>
      <c r="DA82" s="320"/>
      <c r="DB82" s="320"/>
      <c r="DC82" s="320"/>
    </row>
    <row r="83" spans="2:109" ht="13.5" x14ac:dyDescent="0.15">
      <c r="B83" s="319"/>
      <c r="C83" s="318"/>
      <c r="D83" s="318"/>
      <c r="E83" s="318"/>
      <c r="F83" s="318"/>
      <c r="G83" s="318"/>
      <c r="H83" s="318"/>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18"/>
      <c r="DB83" s="318"/>
      <c r="DC83" s="318"/>
      <c r="DD83" s="317"/>
    </row>
    <row r="84" spans="2:109" ht="13.5" x14ac:dyDescent="0.15">
      <c r="DD84" s="314"/>
      <c r="DE84" s="314"/>
    </row>
    <row r="85" spans="2:109" ht="13.5" x14ac:dyDescent="0.15">
      <c r="DD85" s="314"/>
      <c r="DE85" s="314"/>
    </row>
  </sheetData>
  <sheetProtection algorithmName="SHA-512" hashValue="8Ax0k+BTBnWcJ8zjYdu8WeXeSy9v0XxaV7k2IiJVc8AX7w2SpZWScRwhwTUVY4TCAW2P1woxs+G0YJdSYST99Q==" saltValue="8O3DjPUTRr2V5HV8TtfZD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46"/>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A823-B2D3-4821-98BC-381BABB17F35}">
  <sheetPr>
    <pageSetUpPr fitToPage="1"/>
  </sheetPr>
  <dimension ref="A1:DR125"/>
  <sheetViews>
    <sheetView showGridLines="0" topLeftCell="A100" zoomScaleNormal="100" zoomScaleSheetLayoutView="70" workbookViewId="0">
      <selection activeCell="BU63" sqref="BU63"/>
    </sheetView>
  </sheetViews>
  <sheetFormatPr defaultColWidth="0" defaultRowHeight="13.5" customHeight="1" zeroHeight="1" x14ac:dyDescent="0.15"/>
  <cols>
    <col min="1" max="34" width="2.5" style="351" customWidth="1"/>
    <col min="35" max="122" width="2.5" style="347" customWidth="1"/>
    <col min="123" max="16384" width="2.5" style="347" hidden="1"/>
  </cols>
  <sheetData>
    <row r="1" spans="1:34" ht="13.5" customHeight="1" x14ac:dyDescent="0.15">
      <c r="A1" s="347"/>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1:34" x14ac:dyDescent="0.15">
      <c r="S2" s="347"/>
      <c r="AH2" s="347"/>
    </row>
    <row r="3" spans="1:34" x14ac:dyDescent="0.15">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1:34" x14ac:dyDescent="0.15"/>
    <row r="5" spans="1:34" x14ac:dyDescent="0.15"/>
    <row r="6" spans="1:34" x14ac:dyDescent="0.15"/>
    <row r="7" spans="1:34" x14ac:dyDescent="0.15"/>
    <row r="8" spans="1:34" x14ac:dyDescent="0.15"/>
    <row r="9" spans="1:34" x14ac:dyDescent="0.15">
      <c r="AH9" s="3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347"/>
    </row>
    <row r="18" spans="12:34" x14ac:dyDescent="0.15"/>
    <row r="19" spans="12:34" x14ac:dyDescent="0.15"/>
    <row r="20" spans="12:34" x14ac:dyDescent="0.15">
      <c r="AH20" s="347"/>
    </row>
    <row r="21" spans="12:34" x14ac:dyDescent="0.15">
      <c r="AH21" s="347"/>
    </row>
    <row r="22" spans="12:34" x14ac:dyDescent="0.15"/>
    <row r="23" spans="12:34" x14ac:dyDescent="0.15"/>
    <row r="24" spans="12:34" x14ac:dyDescent="0.15">
      <c r="Q24" s="347"/>
    </row>
    <row r="25" spans="12:34" x14ac:dyDescent="0.15"/>
    <row r="26" spans="12:34" x14ac:dyDescent="0.15"/>
    <row r="27" spans="12:34" x14ac:dyDescent="0.15"/>
    <row r="28" spans="12:34" x14ac:dyDescent="0.15">
      <c r="O28" s="347"/>
      <c r="T28" s="347"/>
      <c r="AH28" s="347"/>
    </row>
    <row r="29" spans="12:34" x14ac:dyDescent="0.15"/>
    <row r="30" spans="12:34" x14ac:dyDescent="0.15"/>
    <row r="31" spans="12:34" x14ac:dyDescent="0.15">
      <c r="Q31" s="347"/>
    </row>
    <row r="32" spans="12:34" x14ac:dyDescent="0.15">
      <c r="L32" s="347"/>
    </row>
    <row r="33" spans="2:34" x14ac:dyDescent="0.15">
      <c r="C33" s="347"/>
      <c r="E33" s="347"/>
      <c r="G33" s="347"/>
      <c r="I33" s="347"/>
      <c r="X33" s="347"/>
    </row>
    <row r="34" spans="2:34" x14ac:dyDescent="0.15">
      <c r="B34" s="347"/>
      <c r="P34" s="347"/>
      <c r="R34" s="347"/>
      <c r="T34" s="347"/>
    </row>
    <row r="35" spans="2:34" x14ac:dyDescent="0.15">
      <c r="D35" s="347"/>
      <c r="W35" s="347"/>
      <c r="AC35" s="347"/>
      <c r="AD35" s="347"/>
      <c r="AE35" s="347"/>
      <c r="AF35" s="347"/>
      <c r="AG35" s="347"/>
      <c r="AH35" s="347"/>
    </row>
    <row r="36" spans="2:34" x14ac:dyDescent="0.15">
      <c r="H36" s="347"/>
      <c r="J36" s="347"/>
      <c r="K36" s="347"/>
      <c r="M36" s="347"/>
      <c r="Y36" s="347"/>
      <c r="Z36" s="347"/>
      <c r="AA36" s="347"/>
      <c r="AB36" s="347"/>
      <c r="AC36" s="347"/>
      <c r="AD36" s="347"/>
      <c r="AE36" s="347"/>
      <c r="AF36" s="347"/>
      <c r="AG36" s="347"/>
      <c r="AH36" s="347"/>
    </row>
    <row r="37" spans="2:34" x14ac:dyDescent="0.15">
      <c r="AH37" s="347"/>
    </row>
    <row r="38" spans="2:34" x14ac:dyDescent="0.15">
      <c r="AG38" s="347"/>
      <c r="AH38" s="347"/>
    </row>
    <row r="39" spans="2:34" x14ac:dyDescent="0.15"/>
    <row r="40" spans="2:34" x14ac:dyDescent="0.15">
      <c r="X40" s="347"/>
    </row>
    <row r="41" spans="2:34" x14ac:dyDescent="0.15">
      <c r="R41" s="347"/>
    </row>
    <row r="42" spans="2:34" x14ac:dyDescent="0.15">
      <c r="W42" s="347"/>
    </row>
    <row r="43" spans="2:34" x14ac:dyDescent="0.15">
      <c r="Y43" s="347"/>
      <c r="Z43" s="347"/>
      <c r="AA43" s="347"/>
      <c r="AB43" s="347"/>
      <c r="AC43" s="347"/>
      <c r="AD43" s="347"/>
      <c r="AE43" s="347"/>
      <c r="AF43" s="347"/>
      <c r="AG43" s="347"/>
      <c r="AH43" s="347"/>
    </row>
    <row r="44" spans="2:34" x14ac:dyDescent="0.15">
      <c r="AH44" s="347"/>
    </row>
    <row r="45" spans="2:34" x14ac:dyDescent="0.15">
      <c r="X45" s="347"/>
    </row>
    <row r="46" spans="2:34" x14ac:dyDescent="0.15"/>
    <row r="47" spans="2:34" x14ac:dyDescent="0.15"/>
    <row r="48" spans="2:34" x14ac:dyDescent="0.15">
      <c r="W48" s="347"/>
      <c r="Y48" s="347"/>
      <c r="Z48" s="347"/>
      <c r="AA48" s="347"/>
      <c r="AB48" s="347"/>
      <c r="AC48" s="347"/>
      <c r="AD48" s="347"/>
      <c r="AE48" s="347"/>
      <c r="AF48" s="347"/>
      <c r="AG48" s="347"/>
      <c r="AH48" s="347"/>
    </row>
    <row r="49" spans="28:34" x14ac:dyDescent="0.15"/>
    <row r="50" spans="28:34" x14ac:dyDescent="0.15">
      <c r="AE50" s="347"/>
      <c r="AF50" s="347"/>
      <c r="AG50" s="347"/>
      <c r="AH50" s="347"/>
    </row>
    <row r="51" spans="28:34" x14ac:dyDescent="0.15">
      <c r="AC51" s="347"/>
      <c r="AD51" s="347"/>
      <c r="AE51" s="347"/>
      <c r="AF51" s="347"/>
      <c r="AG51" s="347"/>
      <c r="AH51" s="347"/>
    </row>
    <row r="52" spans="28:34" x14ac:dyDescent="0.15"/>
    <row r="53" spans="28:34" x14ac:dyDescent="0.15">
      <c r="AF53" s="347"/>
      <c r="AG53" s="347"/>
      <c r="AH53" s="347"/>
    </row>
    <row r="54" spans="28:34" x14ac:dyDescent="0.15">
      <c r="AH54" s="347"/>
    </row>
    <row r="55" spans="28:34" x14ac:dyDescent="0.15"/>
    <row r="56" spans="28:34" x14ac:dyDescent="0.15">
      <c r="AB56" s="347"/>
      <c r="AC56" s="347"/>
      <c r="AD56" s="347"/>
      <c r="AE56" s="347"/>
      <c r="AF56" s="347"/>
      <c r="AG56" s="347"/>
      <c r="AH56" s="347"/>
    </row>
    <row r="57" spans="28:34" x14ac:dyDescent="0.15">
      <c r="AH57" s="347"/>
    </row>
    <row r="58" spans="28:34" x14ac:dyDescent="0.15">
      <c r="AH58" s="347"/>
    </row>
    <row r="59" spans="28:34" x14ac:dyDescent="0.15"/>
    <row r="60" spans="28:34" x14ac:dyDescent="0.15"/>
    <row r="61" spans="28:34" x14ac:dyDescent="0.15"/>
    <row r="62" spans="28:34" x14ac:dyDescent="0.15"/>
    <row r="63" spans="28:34" x14ac:dyDescent="0.15">
      <c r="AH63" s="347"/>
    </row>
    <row r="64" spans="28:34" x14ac:dyDescent="0.15">
      <c r="AG64" s="347"/>
      <c r="AH64" s="347"/>
    </row>
    <row r="65" spans="28:34" x14ac:dyDescent="0.15"/>
    <row r="66" spans="28:34" x14ac:dyDescent="0.15"/>
    <row r="67" spans="28:34" x14ac:dyDescent="0.15"/>
    <row r="68" spans="28:34" x14ac:dyDescent="0.15">
      <c r="AB68" s="347"/>
      <c r="AC68" s="347"/>
      <c r="AD68" s="347"/>
      <c r="AE68" s="347"/>
      <c r="AF68" s="347"/>
      <c r="AG68" s="347"/>
      <c r="AH68" s="347"/>
    </row>
    <row r="69" spans="28:34" x14ac:dyDescent="0.15">
      <c r="AF69" s="347"/>
      <c r="AG69" s="347"/>
      <c r="AH69" s="347"/>
    </row>
    <row r="70" spans="28:34" x14ac:dyDescent="0.15"/>
    <row r="71" spans="28:34" x14ac:dyDescent="0.15"/>
    <row r="72" spans="28:34" x14ac:dyDescent="0.15"/>
    <row r="73" spans="28:34" x14ac:dyDescent="0.15"/>
    <row r="74" spans="28:34" x14ac:dyDescent="0.15"/>
    <row r="75" spans="28:34" x14ac:dyDescent="0.15">
      <c r="AH75" s="347"/>
    </row>
    <row r="76" spans="28:34" x14ac:dyDescent="0.15">
      <c r="AF76" s="347"/>
      <c r="AG76" s="347"/>
      <c r="AH76" s="347"/>
    </row>
    <row r="77" spans="28:34" x14ac:dyDescent="0.15">
      <c r="AG77" s="347"/>
      <c r="AH77" s="347"/>
    </row>
    <row r="78" spans="28:34" x14ac:dyDescent="0.15"/>
    <row r="79" spans="28:34" x14ac:dyDescent="0.15"/>
    <row r="80" spans="28:34" x14ac:dyDescent="0.15"/>
    <row r="81" spans="25:34" x14ac:dyDescent="0.15"/>
    <row r="82" spans="25:34" x14ac:dyDescent="0.15">
      <c r="Y82" s="347"/>
    </row>
    <row r="83" spans="25:34" x14ac:dyDescent="0.15">
      <c r="Y83" s="347"/>
      <c r="Z83" s="347"/>
      <c r="AA83" s="347"/>
      <c r="AB83" s="347"/>
      <c r="AC83" s="347"/>
      <c r="AD83" s="347"/>
      <c r="AE83" s="347"/>
      <c r="AF83" s="347"/>
      <c r="AG83" s="347"/>
      <c r="AH83" s="347"/>
    </row>
    <row r="84" spans="25:34" x14ac:dyDescent="0.15"/>
    <row r="85" spans="25:34" x14ac:dyDescent="0.15"/>
    <row r="86" spans="25:34" x14ac:dyDescent="0.15"/>
    <row r="87" spans="25:34" x14ac:dyDescent="0.15"/>
    <row r="88" spans="25:34" x14ac:dyDescent="0.15">
      <c r="AH88" s="3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47"/>
      <c r="AG94" s="347"/>
      <c r="AH94" s="347"/>
    </row>
    <row r="95" spans="25:34" ht="13.5" customHeight="1" x14ac:dyDescent="0.15">
      <c r="AH95" s="3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47"/>
    </row>
    <row r="102" spans="33:34" ht="13.5" customHeight="1" x14ac:dyDescent="0.15"/>
    <row r="103" spans="33:34" ht="13.5" customHeight="1" x14ac:dyDescent="0.15"/>
    <row r="104" spans="33:34" ht="13.5" customHeight="1" x14ac:dyDescent="0.15">
      <c r="AG104" s="347"/>
      <c r="AH104" s="3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47"/>
    </row>
    <row r="117" spans="34:122" ht="13.5" customHeight="1" x14ac:dyDescent="0.15"/>
    <row r="118" spans="34:122" ht="13.5" customHeight="1" x14ac:dyDescent="0.15"/>
    <row r="119" spans="34:122" ht="13.5" customHeight="1" x14ac:dyDescent="0.15"/>
    <row r="120" spans="34:122" ht="13.5" customHeight="1" x14ac:dyDescent="0.15">
      <c r="AH120" s="347"/>
    </row>
    <row r="121" spans="34:122" ht="13.5" customHeight="1" x14ac:dyDescent="0.15">
      <c r="AH121" s="347"/>
    </row>
    <row r="122" spans="34:122" ht="13.5" customHeight="1" x14ac:dyDescent="0.15"/>
    <row r="123" spans="34:122" ht="13.5" customHeight="1" x14ac:dyDescent="0.15"/>
    <row r="124" spans="34:122" ht="13.5" customHeight="1" x14ac:dyDescent="0.15"/>
    <row r="125" spans="34:122" ht="13.5" customHeight="1" x14ac:dyDescent="0.15">
      <c r="DR125" s="347" t="s">
        <v>560</v>
      </c>
    </row>
  </sheetData>
  <sheetProtection algorithmName="SHA-512" hashValue="vRjjqr97Nk0ZfLOOdDK4wJMYOWcVKJKgEhiML7i2qr6C/OGP4GBUl9FrTt1X6JSWKdfZq3CFTghS7dH1JbRrNQ==" saltValue="SPmK6pk0UmtK/qHR7beQaA=="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6D01-9C97-4EEE-A2CD-5287DC65A092}">
  <sheetPr>
    <pageSetUpPr fitToPage="1"/>
  </sheetPr>
  <dimension ref="A1:DR125"/>
  <sheetViews>
    <sheetView showGridLines="0" topLeftCell="A94" zoomScaleNormal="100" zoomScaleSheetLayoutView="55" workbookViewId="0">
      <selection activeCell="BU63" sqref="BU63"/>
    </sheetView>
  </sheetViews>
  <sheetFormatPr defaultColWidth="0" defaultRowHeight="13.5" customHeight="1" zeroHeight="1" x14ac:dyDescent="0.15"/>
  <cols>
    <col min="1" max="34" width="2.5" style="351" customWidth="1"/>
    <col min="35" max="122" width="2.5" style="347" customWidth="1"/>
    <col min="123" max="16384" width="2.5" style="347" hidden="1"/>
  </cols>
  <sheetData>
    <row r="1" spans="2:34" ht="13.5" customHeight="1" x14ac:dyDescent="0.15">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2:34" x14ac:dyDescent="0.15">
      <c r="S2" s="347"/>
      <c r="AH2" s="347"/>
    </row>
    <row r="3" spans="2:34" x14ac:dyDescent="0.15">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2:34" x14ac:dyDescent="0.15"/>
    <row r="5" spans="2:34" x14ac:dyDescent="0.15"/>
    <row r="6" spans="2:34" x14ac:dyDescent="0.15"/>
    <row r="7" spans="2:34" x14ac:dyDescent="0.15"/>
    <row r="8" spans="2:34" x14ac:dyDescent="0.15"/>
    <row r="9" spans="2:34" x14ac:dyDescent="0.15">
      <c r="AH9" s="3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347"/>
    </row>
    <row r="18" spans="12:34" x14ac:dyDescent="0.15"/>
    <row r="19" spans="12:34" x14ac:dyDescent="0.15"/>
    <row r="20" spans="12:34" x14ac:dyDescent="0.15">
      <c r="AH20" s="347"/>
    </row>
    <row r="21" spans="12:34" x14ac:dyDescent="0.15">
      <c r="AH21" s="347"/>
    </row>
    <row r="22" spans="12:34" x14ac:dyDescent="0.15"/>
    <row r="23" spans="12:34" x14ac:dyDescent="0.15"/>
    <row r="24" spans="12:34" x14ac:dyDescent="0.15">
      <c r="Q24" s="347"/>
    </row>
    <row r="25" spans="12:34" x14ac:dyDescent="0.15"/>
    <row r="26" spans="12:34" x14ac:dyDescent="0.15"/>
    <row r="27" spans="12:34" x14ac:dyDescent="0.15"/>
    <row r="28" spans="12:34" x14ac:dyDescent="0.15">
      <c r="O28" s="347"/>
      <c r="T28" s="347"/>
      <c r="AH28" s="347"/>
    </row>
    <row r="29" spans="12:34" x14ac:dyDescent="0.15"/>
    <row r="30" spans="12:34" x14ac:dyDescent="0.15"/>
    <row r="31" spans="12:34" x14ac:dyDescent="0.15">
      <c r="Q31" s="347"/>
    </row>
    <row r="32" spans="12:34" x14ac:dyDescent="0.15">
      <c r="L32" s="347"/>
    </row>
    <row r="33" spans="2:34" x14ac:dyDescent="0.15">
      <c r="C33" s="347"/>
      <c r="E33" s="347"/>
      <c r="G33" s="347"/>
      <c r="I33" s="347"/>
      <c r="X33" s="347"/>
    </row>
    <row r="34" spans="2:34" x14ac:dyDescent="0.15">
      <c r="B34" s="347"/>
      <c r="P34" s="347"/>
      <c r="R34" s="347"/>
      <c r="T34" s="347"/>
    </row>
    <row r="35" spans="2:34" x14ac:dyDescent="0.15">
      <c r="D35" s="347"/>
      <c r="W35" s="347"/>
      <c r="AC35" s="347"/>
      <c r="AD35" s="347"/>
      <c r="AE35" s="347"/>
      <c r="AF35" s="347"/>
      <c r="AG35" s="347"/>
      <c r="AH35" s="347"/>
    </row>
    <row r="36" spans="2:34" x14ac:dyDescent="0.15">
      <c r="H36" s="347"/>
      <c r="J36" s="347"/>
      <c r="K36" s="347"/>
      <c r="M36" s="347"/>
      <c r="Y36" s="347"/>
      <c r="Z36" s="347"/>
      <c r="AA36" s="347"/>
      <c r="AB36" s="347"/>
      <c r="AC36" s="347"/>
      <c r="AD36" s="347"/>
      <c r="AE36" s="347"/>
      <c r="AF36" s="347"/>
      <c r="AG36" s="347"/>
      <c r="AH36" s="347"/>
    </row>
    <row r="37" spans="2:34" x14ac:dyDescent="0.15">
      <c r="AH37" s="347"/>
    </row>
    <row r="38" spans="2:34" x14ac:dyDescent="0.15">
      <c r="AG38" s="347"/>
      <c r="AH38" s="347"/>
    </row>
    <row r="39" spans="2:34" x14ac:dyDescent="0.15"/>
    <row r="40" spans="2:34" x14ac:dyDescent="0.15">
      <c r="X40" s="347"/>
    </row>
    <row r="41" spans="2:34" x14ac:dyDescent="0.15">
      <c r="R41" s="347"/>
    </row>
    <row r="42" spans="2:34" x14ac:dyDescent="0.15">
      <c r="W42" s="347"/>
    </row>
    <row r="43" spans="2:34" x14ac:dyDescent="0.15">
      <c r="Y43" s="347"/>
      <c r="Z43" s="347"/>
      <c r="AA43" s="347"/>
      <c r="AB43" s="347"/>
      <c r="AC43" s="347"/>
      <c r="AD43" s="347"/>
      <c r="AE43" s="347"/>
      <c r="AF43" s="347"/>
      <c r="AG43" s="347"/>
      <c r="AH43" s="347"/>
    </row>
    <row r="44" spans="2:34" x14ac:dyDescent="0.15">
      <c r="AH44" s="347"/>
    </row>
    <row r="45" spans="2:34" x14ac:dyDescent="0.15">
      <c r="X45" s="347"/>
    </row>
    <row r="46" spans="2:34" x14ac:dyDescent="0.15"/>
    <row r="47" spans="2:34" x14ac:dyDescent="0.15"/>
    <row r="48" spans="2:34" x14ac:dyDescent="0.15">
      <c r="W48" s="347"/>
      <c r="Y48" s="347"/>
      <c r="Z48" s="347"/>
      <c r="AA48" s="347"/>
      <c r="AB48" s="347"/>
      <c r="AC48" s="347"/>
      <c r="AD48" s="347"/>
      <c r="AE48" s="347"/>
      <c r="AF48" s="347"/>
      <c r="AG48" s="347"/>
      <c r="AH48" s="347"/>
    </row>
    <row r="49" spans="28:34" x14ac:dyDescent="0.15"/>
    <row r="50" spans="28:34" x14ac:dyDescent="0.15">
      <c r="AE50" s="347"/>
      <c r="AF50" s="347"/>
      <c r="AG50" s="347"/>
      <c r="AH50" s="347"/>
    </row>
    <row r="51" spans="28:34" x14ac:dyDescent="0.15">
      <c r="AC51" s="347"/>
      <c r="AD51" s="347"/>
      <c r="AE51" s="347"/>
      <c r="AF51" s="347"/>
      <c r="AG51" s="347"/>
      <c r="AH51" s="347"/>
    </row>
    <row r="52" spans="28:34" x14ac:dyDescent="0.15"/>
    <row r="53" spans="28:34" x14ac:dyDescent="0.15">
      <c r="AF53" s="347"/>
      <c r="AG53" s="347"/>
      <c r="AH53" s="347"/>
    </row>
    <row r="54" spans="28:34" x14ac:dyDescent="0.15">
      <c r="AH54" s="347"/>
    </row>
    <row r="55" spans="28:34" x14ac:dyDescent="0.15"/>
    <row r="56" spans="28:34" x14ac:dyDescent="0.15">
      <c r="AB56" s="347"/>
      <c r="AC56" s="347"/>
      <c r="AD56" s="347"/>
      <c r="AE56" s="347"/>
      <c r="AF56" s="347"/>
      <c r="AG56" s="347"/>
      <c r="AH56" s="347"/>
    </row>
    <row r="57" spans="28:34" x14ac:dyDescent="0.15">
      <c r="AH57" s="347"/>
    </row>
    <row r="58" spans="28:34" x14ac:dyDescent="0.15">
      <c r="AH58" s="347"/>
    </row>
    <row r="59" spans="28:34" x14ac:dyDescent="0.15">
      <c r="AG59" s="347"/>
      <c r="AH59" s="347"/>
    </row>
    <row r="60" spans="28:34" x14ac:dyDescent="0.15"/>
    <row r="61" spans="28:34" x14ac:dyDescent="0.15"/>
    <row r="62" spans="28:34" x14ac:dyDescent="0.15"/>
    <row r="63" spans="28:34" x14ac:dyDescent="0.15">
      <c r="AH63" s="347"/>
    </row>
    <row r="64" spans="28:34" x14ac:dyDescent="0.15">
      <c r="AG64" s="347"/>
      <c r="AH64" s="347"/>
    </row>
    <row r="65" spans="28:34" x14ac:dyDescent="0.15"/>
    <row r="66" spans="28:34" x14ac:dyDescent="0.15"/>
    <row r="67" spans="28:34" x14ac:dyDescent="0.15"/>
    <row r="68" spans="28:34" x14ac:dyDescent="0.15">
      <c r="AB68" s="347"/>
      <c r="AC68" s="347"/>
      <c r="AD68" s="347"/>
      <c r="AE68" s="347"/>
      <c r="AF68" s="347"/>
      <c r="AG68" s="347"/>
      <c r="AH68" s="347"/>
    </row>
    <row r="69" spans="28:34" x14ac:dyDescent="0.15">
      <c r="AF69" s="347"/>
      <c r="AG69" s="347"/>
      <c r="AH69" s="347"/>
    </row>
    <row r="70" spans="28:34" x14ac:dyDescent="0.15"/>
    <row r="71" spans="28:34" x14ac:dyDescent="0.15"/>
    <row r="72" spans="28:34" x14ac:dyDescent="0.15"/>
    <row r="73" spans="28:34" x14ac:dyDescent="0.15"/>
    <row r="74" spans="28:34" x14ac:dyDescent="0.15"/>
    <row r="75" spans="28:34" x14ac:dyDescent="0.15">
      <c r="AH75" s="347"/>
    </row>
    <row r="76" spans="28:34" x14ac:dyDescent="0.15">
      <c r="AF76" s="347"/>
      <c r="AG76" s="347"/>
      <c r="AH76" s="347"/>
    </row>
    <row r="77" spans="28:34" x14ac:dyDescent="0.15">
      <c r="AG77" s="347"/>
      <c r="AH77" s="347"/>
    </row>
    <row r="78" spans="28:34" x14ac:dyDescent="0.15"/>
    <row r="79" spans="28:34" x14ac:dyDescent="0.15"/>
    <row r="80" spans="28:34" x14ac:dyDescent="0.15"/>
    <row r="81" spans="25:34" x14ac:dyDescent="0.15"/>
    <row r="82" spans="25:34" x14ac:dyDescent="0.15">
      <c r="Y82" s="347"/>
    </row>
    <row r="83" spans="25:34" x14ac:dyDescent="0.15">
      <c r="Y83" s="347"/>
      <c r="Z83" s="347"/>
      <c r="AA83" s="347"/>
      <c r="AB83" s="347"/>
      <c r="AC83" s="347"/>
      <c r="AD83" s="347"/>
      <c r="AE83" s="347"/>
      <c r="AF83" s="347"/>
      <c r="AG83" s="347"/>
      <c r="AH83" s="347"/>
    </row>
    <row r="84" spans="25:34" x14ac:dyDescent="0.15"/>
    <row r="85" spans="25:34" x14ac:dyDescent="0.15"/>
    <row r="86" spans="25:34" x14ac:dyDescent="0.15"/>
    <row r="87" spans="25:34" x14ac:dyDescent="0.15"/>
    <row r="88" spans="25:34" x14ac:dyDescent="0.15">
      <c r="AH88" s="3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47"/>
      <c r="AG94" s="347"/>
      <c r="AH94" s="347"/>
    </row>
    <row r="95" spans="25:34" ht="13.5" customHeight="1" x14ac:dyDescent="0.15">
      <c r="AH95" s="3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47"/>
    </row>
    <row r="102" spans="33:34" ht="13.5" customHeight="1" x14ac:dyDescent="0.15"/>
    <row r="103" spans="33:34" ht="13.5" customHeight="1" x14ac:dyDescent="0.15"/>
    <row r="104" spans="33:34" ht="13.5" customHeight="1" x14ac:dyDescent="0.15">
      <c r="AG104" s="347"/>
      <c r="AH104" s="3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47"/>
    </row>
    <row r="117" spans="34:122" ht="13.5" customHeight="1" x14ac:dyDescent="0.15"/>
    <row r="118" spans="34:122" ht="13.5" customHeight="1" x14ac:dyDescent="0.15"/>
    <row r="119" spans="34:122" ht="13.5" customHeight="1" x14ac:dyDescent="0.15"/>
    <row r="120" spans="34:122" ht="13.5" customHeight="1" x14ac:dyDescent="0.15">
      <c r="AH120" s="347"/>
    </row>
    <row r="121" spans="34:122" ht="13.5" customHeight="1" x14ac:dyDescent="0.15">
      <c r="AH121" s="347"/>
    </row>
    <row r="122" spans="34:122" ht="13.5" customHeight="1" x14ac:dyDescent="0.15"/>
    <row r="123" spans="34:122" ht="13.5" customHeight="1" x14ac:dyDescent="0.15"/>
    <row r="124" spans="34:122" ht="13.5" customHeight="1" x14ac:dyDescent="0.15"/>
    <row r="125" spans="34:122" ht="13.5" customHeight="1" x14ac:dyDescent="0.15">
      <c r="DR125" s="347" t="s">
        <v>560</v>
      </c>
    </row>
  </sheetData>
  <sheetProtection algorithmName="SHA-512" hashValue="LAE+o6urcv5+dgH28ccXtrmoUb1XBNOj4FC5Xe90nbRI5XeqBFyfOZiAchjlDbOxCJT7yINOdGpnDtJpGzLyqg==" saltValue="yZVQMNGixc5qqsjnbWexEQ==" spinCount="100000" sheet="1" objects="1" scenarios="1"/>
  <dataConsolidate/>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83</v>
      </c>
      <c r="E2" s="123"/>
      <c r="F2" s="306" t="s">
        <v>530</v>
      </c>
      <c r="G2" s="147"/>
      <c r="H2" s="157"/>
    </row>
    <row r="3" spans="1:8" x14ac:dyDescent="0.15">
      <c r="A3" s="113" t="s">
        <v>454</v>
      </c>
      <c r="B3" s="105"/>
      <c r="C3" s="299"/>
      <c r="D3" s="302">
        <v>69412</v>
      </c>
      <c r="E3" s="304"/>
      <c r="F3" s="307">
        <v>63812</v>
      </c>
      <c r="G3" s="309"/>
      <c r="H3" s="312"/>
    </row>
    <row r="4" spans="1:8" x14ac:dyDescent="0.15">
      <c r="A4" s="98"/>
      <c r="B4" s="104"/>
      <c r="C4" s="300"/>
      <c r="D4" s="303">
        <v>12815</v>
      </c>
      <c r="E4" s="305"/>
      <c r="F4" s="308">
        <v>33848</v>
      </c>
      <c r="G4" s="310"/>
      <c r="H4" s="313"/>
    </row>
    <row r="5" spans="1:8" x14ac:dyDescent="0.15">
      <c r="A5" s="113" t="s">
        <v>527</v>
      </c>
      <c r="B5" s="105"/>
      <c r="C5" s="299"/>
      <c r="D5" s="302">
        <v>57052</v>
      </c>
      <c r="E5" s="304"/>
      <c r="F5" s="307">
        <v>54225</v>
      </c>
      <c r="G5" s="309"/>
      <c r="H5" s="312"/>
    </row>
    <row r="6" spans="1:8" x14ac:dyDescent="0.15">
      <c r="A6" s="98"/>
      <c r="B6" s="104"/>
      <c r="C6" s="300"/>
      <c r="D6" s="303">
        <v>13947</v>
      </c>
      <c r="E6" s="305"/>
      <c r="F6" s="308">
        <v>27337</v>
      </c>
      <c r="G6" s="310"/>
      <c r="H6" s="313"/>
    </row>
    <row r="7" spans="1:8" x14ac:dyDescent="0.15">
      <c r="A7" s="113" t="s">
        <v>132</v>
      </c>
      <c r="B7" s="105"/>
      <c r="C7" s="299"/>
      <c r="D7" s="302">
        <v>55069</v>
      </c>
      <c r="E7" s="304"/>
      <c r="F7" s="307">
        <v>54016</v>
      </c>
      <c r="G7" s="309"/>
      <c r="H7" s="312"/>
    </row>
    <row r="8" spans="1:8" x14ac:dyDescent="0.15">
      <c r="A8" s="98"/>
      <c r="B8" s="104"/>
      <c r="C8" s="300"/>
      <c r="D8" s="303">
        <v>11797</v>
      </c>
      <c r="E8" s="305"/>
      <c r="F8" s="308">
        <v>28078</v>
      </c>
      <c r="G8" s="310"/>
      <c r="H8" s="313"/>
    </row>
    <row r="9" spans="1:8" x14ac:dyDescent="0.15">
      <c r="A9" s="113" t="s">
        <v>528</v>
      </c>
      <c r="B9" s="105"/>
      <c r="C9" s="299"/>
      <c r="D9" s="302">
        <v>54040</v>
      </c>
      <c r="E9" s="304"/>
      <c r="F9" s="307">
        <v>52786</v>
      </c>
      <c r="G9" s="309"/>
      <c r="H9" s="312"/>
    </row>
    <row r="10" spans="1:8" x14ac:dyDescent="0.15">
      <c r="A10" s="98"/>
      <c r="B10" s="104"/>
      <c r="C10" s="300"/>
      <c r="D10" s="303">
        <v>11684</v>
      </c>
      <c r="E10" s="305"/>
      <c r="F10" s="308">
        <v>28742</v>
      </c>
      <c r="G10" s="310"/>
      <c r="H10" s="313"/>
    </row>
    <row r="11" spans="1:8" x14ac:dyDescent="0.15">
      <c r="A11" s="113" t="s">
        <v>529</v>
      </c>
      <c r="B11" s="105"/>
      <c r="C11" s="299"/>
      <c r="D11" s="302">
        <v>73742</v>
      </c>
      <c r="E11" s="304"/>
      <c r="F11" s="307">
        <v>58465</v>
      </c>
      <c r="G11" s="309"/>
      <c r="H11" s="312"/>
    </row>
    <row r="12" spans="1:8" x14ac:dyDescent="0.15">
      <c r="A12" s="98"/>
      <c r="B12" s="104"/>
      <c r="C12" s="301"/>
      <c r="D12" s="303">
        <v>22108</v>
      </c>
      <c r="E12" s="305"/>
      <c r="F12" s="308">
        <v>34452</v>
      </c>
      <c r="G12" s="310"/>
      <c r="H12" s="313"/>
    </row>
    <row r="13" spans="1:8" x14ac:dyDescent="0.15">
      <c r="A13" s="113"/>
      <c r="B13" s="105"/>
      <c r="C13" s="299"/>
      <c r="D13" s="302">
        <v>61863</v>
      </c>
      <c r="E13" s="304"/>
      <c r="F13" s="307">
        <v>56661</v>
      </c>
      <c r="G13" s="311"/>
      <c r="H13" s="312"/>
    </row>
    <row r="14" spans="1:8" x14ac:dyDescent="0.15">
      <c r="A14" s="98"/>
      <c r="B14" s="104"/>
      <c r="C14" s="300"/>
      <c r="D14" s="303">
        <v>14470</v>
      </c>
      <c r="E14" s="305"/>
      <c r="F14" s="308">
        <v>30491</v>
      </c>
      <c r="G14" s="310"/>
      <c r="H14" s="313"/>
    </row>
    <row r="17" spans="1:11" x14ac:dyDescent="0.15">
      <c r="A17" s="291" t="s">
        <v>21</v>
      </c>
    </row>
    <row r="18" spans="1:11" x14ac:dyDescent="0.15">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15">
      <c r="A19" s="292" t="s">
        <v>90</v>
      </c>
      <c r="B19" s="292">
        <f>ROUND(VALUE(SUBSTITUTE(実質収支比率等に係る経年分析!F$48,"▲","-")),2)</f>
        <v>3.89</v>
      </c>
      <c r="C19" s="292">
        <f>ROUND(VALUE(SUBSTITUTE(実質収支比率等に係る経年分析!G$48,"▲","-")),2)</f>
        <v>4.29</v>
      </c>
      <c r="D19" s="292">
        <f>ROUND(VALUE(SUBSTITUTE(実質収支比率等に係る経年分析!H$48,"▲","-")),2)</f>
        <v>4.47</v>
      </c>
      <c r="E19" s="292">
        <f>ROUND(VALUE(SUBSTITUTE(実質収支比率等に係る経年分析!I$48,"▲","-")),2)</f>
        <v>3.91</v>
      </c>
      <c r="F19" s="292">
        <f>ROUND(VALUE(SUBSTITUTE(実質収支比率等に係る経年分析!J$48,"▲","-")),2)</f>
        <v>3.87</v>
      </c>
    </row>
    <row r="20" spans="1:11" x14ac:dyDescent="0.15">
      <c r="A20" s="292" t="s">
        <v>32</v>
      </c>
      <c r="B20" s="292">
        <f>ROUND(VALUE(SUBSTITUTE(実質収支比率等に係る経年分析!F$47,"▲","-")),2)</f>
        <v>16.600000000000001</v>
      </c>
      <c r="C20" s="292">
        <f>ROUND(VALUE(SUBSTITUTE(実質収支比率等に係る経年分析!G$47,"▲","-")),2)</f>
        <v>17.41</v>
      </c>
      <c r="D20" s="292">
        <f>ROUND(VALUE(SUBSTITUTE(実質収支比率等に係る経年分析!H$47,"▲","-")),2)</f>
        <v>18.670000000000002</v>
      </c>
      <c r="E20" s="292">
        <f>ROUND(VALUE(SUBSTITUTE(実質収支比率等に係る経年分析!I$47,"▲","-")),2)</f>
        <v>19.02</v>
      </c>
      <c r="F20" s="292">
        <f>ROUND(VALUE(SUBSTITUTE(実質収支比率等に係る経年分析!J$47,"▲","-")),2)</f>
        <v>18.82</v>
      </c>
    </row>
    <row r="21" spans="1:11" x14ac:dyDescent="0.15">
      <c r="A21" s="292" t="s">
        <v>113</v>
      </c>
      <c r="B21" s="292">
        <f>IF(ISNUMBER(VALUE(SUBSTITUTE(実質収支比率等に係る経年分析!F$49,"▲","-"))),ROUND(VALUE(SUBSTITUTE(実質収支比率等に係る経年分析!F$49,"▲","-")),2),NA())</f>
        <v>-2.83</v>
      </c>
      <c r="C21" s="292">
        <f>IF(ISNUMBER(VALUE(SUBSTITUTE(実質収支比率等に係る経年分析!G$49,"▲","-"))),ROUND(VALUE(SUBSTITUTE(実質収支比率等に係る経年分析!G$49,"▲","-")),2),NA())</f>
        <v>-7.0000000000000007E-2</v>
      </c>
      <c r="D21" s="292">
        <f>IF(ISNUMBER(VALUE(SUBSTITUTE(実質収支比率等に係る経年分析!H$49,"▲","-"))),ROUND(VALUE(SUBSTITUTE(実質収支比率等に係る経年分析!H$49,"▲","-")),2),NA())</f>
        <v>-1.1100000000000001</v>
      </c>
      <c r="E21" s="292">
        <f>IF(ISNUMBER(VALUE(SUBSTITUTE(実質収支比率等に係る経年分析!I$49,"▲","-"))),ROUND(VALUE(SUBSTITUTE(実質収支比率等に係る経年分析!I$49,"▲","-")),2),NA())</f>
        <v>-2.35</v>
      </c>
      <c r="F21" s="292">
        <f>IF(ISNUMBER(VALUE(SUBSTITUTE(実質収支比率等に係る経年分析!J$49,"▲","-"))),ROUND(VALUE(SUBSTITUTE(実質収支比率等に係る経年分析!J$49,"▲","-")),2),NA())</f>
        <v>-1.75</v>
      </c>
    </row>
    <row r="24" spans="1:11" x14ac:dyDescent="0.15">
      <c r="A24" s="291" t="s">
        <v>102</v>
      </c>
    </row>
    <row r="25" spans="1:11" x14ac:dyDescent="0.15">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15">
      <c r="A26" s="293"/>
      <c r="B26" s="293" t="s">
        <v>114</v>
      </c>
      <c r="C26" s="293" t="s">
        <v>69</v>
      </c>
      <c r="D26" s="293" t="s">
        <v>114</v>
      </c>
      <c r="E26" s="293" t="s">
        <v>69</v>
      </c>
      <c r="F26" s="293" t="s">
        <v>114</v>
      </c>
      <c r="G26" s="293" t="s">
        <v>69</v>
      </c>
      <c r="H26" s="293" t="s">
        <v>114</v>
      </c>
      <c r="I26" s="293" t="s">
        <v>69</v>
      </c>
      <c r="J26" s="293" t="s">
        <v>114</v>
      </c>
      <c r="K26" s="293" t="s">
        <v>69</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0.28999999999999998</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0.05</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0.05</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0.05</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0.04</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str">
        <f>IF(連結実質赤字比率に係る赤字・黒字の構成分析!C$41="",NA(),連結実質赤字比率に係る赤字・黒字の構成分析!C$41)</f>
        <v>日向市後期高齢者医療事業特別会計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0.05</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0.05</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0.06</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0.06</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0.05</v>
      </c>
    </row>
    <row r="30" spans="1:11" x14ac:dyDescent="0.15">
      <c r="A30" s="293" t="str">
        <f>IF(連結実質赤字比率に係る赤字・黒字の構成分析!C$40="",NA(),連結実質赤字比率に係る赤字・黒字の構成分析!C$40)</f>
        <v>日向市国民健康保険事業特別会計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0.28999999999999998</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0.9</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0.93</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0.82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0.76</v>
      </c>
    </row>
    <row r="31" spans="1:11" x14ac:dyDescent="0.15">
      <c r="A31" s="293" t="str">
        <f>IF(連結実質赤字比率に係る赤字・黒字の構成分析!C$39="",NA(),連結実質赤字比率に係る赤字・黒字の構成分析!C$39)</f>
        <v>日向市介護保険事業特別会計（保険事業勘定）</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0.71</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1.1000000000000001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1.62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1.93</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1</v>
      </c>
    </row>
    <row r="32" spans="1:11" x14ac:dyDescent="0.15">
      <c r="A32" s="293" t="str">
        <f>IF(連結実質赤字比率に係る赤字・黒字の構成分析!C$38="",NA(),連結実質赤字比率に係る赤字・黒字の構成分析!C$38)</f>
        <v>日向市簡易水道事業会計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0.46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0.66</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0.8</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1.17</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1.2</v>
      </c>
    </row>
    <row r="33" spans="1:16" x14ac:dyDescent="0.15">
      <c r="A33" s="293" t="str">
        <f>IF(連結実質赤字比率に係る赤字・黒字の構成分析!C$37="",NA(),連結実質赤字比率に係る赤字・黒字の構成分析!C$37)</f>
        <v>日向市農業集落排水事業会計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0.56000000000000005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1.1200000000000001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1.47</v>
      </c>
    </row>
    <row r="34" spans="1:16" x14ac:dyDescent="0.15">
      <c r="A34" s="293" t="str">
        <f>IF(連結実質赤字比率に係る赤字・黒字の構成分析!C$36="",NA(),連結実質赤字比率に係る赤字・黒字の構成分析!C$36)</f>
        <v>日向市下水道事業会計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1.31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1.35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1.64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1.88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2.06</v>
      </c>
    </row>
    <row r="35" spans="1:16" x14ac:dyDescent="0.15">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3.85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4.24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4.41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3.86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3.82</v>
      </c>
    </row>
    <row r="36" spans="1:16" x14ac:dyDescent="0.15">
      <c r="A36" s="293" t="str">
        <f>IF(連結実質赤字比率に係る赤字・黒字の構成分析!C$34="",NA(),連結実質赤字比率に係る赤字・黒字の構成分析!C$34)</f>
        <v>日向市水道事業会計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6.83</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6.46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8.51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9.9</v>
      </c>
    </row>
    <row r="39" spans="1:16" x14ac:dyDescent="0.15">
      <c r="A39" s="291" t="s">
        <v>10</v>
      </c>
    </row>
    <row r="40" spans="1:16" x14ac:dyDescent="0.15">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15">
      <c r="A41" s="294"/>
      <c r="B41" s="294" t="s">
        <v>115</v>
      </c>
      <c r="C41" s="294"/>
      <c r="D41" s="294" t="s">
        <v>117</v>
      </c>
      <c r="E41" s="294" t="s">
        <v>115</v>
      </c>
      <c r="F41" s="294"/>
      <c r="G41" s="294" t="s">
        <v>117</v>
      </c>
      <c r="H41" s="294" t="s">
        <v>115</v>
      </c>
      <c r="I41" s="294"/>
      <c r="J41" s="294" t="s">
        <v>117</v>
      </c>
      <c r="K41" s="294" t="s">
        <v>115</v>
      </c>
      <c r="L41" s="294"/>
      <c r="M41" s="294" t="s">
        <v>117</v>
      </c>
      <c r="N41" s="294" t="s">
        <v>115</v>
      </c>
      <c r="O41" s="294"/>
      <c r="P41" s="294" t="s">
        <v>117</v>
      </c>
    </row>
    <row r="42" spans="1:16" x14ac:dyDescent="0.15">
      <c r="A42" s="294" t="s">
        <v>119</v>
      </c>
      <c r="B42" s="294"/>
      <c r="C42" s="294"/>
      <c r="D42" s="294">
        <f>'実質公債費比率（分子）の構造'!K$52</f>
        <v>2761</v>
      </c>
      <c r="E42" s="294"/>
      <c r="F42" s="294"/>
      <c r="G42" s="294">
        <f>'実質公債費比率（分子）の構造'!L$52</f>
        <v>2720</v>
      </c>
      <c r="H42" s="294"/>
      <c r="I42" s="294"/>
      <c r="J42" s="294">
        <f>'実質公債費比率（分子）の構造'!M$52</f>
        <v>2709</v>
      </c>
      <c r="K42" s="294"/>
      <c r="L42" s="294"/>
      <c r="M42" s="294">
        <f>'実質公債費比率（分子）の構造'!N$52</f>
        <v>2561</v>
      </c>
      <c r="N42" s="294"/>
      <c r="O42" s="294"/>
      <c r="P42" s="294">
        <f>'実質公債費比率（分子）の構造'!O$52</f>
        <v>2488</v>
      </c>
    </row>
    <row r="43" spans="1:16" x14ac:dyDescent="0.15">
      <c r="A43" s="294" t="s">
        <v>44</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f>'実質公債費比率（分子）の構造'!N$51</f>
        <v>0</v>
      </c>
      <c r="L43" s="294"/>
      <c r="M43" s="294"/>
      <c r="N43" s="294">
        <f>'実質公債費比率（分子）の構造'!O$51</f>
        <v>0</v>
      </c>
      <c r="O43" s="294"/>
      <c r="P43" s="294"/>
    </row>
    <row r="44" spans="1:16" x14ac:dyDescent="0.15">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f>'実質公債費比率（分子）の構造'!O$50</f>
        <v>11</v>
      </c>
      <c r="O44" s="294"/>
      <c r="P44" s="294"/>
    </row>
    <row r="45" spans="1:16" x14ac:dyDescent="0.15">
      <c r="A45" s="294" t="s">
        <v>0</v>
      </c>
      <c r="B45" s="294">
        <f>'実質公債費比率（分子）の構造'!K$49</f>
        <v>94</v>
      </c>
      <c r="C45" s="294"/>
      <c r="D45" s="294"/>
      <c r="E45" s="294">
        <f>'実質公債費比率（分子）の構造'!L$49</f>
        <v>85</v>
      </c>
      <c r="F45" s="294"/>
      <c r="G45" s="294"/>
      <c r="H45" s="294">
        <f>'実質公債費比率（分子）の構造'!M$49</f>
        <v>82</v>
      </c>
      <c r="I45" s="294"/>
      <c r="J45" s="294"/>
      <c r="K45" s="294">
        <f>'実質公債費比率（分子）の構造'!N$49</f>
        <v>14</v>
      </c>
      <c r="L45" s="294"/>
      <c r="M45" s="294"/>
      <c r="N45" s="294">
        <f>'実質公債費比率（分子）の構造'!O$49</f>
        <v>4</v>
      </c>
      <c r="O45" s="294"/>
      <c r="P45" s="294"/>
    </row>
    <row r="46" spans="1:16" x14ac:dyDescent="0.15">
      <c r="A46" s="294" t="s">
        <v>37</v>
      </c>
      <c r="B46" s="294">
        <f>'実質公債費比率（分子）の構造'!K$48</f>
        <v>568</v>
      </c>
      <c r="C46" s="294"/>
      <c r="D46" s="294"/>
      <c r="E46" s="294">
        <f>'実質公債費比率（分子）の構造'!L$48</f>
        <v>573</v>
      </c>
      <c r="F46" s="294"/>
      <c r="G46" s="294"/>
      <c r="H46" s="294">
        <f>'実質公債費比率（分子）の構造'!M$48</f>
        <v>582</v>
      </c>
      <c r="I46" s="294"/>
      <c r="J46" s="294"/>
      <c r="K46" s="294">
        <f>'実質公債費比率（分子）の構造'!N$48</f>
        <v>586</v>
      </c>
      <c r="L46" s="294"/>
      <c r="M46" s="294"/>
      <c r="N46" s="294">
        <f>'実質公債費比率（分子）の構造'!O$48</f>
        <v>567</v>
      </c>
      <c r="O46" s="294"/>
      <c r="P46" s="294"/>
    </row>
    <row r="47" spans="1:16" x14ac:dyDescent="0.15">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22</v>
      </c>
      <c r="B49" s="294">
        <f>'実質公債費比率（分子）の構造'!K$45</f>
        <v>3545</v>
      </c>
      <c r="C49" s="294"/>
      <c r="D49" s="294"/>
      <c r="E49" s="294">
        <f>'実質公債費比率（分子）の構造'!L$45</f>
        <v>3616</v>
      </c>
      <c r="F49" s="294"/>
      <c r="G49" s="294"/>
      <c r="H49" s="294">
        <f>'実質公債費比率（分子）の構造'!M$45</f>
        <v>3616</v>
      </c>
      <c r="I49" s="294"/>
      <c r="J49" s="294"/>
      <c r="K49" s="294">
        <f>'実質公債費比率（分子）の構造'!N$45</f>
        <v>3445</v>
      </c>
      <c r="L49" s="294"/>
      <c r="M49" s="294"/>
      <c r="N49" s="294">
        <f>'実質公債費比率（分子）の構造'!O$45</f>
        <v>3312</v>
      </c>
      <c r="O49" s="294"/>
      <c r="P49" s="294"/>
    </row>
    <row r="50" spans="1:16" x14ac:dyDescent="0.15">
      <c r="A50" s="294" t="s">
        <v>52</v>
      </c>
      <c r="B50" s="294" t="e">
        <f>NA()</f>
        <v>#N/A</v>
      </c>
      <c r="C50" s="294">
        <f>IF(ISNUMBER('実質公債費比率（分子）の構造'!K$53),'実質公債費比率（分子）の構造'!K$53,NA())</f>
        <v>1446</v>
      </c>
      <c r="D50" s="294" t="e">
        <f>NA()</f>
        <v>#N/A</v>
      </c>
      <c r="E50" s="294" t="e">
        <f>NA()</f>
        <v>#N/A</v>
      </c>
      <c r="F50" s="294">
        <f>IF(ISNUMBER('実質公債費比率（分子）の構造'!L$53),'実質公債費比率（分子）の構造'!L$53,NA())</f>
        <v>1554</v>
      </c>
      <c r="G50" s="294" t="e">
        <f>NA()</f>
        <v>#N/A</v>
      </c>
      <c r="H50" s="294" t="e">
        <f>NA()</f>
        <v>#N/A</v>
      </c>
      <c r="I50" s="294">
        <f>IF(ISNUMBER('実質公債費比率（分子）の構造'!M$53),'実質公債費比率（分子）の構造'!M$53,NA())</f>
        <v>1571</v>
      </c>
      <c r="J50" s="294" t="e">
        <f>NA()</f>
        <v>#N/A</v>
      </c>
      <c r="K50" s="294" t="e">
        <f>NA()</f>
        <v>#N/A</v>
      </c>
      <c r="L50" s="294">
        <f>IF(ISNUMBER('実質公債費比率（分子）の構造'!N$53),'実質公債費比率（分子）の構造'!N$53,NA())</f>
        <v>1484</v>
      </c>
      <c r="M50" s="294" t="e">
        <f>NA()</f>
        <v>#N/A</v>
      </c>
      <c r="N50" s="294" t="e">
        <f>NA()</f>
        <v>#N/A</v>
      </c>
      <c r="O50" s="294">
        <f>IF(ISNUMBER('実質公債費比率（分子）の構造'!O$53),'実質公債費比率（分子）の構造'!O$53,NA())</f>
        <v>1406</v>
      </c>
      <c r="P50" s="294" t="e">
        <f>NA()</f>
        <v>#N/A</v>
      </c>
    </row>
    <row r="53" spans="1:16" x14ac:dyDescent="0.15">
      <c r="A53" s="291" t="s">
        <v>61</v>
      </c>
    </row>
    <row r="54" spans="1:16" x14ac:dyDescent="0.15">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15">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15">
      <c r="A56" s="293" t="s">
        <v>42</v>
      </c>
      <c r="B56" s="293"/>
      <c r="C56" s="293"/>
      <c r="D56" s="293">
        <f>'将来負担比率（分子）の構造'!I$52</f>
        <v>27190</v>
      </c>
      <c r="E56" s="293"/>
      <c r="F56" s="293"/>
      <c r="G56" s="293">
        <f>'将来負担比率（分子）の構造'!J$52</f>
        <v>26110</v>
      </c>
      <c r="H56" s="293"/>
      <c r="I56" s="293"/>
      <c r="J56" s="293">
        <f>'将来負担比率（分子）の構造'!K$52</f>
        <v>24536</v>
      </c>
      <c r="K56" s="293"/>
      <c r="L56" s="293"/>
      <c r="M56" s="293">
        <f>'将来負担比率（分子）の構造'!L$52</f>
        <v>22923</v>
      </c>
      <c r="N56" s="293"/>
      <c r="O56" s="293"/>
      <c r="P56" s="293">
        <f>'将来負担比率（分子）の構造'!M$52</f>
        <v>22094</v>
      </c>
    </row>
    <row r="57" spans="1:16" x14ac:dyDescent="0.15">
      <c r="A57" s="293" t="s">
        <v>98</v>
      </c>
      <c r="B57" s="293"/>
      <c r="C57" s="293"/>
      <c r="D57" s="293">
        <f>'将来負担比率（分子）の構造'!I$51</f>
        <v>1276</v>
      </c>
      <c r="E57" s="293"/>
      <c r="F57" s="293"/>
      <c r="G57" s="293">
        <f>'将来負担比率（分子）の構造'!J$51</f>
        <v>1160</v>
      </c>
      <c r="H57" s="293"/>
      <c r="I57" s="293"/>
      <c r="J57" s="293">
        <f>'将来負担比率（分子）の構造'!K$51</f>
        <v>1070</v>
      </c>
      <c r="K57" s="293"/>
      <c r="L57" s="293"/>
      <c r="M57" s="293">
        <f>'将来負担比率（分子）の構造'!L$51</f>
        <v>938</v>
      </c>
      <c r="N57" s="293"/>
      <c r="O57" s="293"/>
      <c r="P57" s="293">
        <f>'将来負担比率（分子）の構造'!M$51</f>
        <v>974</v>
      </c>
    </row>
    <row r="58" spans="1:16" x14ac:dyDescent="0.15">
      <c r="A58" s="293" t="s">
        <v>95</v>
      </c>
      <c r="B58" s="293"/>
      <c r="C58" s="293"/>
      <c r="D58" s="293">
        <f>'将来負担比率（分子）の構造'!I$50</f>
        <v>8658</v>
      </c>
      <c r="E58" s="293"/>
      <c r="F58" s="293"/>
      <c r="G58" s="293">
        <f>'将来負担比率（分子）の構造'!J$50</f>
        <v>10541</v>
      </c>
      <c r="H58" s="293"/>
      <c r="I58" s="293"/>
      <c r="J58" s="293">
        <f>'将来負担比率（分子）の構造'!K$50</f>
        <v>11357</v>
      </c>
      <c r="K58" s="293"/>
      <c r="L58" s="293"/>
      <c r="M58" s="293">
        <f>'将来負担比率（分子）の構造'!L$50</f>
        <v>10780</v>
      </c>
      <c r="N58" s="293"/>
      <c r="O58" s="293"/>
      <c r="P58" s="293">
        <f>'将来負担比率（分子）の構造'!M$50</f>
        <v>11143</v>
      </c>
    </row>
    <row r="59" spans="1:16" x14ac:dyDescent="0.15">
      <c r="A59" s="293" t="s">
        <v>91</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78</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15">
      <c r="A62" s="293" t="s">
        <v>79</v>
      </c>
      <c r="B62" s="293">
        <f>'将来負担比率（分子）の構造'!I$45</f>
        <v>4735</v>
      </c>
      <c r="C62" s="293"/>
      <c r="D62" s="293"/>
      <c r="E62" s="293">
        <f>'将来負担比率（分子）の構造'!J$45</f>
        <v>4703</v>
      </c>
      <c r="F62" s="293"/>
      <c r="G62" s="293"/>
      <c r="H62" s="293">
        <f>'将来負担比率（分子）の構造'!K$45</f>
        <v>4640</v>
      </c>
      <c r="I62" s="293"/>
      <c r="J62" s="293"/>
      <c r="K62" s="293">
        <f>'将来負担比率（分子）の構造'!L$45</f>
        <v>4589</v>
      </c>
      <c r="L62" s="293"/>
      <c r="M62" s="293"/>
      <c r="N62" s="293">
        <f>'将来負担比率（分子）の構造'!M$45</f>
        <v>4439</v>
      </c>
      <c r="O62" s="293"/>
      <c r="P62" s="293"/>
    </row>
    <row r="63" spans="1:16" x14ac:dyDescent="0.15">
      <c r="A63" s="293" t="s">
        <v>77</v>
      </c>
      <c r="B63" s="293">
        <f>'将来負担比率（分子）の構造'!I$44</f>
        <v>116</v>
      </c>
      <c r="C63" s="293"/>
      <c r="D63" s="293"/>
      <c r="E63" s="293">
        <f>'将来負担比率（分子）の構造'!J$44</f>
        <v>71</v>
      </c>
      <c r="F63" s="293"/>
      <c r="G63" s="293"/>
      <c r="H63" s="293">
        <f>'将来負担比率（分子）の構造'!K$44</f>
        <v>28</v>
      </c>
      <c r="I63" s="293"/>
      <c r="J63" s="293"/>
      <c r="K63" s="293">
        <f>'将来負担比率（分子）の構造'!L$44</f>
        <v>9</v>
      </c>
      <c r="L63" s="293"/>
      <c r="M63" s="293"/>
      <c r="N63" s="293">
        <f>'将来負担比率（分子）の構造'!M$44</f>
        <v>260</v>
      </c>
      <c r="O63" s="293"/>
      <c r="P63" s="293"/>
    </row>
    <row r="64" spans="1:16" x14ac:dyDescent="0.15">
      <c r="A64" s="293" t="s">
        <v>75</v>
      </c>
      <c r="B64" s="293">
        <f>'将来負担比率（分子）の構造'!I$43</f>
        <v>6263</v>
      </c>
      <c r="C64" s="293"/>
      <c r="D64" s="293"/>
      <c r="E64" s="293">
        <f>'将来負担比率（分子）の構造'!J$43</f>
        <v>5751</v>
      </c>
      <c r="F64" s="293"/>
      <c r="G64" s="293"/>
      <c r="H64" s="293">
        <f>'将来負担比率（分子）の構造'!K$43</f>
        <v>5507</v>
      </c>
      <c r="I64" s="293"/>
      <c r="J64" s="293"/>
      <c r="K64" s="293">
        <f>'将来負担比率（分子）の構造'!L$43</f>
        <v>5634</v>
      </c>
      <c r="L64" s="293"/>
      <c r="M64" s="293"/>
      <c r="N64" s="293">
        <f>'将来負担比率（分子）の構造'!M$43</f>
        <v>6113</v>
      </c>
      <c r="O64" s="293"/>
      <c r="P64" s="293"/>
    </row>
    <row r="65" spans="1:16" x14ac:dyDescent="0.15">
      <c r="A65" s="293" t="s">
        <v>74</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15">
      <c r="A66" s="293" t="s">
        <v>54</v>
      </c>
      <c r="B66" s="293">
        <f>'将来負担比率（分子）の構造'!I$41</f>
        <v>34067</v>
      </c>
      <c r="C66" s="293"/>
      <c r="D66" s="293"/>
      <c r="E66" s="293">
        <f>'将来負担比率（分子）の構造'!J$41</f>
        <v>33053</v>
      </c>
      <c r="F66" s="293"/>
      <c r="G66" s="293"/>
      <c r="H66" s="293">
        <f>'将来負担比率（分子）の構造'!K$41</f>
        <v>31012</v>
      </c>
      <c r="I66" s="293"/>
      <c r="J66" s="293"/>
      <c r="K66" s="293">
        <f>'将来負担比率（分子）の構造'!L$41</f>
        <v>29313</v>
      </c>
      <c r="L66" s="293"/>
      <c r="M66" s="293"/>
      <c r="N66" s="293">
        <f>'将来負担比率（分子）の構造'!M$41</f>
        <v>27872</v>
      </c>
      <c r="O66" s="293"/>
      <c r="P66" s="293"/>
    </row>
    <row r="67" spans="1:16" x14ac:dyDescent="0.15">
      <c r="A67" s="293" t="s">
        <v>100</v>
      </c>
      <c r="B67" s="293" t="e">
        <f>NA()</f>
        <v>#N/A</v>
      </c>
      <c r="C67" s="293">
        <f>IF(ISNUMBER('将来負担比率（分子）の構造'!I$53),IF('将来負担比率（分子）の構造'!I$53&lt;0,0,'将来負担比率（分子）の構造'!I$53),NA())</f>
        <v>8058</v>
      </c>
      <c r="D67" s="293" t="e">
        <f>NA()</f>
        <v>#N/A</v>
      </c>
      <c r="E67" s="293" t="e">
        <f>NA()</f>
        <v>#N/A</v>
      </c>
      <c r="F67" s="293">
        <f>IF(ISNUMBER('将来負担比率（分子）の構造'!J$53),IF('将来負担比率（分子）の構造'!J$53&lt;0,0,'将来負担比率（分子）の構造'!J$53),NA())</f>
        <v>5767</v>
      </c>
      <c r="G67" s="293" t="e">
        <f>NA()</f>
        <v>#N/A</v>
      </c>
      <c r="H67" s="293" t="e">
        <f>NA()</f>
        <v>#N/A</v>
      </c>
      <c r="I67" s="293">
        <f>IF(ISNUMBER('将来負担比率（分子）の構造'!K$53),IF('将来負担比率（分子）の構造'!K$53&lt;0,0,'将来負担比率（分子）の構造'!K$53),NA())</f>
        <v>4223</v>
      </c>
      <c r="J67" s="293" t="e">
        <f>NA()</f>
        <v>#N/A</v>
      </c>
      <c r="K67" s="293" t="e">
        <f>NA()</f>
        <v>#N/A</v>
      </c>
      <c r="L67" s="293">
        <f>IF(ISNUMBER('将来負担比率（分子）の構造'!L$53),IF('将来負担比率（分子）の構造'!L$53&lt;0,0,'将来負担比率（分子）の構造'!L$53),NA())</f>
        <v>4904</v>
      </c>
      <c r="M67" s="293" t="e">
        <f>NA()</f>
        <v>#N/A</v>
      </c>
      <c r="N67" s="293" t="e">
        <f>NA()</f>
        <v>#N/A</v>
      </c>
      <c r="O67" s="293">
        <f>IF(ISNUMBER('将来負担比率（分子）の構造'!M$53),IF('将来負担比率（分子）の構造'!M$53&lt;0,0,'将来負担比率（分子）の構造'!M$53),NA())</f>
        <v>4472</v>
      </c>
      <c r="P67" s="293" t="e">
        <f>NA()</f>
        <v>#N/A</v>
      </c>
    </row>
    <row r="70" spans="1:16" x14ac:dyDescent="0.15">
      <c r="A70" s="296" t="s">
        <v>124</v>
      </c>
      <c r="B70" s="296"/>
      <c r="C70" s="296"/>
      <c r="D70" s="296"/>
      <c r="E70" s="296"/>
      <c r="F70" s="296"/>
    </row>
    <row r="71" spans="1:16" x14ac:dyDescent="0.15">
      <c r="A71" s="295"/>
      <c r="B71" s="295" t="str">
        <f>基金残高に係る経年分析!F54</f>
        <v>R04</v>
      </c>
      <c r="C71" s="295" t="str">
        <f>基金残高に係る経年分析!G54</f>
        <v>R05</v>
      </c>
      <c r="D71" s="295" t="str">
        <f>基金残高に係る経年分析!H54</f>
        <v>R06</v>
      </c>
    </row>
    <row r="72" spans="1:16" x14ac:dyDescent="0.15">
      <c r="A72" s="295" t="s">
        <v>125</v>
      </c>
      <c r="B72" s="297">
        <f>基金残高に係る経年分析!F55</f>
        <v>3061</v>
      </c>
      <c r="C72" s="297">
        <f>基金残高に係る経年分析!G55</f>
        <v>3132</v>
      </c>
      <c r="D72" s="297">
        <f>基金残高に係る経年分析!H55</f>
        <v>3155</v>
      </c>
    </row>
    <row r="73" spans="1:16" x14ac:dyDescent="0.15">
      <c r="A73" s="295" t="s">
        <v>126</v>
      </c>
      <c r="B73" s="297">
        <f>基金残高に係る経年分析!F56</f>
        <v>668</v>
      </c>
      <c r="C73" s="297">
        <f>基金残高に係る経年分析!G56</f>
        <v>737</v>
      </c>
      <c r="D73" s="297">
        <f>基金残高に係る経年分析!H56</f>
        <v>785</v>
      </c>
    </row>
    <row r="74" spans="1:16" x14ac:dyDescent="0.15">
      <c r="A74" s="295" t="s">
        <v>128</v>
      </c>
      <c r="B74" s="297">
        <f>基金残高に係る経年分析!F57</f>
        <v>7560</v>
      </c>
      <c r="C74" s="297">
        <f>基金残高に係る経年分析!G57</f>
        <v>6637</v>
      </c>
      <c r="D74" s="297">
        <f>基金残高に係る経年分析!H57</f>
        <v>6617</v>
      </c>
    </row>
  </sheetData>
  <sheetProtection algorithmName="SHA-512" hashValue="abNmNVR/B3/I5E1+mi2juLiWiHA42crp4RclhuE+8TEd3YRPbjPewEcFXnkOi+JSClZ8vEzkQMUIVCy7djxy4g==" saltValue="hZzHG6TLTkavzPh9VTnYj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山﨑 由里瑛</cp:lastModifiedBy>
  <dcterms:created xsi:type="dcterms:W3CDTF">2026-02-23T09:46:39Z</dcterms:created>
  <dcterms:modified xsi:type="dcterms:W3CDTF">2026-09-30T23:49:56Z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2026-03-10T04:57:09Z</vt:filetime>
  </property>
</Properties>
</file>