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8" yWindow="1152" windowWidth="22812" windowHeight="1083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<sst xmlns="http://schemas.openxmlformats.org/spreadsheetml/2006/main" xmlns:r="http://schemas.openxmlformats.org/officeDocument/2006/relationships" count="567" uniqueCount="567">
  <si>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</si>
  <si>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</si>
  <si>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</si>
  <si>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</si>
  <si>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</si>
  <si>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</si>
  <si>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徴収率
(％)</t>
    <rPh sb="0" eb="2">
      <t>チョウシュウ</t>
    </rPh>
    <rPh sb="2" eb="3">
      <t>リツ</t>
    </rPh>
    <phoneticPr fontId="6"/>
  </si>
  <si>
    <t>区分</t>
    <rPh sb="0" eb="2">
      <t>クブン</t>
    </rPh>
    <phoneticPr fontId="6"/>
  </si>
  <si>
    <t>第2次</t>
    <rPh sb="0" eb="1">
      <t>ダイ</t>
    </rPh>
    <rPh sb="2" eb="3">
      <t>ジ</t>
    </rPh>
    <phoneticPr fontId="6"/>
  </si>
  <si>
    <t>（参考）</t>
    <rPh sb="1" eb="3">
      <t>サンコウ</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</si>
  <si>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</si>
  <si>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</si>
  <si>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</si>
  <si>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</si>
  <si>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</si>
  <si>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</si>
  <si>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</si>
  <si>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</si>
  <si>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</si>
  <si>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</si>
  <si>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</si>
  <si>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日向サンパーク</t>
    <rPh sb="0" eb="2">
      <t>ヒュウガ</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</si>
  <si>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</si>
  <si>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</si>
  <si>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</si>
  <si>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</si>
  <si>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</si>
  <si>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</si>
  <si>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</si>
  <si>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</si>
  <si>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</si>
  <si>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</si>
  <si>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</si>
  <si>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</si>
  <si>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</si>
  <si>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</si>
  <si>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</si>
  <si>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</si>
  <si>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</si>
  <si>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</si>
  <si>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</si>
  <si>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2.83</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</si>
  <si>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</si>
  <si>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</si>
  <si>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</si>
  <si>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</si>
  <si>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</si>
  <si>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</si>
  <si>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</si>
  <si>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</si>
  <si>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</si>
  <si>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</si>
  <si>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うるおい福祉基金</t>
  </si>
  <si>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</si>
  <si>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</si>
  <si>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</si>
  <si>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</si>
  <si>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</si>
  <si>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</si>
  <si>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</si>
  <si>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</si>
  <si>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</si>
  <si>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</si>
  <si>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</si>
  <si>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</si>
  <si>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</si>
  <si>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</si>
  <si>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</si>
  <si>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</si>
  <si>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</si>
  <si>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</si>
  <si>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宮崎県林業公社</t>
    <rPh sb="0" eb="3">
      <t>ミヤザキケン</t>
    </rPh>
    <rPh sb="3" eb="5">
      <t>リンギョウ</t>
    </rPh>
    <rPh sb="5" eb="7">
      <t>コウシャ</t>
    </rPh>
    <phoneticPr fontId="6"/>
  </si>
  <si>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</si>
  <si>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</si>
  <si>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</si>
  <si>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</si>
  <si>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</si>
  <si>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</si>
  <si>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</si>
  <si>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</si>
  <si>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</si>
  <si>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</si>
  <si>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</si>
  <si>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</si>
  <si>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</si>
  <si>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</si>
  <si>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</si>
  <si>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</si>
  <si>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</si>
  <si>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</si>
  <si>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</si>
  <si>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</si>
  <si>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</si>
  <si>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</si>
  <si>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</si>
  <si>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</si>
  <si>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</si>
  <si>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</si>
  <si>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</si>
  <si>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</si>
  <si>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</si>
  <si>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</si>
  <si>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</si>
  <si>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</si>
  <si>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</si>
  <si>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</si>
  <si>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</si>
  <si>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</si>
  <si>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</si>
  <si>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</si>
  <si>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</si>
  <si>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</si>
  <si>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</si>
  <si>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</si>
  <si>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</si>
  <si>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</si>
  <si>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</si>
  <si>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</si>
  <si>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</si>
  <si>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</si>
  <si>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</si>
  <si>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</si>
  <si>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</si>
  <si>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</si>
  <si>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</si>
  <si>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日向東臼杵広域連合</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</si>
  <si>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</si>
  <si>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</si>
  <si>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</si>
  <si>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</si>
  <si>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</si>
  <si>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</si>
  <si>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</si>
  <si>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</si>
  <si>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</si>
  <si>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</si>
  <si>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</si>
  <si>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</si>
  <si>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</si>
  <si>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</si>
  <si>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</si>
  <si>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</si>
  <si>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</si>
  <si>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</si>
  <si>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宮崎県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</si>
  <si>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</si>
  <si>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</si>
  <si>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</si>
  <si>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</si>
  <si>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</si>
  <si>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</si>
  <si>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</si>
  <si>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</si>
  <si>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</si>
  <si>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</si>
  <si>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</si>
  <si>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</si>
  <si>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</si>
  <si>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</si>
  <si>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</si>
  <si>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</si>
  <si>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</si>
  <si>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</si>
  <si>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</si>
  <si>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</si>
  <si>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H30末</t>
  </si>
  <si>
    <t>日向市</t>
  </si>
  <si>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</si>
  <si>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</si>
  <si>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</si>
  <si>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</si>
  <si>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</si>
  <si>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</si>
  <si>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</si>
  <si>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</si>
  <si>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日向市簡易給水施設特別会計</t>
  </si>
  <si>
    <t>ふるさと日向市応援寄附金基金</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</si>
  <si>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</si>
  <si>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</si>
  <si>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</si>
  <si>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</si>
  <si>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</si>
  <si>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</si>
  <si>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</si>
  <si>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</si>
  <si>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</si>
  <si>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</si>
  <si>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</si>
  <si>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</si>
  <si>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</si>
  <si>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</si>
  <si>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</si>
  <si>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</si>
  <si>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</si>
  <si>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</si>
  <si>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</si>
  <si>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</si>
  <si>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</si>
  <si>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</si>
  <si>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-3.5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</si>
  <si>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</si>
  <si>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</si>
  <si>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</si>
  <si>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</si>
  <si>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</si>
  <si>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</si>
  <si>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</si>
  <si>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</si>
  <si>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</si>
  <si>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</si>
  <si>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</si>
  <si>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</si>
  <si>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</si>
  <si>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</si>
  <si>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</si>
  <si>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</si>
  <si>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</si>
  <si>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</si>
  <si>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</si>
  <si>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</si>
  <si>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　有形固定資産減価償却率は類似団体と比較して低い水準であるが、上昇傾向にあり、施設の老朽化が年々進行している。
　また、将来負担比率については、第２次日向市行財政改革大綱に基づく市債発行額を元金償還額以内に抑制する取組により地方債現在高が圧縮されたことや、充当可能基金の増等により18.6ポイントの減となり改善傾向ではあるものの、依然として類似団体平均と比べると高い水準となっている。
　今後は将来負担比率の改善を図りながら、既存施設の有効活用や統合・廃止の取組に加え、計画的な改修・更新等の長寿命化の取組やライフサイクルコストの縮減に資する施設整備、維持管理に努めていく必要がある。</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</si>
  <si>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</si>
  <si>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</si>
  <si>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</si>
  <si>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</si>
  <si>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</si>
  <si>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</si>
  <si>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</si>
  <si>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</si>
  <si>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</si>
  <si>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基準財政収入額</t>
  </si>
  <si>
    <t>-1.0</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</si>
  <si>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</si>
  <si>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</si>
  <si>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</si>
  <si>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</si>
  <si>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</si>
  <si>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</si>
  <si>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</si>
  <si>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</si>
  <si>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</si>
  <si>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</si>
  <si>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</si>
  <si>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</si>
  <si>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日向入郷地域介護認定審査事業特別会計</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</si>
  <si>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</si>
  <si>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</si>
  <si>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</si>
  <si>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</si>
  <si>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</si>
  <si>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</si>
  <si>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</si>
  <si>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</si>
  <si>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</si>
  <si>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</si>
  <si>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</si>
  <si>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</si>
  <si>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</si>
  <si>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</si>
  <si>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</si>
  <si>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</si>
  <si>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</si>
  <si>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</si>
  <si>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</si>
  <si>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</si>
  <si>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</si>
  <si>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</si>
  <si>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</si>
  <si>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</si>
  <si>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</si>
  <si>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</si>
  <si>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</si>
  <si>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</si>
  <si>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</si>
  <si>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</si>
  <si>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</si>
  <si>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</si>
  <si>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</si>
  <si>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</si>
  <si>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</si>
  <si>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</si>
  <si>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</si>
  <si>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</si>
  <si>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</si>
  <si>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</si>
  <si>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</si>
  <si>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</si>
  <si>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市町村民税</t>
    <rPh sb="0" eb="3">
      <t>シチョウソン</t>
    </rPh>
    <rPh sb="3" eb="4">
      <t>ミン</t>
    </rPh>
    <rPh sb="4" eb="5">
      <t>ゼイ</t>
    </rPh>
    <phoneticPr fontId="6"/>
  </si>
  <si>
    <t>決算額</t>
  </si>
  <si>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</si>
  <si>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</si>
  <si>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</si>
  <si>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</si>
  <si>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</si>
  <si>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</si>
  <si>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</si>
  <si>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</si>
  <si>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</si>
  <si>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</si>
  <si>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</si>
  <si>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</si>
  <si>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</si>
  <si>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宮崎県日向市</t>
  </si>
  <si>
    <t>公債費負担の状況</t>
    <rPh sb="0" eb="3">
      <t>コウサイヒ</t>
    </rPh>
    <rPh sb="3" eb="5">
      <t>フタン</t>
    </rPh>
    <rPh sb="6" eb="8">
      <t>ジョウキョウ</t>
    </rPh>
    <phoneticPr fontId="6"/>
  </si>
  <si>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</si>
  <si>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</si>
  <si>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</si>
  <si>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</si>
  <si>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</si>
  <si>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</si>
  <si>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</si>
  <si>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</si>
  <si>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区分</t>
  </si>
  <si>
    <t>軽油引取税交付金</t>
  </si>
  <si>
    <t>普通税</t>
    <rPh sb="0" eb="2">
      <t>フツウ</t>
    </rPh>
    <rPh sb="2" eb="3">
      <t>ゼイ</t>
    </rPh>
    <phoneticPr fontId="42"/>
  </si>
  <si>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</si>
  <si>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</si>
  <si>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</si>
  <si>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</si>
  <si>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</si>
  <si>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 0.07</t>
  </si>
  <si>
    <t>日向市国民健康保険東郷診療所特別会計</t>
  </si>
  <si>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</si>
  <si>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</si>
  <si>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</si>
  <si>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</si>
  <si>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</si>
  <si>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</si>
  <si>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</si>
  <si>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株式等譲渡所得割交付金</t>
    <rPh sb="0" eb="2">
      <t>カブシキ</t>
    </rPh>
    <rPh sb="2" eb="3">
      <t>トウ</t>
    </rPh>
    <rPh sb="3" eb="5">
      <t>ジョウト</t>
    </rPh>
    <rPh sb="5" eb="7">
      <t>ショトク</t>
    </rPh>
    <rPh sb="7" eb="8">
      <t>ワリ</t>
    </rPh>
    <rPh sb="8" eb="11">
      <t>コウフキン</t>
    </rPh>
    <phoneticPr fontId="42"/>
  </si>
  <si>
    <t>民生費</t>
  </si>
  <si>
    <t>類似団体平均</t>
    <rPh sb="0" eb="2">
      <t>ルイジ</t>
    </rPh>
    <rPh sb="2" eb="4">
      <t>ダンタイ</t>
    </rPh>
    <rPh sb="4" eb="6">
      <t>ヘイキン</t>
    </rPh>
    <phoneticPr fontId="6"/>
  </si>
  <si>
    <t>　　　所得割</t>
  </si>
  <si>
    <t>被保険者数(人)</t>
  </si>
  <si>
    <t>公共施設整備等資金積立基金</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</si>
  <si>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</si>
  <si>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</si>
  <si>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</si>
  <si>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</si>
  <si>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</si>
  <si>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</si>
  <si>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</si>
  <si>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</si>
  <si>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</si>
  <si>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</si>
  <si>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</si>
  <si>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</si>
  <si>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</si>
  <si>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</si>
  <si>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教育費</t>
  </si>
  <si>
    <t>災害復旧費</t>
  </si>
  <si>
    <t>企業債
（地方債）
現在高</t>
  </si>
  <si>
    <t>　　特別土地保有税</t>
  </si>
  <si>
    <t>H30</t>
  </si>
  <si>
    <t>公債費</t>
  </si>
  <si>
    <t>経常損益</t>
  </si>
  <si>
    <t>　法定目的税</t>
  </si>
  <si>
    <t>東郷町ふるさと公社</t>
    <rPh sb="0" eb="3">
      <t>トウゴウチョウ</t>
    </rPh>
    <rPh sb="7" eb="9">
      <t>コウシャ</t>
    </rPh>
    <phoneticPr fontId="6"/>
  </si>
  <si>
    <t>　　入湯税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</si>
  <si>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</si>
  <si>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</si>
  <si>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</si>
  <si>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</si>
  <si>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</si>
  <si>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</si>
  <si>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</si>
  <si>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</si>
  <si>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</si>
  <si>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</si>
  <si>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</si>
  <si>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</si>
  <si>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</si>
  <si>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</si>
  <si>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</si>
  <si>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 2.20</t>
  </si>
  <si>
    <t>その他の経費</t>
    <rPh sb="2" eb="3">
      <t>タ</t>
    </rPh>
    <rPh sb="4" eb="6">
      <t>ケイヒ</t>
    </rPh>
    <phoneticPr fontId="6"/>
  </si>
  <si>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</si>
  <si>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</si>
  <si>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</si>
  <si>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</si>
  <si>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</si>
  <si>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</si>
  <si>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</si>
  <si>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</si>
  <si>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</si>
  <si>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</si>
  <si>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</si>
  <si>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簡易水道</t>
  </si>
  <si>
    <t xml:space="preserve"> 過去５年間平均</t>
    <rPh sb="1" eb="3">
      <t>カコ</t>
    </rPh>
    <rPh sb="4" eb="6">
      <t>ネンカン</t>
    </rPh>
    <rPh sb="6" eb="8">
      <t>ヘイキン</t>
    </rPh>
    <phoneticPr fontId="6"/>
  </si>
  <si>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</si>
  <si>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</si>
  <si>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</si>
  <si>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</si>
  <si>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</si>
  <si>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保険税(料)収入額</t>
  </si>
  <si>
    <t>日向文化振興事業団</t>
    <rPh sb="0" eb="2">
      <t>ヒュウガ</t>
    </rPh>
    <rPh sb="2" eb="6">
      <t>ブンカ</t>
    </rPh>
    <rPh sb="6" eb="9">
      <t>ジギョウダン</t>
    </rPh>
    <phoneticPr fontId="6"/>
  </si>
  <si>
    <t>令和2年度</t>
    <rPh sb="0" eb="2">
      <t>レイワ</t>
    </rPh>
    <rPh sb="3" eb="5">
      <t>ネンド</t>
    </rPh>
    <phoneticPr fontId="6"/>
  </si>
  <si>
    <t>　うち単独</t>
  </si>
  <si>
    <t>日向市介護保険事業特別会計（保険事業勘定）</t>
  </si>
  <si>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</si>
  <si>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</si>
  <si>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</si>
  <si>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</si>
  <si>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</si>
  <si>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</si>
  <si>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</si>
  <si>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</si>
  <si>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</si>
  <si>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</si>
  <si>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</si>
  <si>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</si>
  <si>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</si>
  <si>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</si>
  <si>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</si>
  <si>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</si>
  <si>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</si>
  <si>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</si>
  <si>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</si>
  <si>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</si>
  <si>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日向市財光寺南土地区画整理事業特別会計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</si>
  <si>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</si>
  <si>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</si>
  <si>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</si>
  <si>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日向市城山墓園事業特別会計</t>
  </si>
  <si>
    <t>健全化判断比率</t>
    <rPh sb="0" eb="3">
      <t>ケンゼンカ</t>
    </rPh>
    <rPh sb="3" eb="5">
      <t>ハンダン</t>
    </rPh>
    <rPh sb="5" eb="7">
      <t>ヒリツ</t>
    </rPh>
    <phoneticPr fontId="38"/>
  </si>
  <si>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</si>
  <si>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</si>
  <si>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</si>
  <si>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</si>
  <si>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</si>
  <si>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</si>
  <si>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</si>
  <si>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</si>
  <si>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</si>
  <si>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日向市後期高齢者医療事業特別会計</t>
  </si>
  <si>
    <t>日向市水道事業会計</t>
  </si>
  <si>
    <t>法適用企業</t>
  </si>
  <si>
    <t>日向市簡易水道事業会計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</si>
  <si>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</si>
  <si>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</si>
  <si>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日向市下水道事業会計</t>
  </si>
  <si>
    <t>日向市農業集落排水事業会計</t>
  </si>
  <si>
    <t>一時借入金利子
（同一団体における会計間の現金運用に係る利子は除く）</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</si>
  <si>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</si>
  <si>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</si>
  <si>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</si>
  <si>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</si>
  <si>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</si>
  <si>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</si>
  <si>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</si>
  <si>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</si>
  <si>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</si>
  <si>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</si>
  <si>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</si>
  <si>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</si>
  <si>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</si>
  <si>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</si>
  <si>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</si>
  <si>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</si>
  <si>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</si>
  <si>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</si>
  <si>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</si>
  <si>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</si>
  <si>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</si>
  <si>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</si>
  <si>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</si>
  <si>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</si>
  <si>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</si>
  <si>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宮崎県北部広域行政事務組合（特別会計）</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</si>
  <si>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</si>
  <si>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</si>
  <si>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</si>
  <si>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</si>
  <si>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</si>
  <si>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</si>
  <si>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</si>
  <si>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</si>
  <si>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</si>
  <si>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</si>
  <si>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</si>
  <si>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</si>
  <si>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</si>
  <si>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</si>
  <si>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</si>
  <si>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</si>
  <si>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</si>
  <si>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</si>
  <si>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</si>
  <si>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</si>
  <si>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</si>
  <si>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</si>
  <si>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</si>
  <si>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</si>
  <si>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</si>
  <si>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</si>
  <si>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</si>
  <si>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</si>
  <si>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</si>
  <si>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</si>
  <si>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</si>
  <si>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</si>
  <si>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</si>
  <si>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 4.00</t>
  </si>
  <si>
    <t>その他会計（赤字）</t>
  </si>
  <si>
    <t>（百万円）</t>
  </si>
  <si>
    <t xml:space="preserve">※8：職員の状況については、令和3年地方公務員給与実態調査に基づいている。 </t>
  </si>
  <si>
    <t>法人事業税交付金</t>
  </si>
  <si>
    <t>H29末</t>
  </si>
  <si>
    <t>R01末</t>
  </si>
  <si>
    <t>退職手当基金</t>
  </si>
  <si>
    <t>　　鉱産税</t>
  </si>
  <si>
    <t>宮崎県北部広域行政事務組合（一般会計）</t>
  </si>
  <si>
    <t>宮崎県後期高齢者医療広域連合　一般会計</t>
  </si>
  <si>
    <t>日向青果地方卸売市場</t>
    <rPh sb="0" eb="2">
      <t>ヒュウガ</t>
    </rPh>
    <rPh sb="2" eb="4">
      <t>セイカ</t>
    </rPh>
    <rPh sb="4" eb="6">
      <t>チホウ</t>
    </rPh>
    <rPh sb="6" eb="10">
      <t>オロシウ</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</si>
  <si>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</si>
  <si>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</si>
  <si>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</si>
  <si>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</si>
  <si>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</si>
  <si>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</si>
  <si>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</si>
  <si>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</si>
  <si>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</si>
  <si>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</si>
  <si>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</si>
  <si>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</si>
  <si>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</si>
  <si>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</si>
  <si>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</si>
  <si>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</si>
  <si>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</si>
  <si>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</si>
  <si>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</si>
  <si>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</si>
  <si>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</si>
  <si>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　うち利子</t>
  </si>
  <si>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</si>
  <si>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</si>
  <si>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</si>
  <si>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</si>
  <si>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</si>
  <si>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</si>
  <si>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</si>
  <si>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</si>
  <si>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</si>
  <si>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　積立金</t>
  </si>
  <si>
    <t>工業用水道</t>
  </si>
  <si>
    <t>被保険者
1人当り</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</si>
  <si>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</si>
  <si>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</si>
  <si>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</si>
  <si>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</si>
  <si>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</si>
  <si>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</si>
  <si>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歳入合計</t>
  </si>
  <si>
    <t>　うち臨時財政対策債</t>
  </si>
  <si>
    <t>普通建設事業費</t>
  </si>
  <si>
    <t>　うち補助</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</si>
  <si>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</si>
  <si>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</si>
  <si>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</si>
  <si>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</si>
  <si>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</si>
  <si>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</si>
  <si>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</si>
  <si>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</si>
  <si>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前年度比18.6ポイントの減となっており改善傾向ではあるが、実質公債費比率については、新庁舎建設に伴う地方債償還等により分子の要素である元利償還金が高止まりしていることや、分母の要素である標準財政規模が前年度の特殊要因（普通交付税再算定）による反動減等の影響により減となったことにより、0.1ポイントの増となった。
　将来負担比率、実質公債費比率ともに類似団体と比較すると高い数値で推移していることから、引き続き、第２次日向市行財政改革大綱に基づきこれまで以上に公債費の適正化に努めていく。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</si>
</sst>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11" fillId="0" borderId="0" xfId="12" applyFont="1">
      <alignmen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3" applyFont="1" applyBorder="1">
      <alignment vertical="center"/>
    </xf>
    <xf numFmtId="0" fontId="11" fillId="0" borderId="30" xfId="11" applyFont="1" applyBorder="1">
      <alignment vertical="center"/>
    </xf>
    <xf numFmtId="0" fontId="11" fillId="0" borderId="28" xfId="13"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3"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3"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3" applyFont="1" applyBorder="1" applyAlignment="1">
      <alignment horizontal="center" vertical="center" shrinkToFit="1"/>
    </xf>
    <xf numFmtId="0" fontId="11" fillId="0" borderId="36" xfId="13"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3"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3"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23" xfId="6" applyFont="1" applyBorder="1">
      <alignment vertical="center"/>
    </xf>
    <xf numFmtId="0" fontId="10" fillId="0" borderId="0" xfId="6" applyFont="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31"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80" fontId="2" fillId="0" borderId="70"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0" fontId="15" fillId="0" borderId="34" xfId="6" applyFont="1" applyBorder="1">
      <alignment vertical="center"/>
    </xf>
    <xf numFmtId="180" fontId="2" fillId="0" borderId="72"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horizontal="center" vertical="center" wrapText="1"/>
    </xf>
    <xf numFmtId="0" fontId="1" fillId="0" borderId="0" xfId="4" applyAlignment="1">
      <alignment vertical="center"/>
    </xf>
    <xf numFmtId="0" fontId="2" fillId="0" borderId="30" xfId="6" applyFont="1" applyBorder="1" applyAlignment="1">
      <alignment horizontal="left" vertical="center"/>
    </xf>
    <xf numFmtId="0" fontId="2" fillId="0" borderId="42" xfId="6" applyFont="1" applyBorder="1" applyAlignment="1">
      <alignment horizontal="left" vertical="center"/>
    </xf>
    <xf numFmtId="0" fontId="2" fillId="0" borderId="31" xfId="6" applyFont="1" applyBorder="1" applyAlignment="1">
      <alignment horizontal="left" vertical="center"/>
    </xf>
    <xf numFmtId="0" fontId="2" fillId="0" borderId="23" xfId="6" applyFont="1" applyBorder="1" applyAlignment="1">
      <alignment horizontal="left" vertical="center"/>
    </xf>
    <xf numFmtId="0" fontId="2" fillId="0" borderId="34" xfId="6" applyFont="1" applyBorder="1" applyAlignment="1">
      <alignment horizontal="left" vertical="center"/>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2" fillId="0" borderId="16" xfId="6" applyFont="1" applyBorder="1" applyAlignment="1">
      <alignment horizontal="left" vertical="center"/>
    </xf>
    <xf numFmtId="0" fontId="2" fillId="0" borderId="14" xfId="6" applyFont="1" applyBorder="1" applyAlignment="1">
      <alignment horizontal="left" vertical="center"/>
    </xf>
    <xf numFmtId="0" fontId="2" fillId="0" borderId="15" xfId="6" applyFont="1" applyBorder="1" applyAlignment="1">
      <alignment horizontal="left" vertical="center"/>
    </xf>
    <xf numFmtId="0" fontId="3" fillId="0" borderId="34" xfId="6" applyBorder="1" applyAlignment="1">
      <alignment horizontal="right" vertical="center" shrinkToFit="1"/>
    </xf>
    <xf numFmtId="0" fontId="3" fillId="0" borderId="0" xfId="6" applyAlignment="1">
      <alignment horizontal="right" vertical="center" shrinkToFit="1"/>
    </xf>
    <xf numFmtId="0" fontId="1" fillId="0" borderId="14" xfId="4" applyBorder="1" applyAlignment="1">
      <alignment vertical="center"/>
    </xf>
    <xf numFmtId="178" fontId="2" fillId="0" borderId="16" xfId="6" applyNumberFormat="1" applyFont="1" applyBorder="1" applyAlignment="1">
      <alignment horizontal="right" vertical="center" shrinkToFit="1"/>
    </xf>
    <xf numFmtId="0" fontId="3" fillId="0" borderId="14" xfId="6" applyBorder="1" applyAlignment="1">
      <alignment horizontal="right" vertical="center" shrinkToFit="1"/>
    </xf>
    <xf numFmtId="0" fontId="3" fillId="0" borderId="15"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23" xfId="6" applyBorder="1" applyAlignment="1">
      <alignment horizontal="right" vertical="center" shrinkToFit="1"/>
    </xf>
    <xf numFmtId="0" fontId="3" fillId="0" borderId="37" xfId="6" applyBorder="1" applyAlignment="1">
      <alignment horizontal="center" vertical="center"/>
    </xf>
    <xf numFmtId="0" fontId="3" fillId="0" borderId="16" xfId="6"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0" fontId="3" fillId="0" borderId="66" xfId="6" applyBorder="1" applyAlignment="1">
      <alignment horizontal="right" vertical="center" shrinkToFit="1"/>
    </xf>
    <xf numFmtId="0" fontId="3" fillId="0" borderId="67" xfId="6" applyBorder="1" applyAlignment="1">
      <alignment horizontal="right" vertical="center" shrinkToFit="1"/>
    </xf>
    <xf numFmtId="180" fontId="2" fillId="0" borderId="69" xfId="6" applyNumberFormat="1" applyFont="1" applyBorder="1" applyAlignment="1">
      <alignment horizontal="right" vertical="center"/>
    </xf>
    <xf numFmtId="180" fontId="3" fillId="0" borderId="0" xfId="6" applyNumberFormat="1" applyAlignment="1">
      <alignment horizontal="right" vertical="center" shrinkToFit="1"/>
    </xf>
    <xf numFmtId="180" fontId="3" fillId="0" borderId="34" xfId="6" applyNumberFormat="1" applyBorder="1" applyAlignment="1">
      <alignment horizontal="right" vertical="center" shrinkToFit="1"/>
    </xf>
    <xf numFmtId="180" fontId="2" fillId="0" borderId="65" xfId="6" applyNumberFormat="1" applyFont="1" applyBorder="1" applyAlignment="1">
      <alignment horizontal="right" vertical="center" shrinkToFit="1"/>
    </xf>
    <xf numFmtId="180" fontId="3" fillId="0" borderId="66"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0" xfId="6" applyNumberFormat="1" applyFont="1" applyBorder="1" applyAlignment="1">
      <alignment horizontal="right" vertical="center"/>
    </xf>
    <xf numFmtId="178" fontId="2" fillId="0" borderId="72" xfId="6" applyNumberFormat="1" applyFont="1" applyBorder="1" applyAlignment="1">
      <alignment horizontal="right" vertical="center" shrinkToFit="1"/>
    </xf>
    <xf numFmtId="178" fontId="2" fillId="0" borderId="73"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0" fontId="10" fillId="0" borderId="32" xfId="6" applyFont="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Border="1" applyAlignment="1">
      <alignment horizontal="center" vertical="center"/>
    </xf>
    <xf numFmtId="178" fontId="2" fillId="2" borderId="34"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49" fontId="9" fillId="0" borderId="64" xfId="6" applyNumberFormat="1" applyFont="1" applyBorder="1" applyAlignment="1">
      <alignment horizontal="center" vertical="center"/>
    </xf>
    <xf numFmtId="0" fontId="10" fillId="0" borderId="37" xfId="6" applyFont="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0" xfId="6" applyFont="1" applyFill="1" applyAlignment="1">
      <alignment horizontal="right" vertical="center" shrinkToFit="1"/>
    </xf>
    <xf numFmtId="178" fontId="2" fillId="0" borderId="14" xfId="6" applyNumberFormat="1" applyFont="1" applyBorder="1" applyAlignment="1">
      <alignment horizontal="right" vertical="center"/>
    </xf>
    <xf numFmtId="180" fontId="3" fillId="0" borderId="14" xfId="6" applyNumberFormat="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17" fillId="3" borderId="0" xfId="15" applyFont="1" applyFill="1">
      <alignment vertical="center"/>
    </xf>
    <xf numFmtId="0" fontId="2" fillId="3" borderId="0" xfId="15" applyFont="1" applyFill="1">
      <alignment vertical="center"/>
    </xf>
    <xf numFmtId="0" fontId="18" fillId="3" borderId="20" xfId="15" applyFont="1" applyFill="1" applyBorder="1" applyAlignment="1">
      <alignment horizontal="left" vertical="center"/>
    </xf>
    <xf numFmtId="0" fontId="18" fillId="4" borderId="7"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3" borderId="19" xfId="15" applyFont="1" applyFill="1" applyBorder="1" applyAlignment="1">
      <alignment horizontal="left" vertical="center"/>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56"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12" xfId="15" applyFont="1" applyFill="1" applyBorder="1">
      <alignment vertical="center"/>
    </xf>
    <xf numFmtId="0" fontId="18" fillId="3" borderId="8" xfId="15" applyFont="1" applyFill="1" applyBorder="1" applyAlignment="1">
      <alignment horizontal="left" vertical="center"/>
    </xf>
    <xf numFmtId="0" fontId="18" fillId="3" borderId="12"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2" xfId="15" applyFont="1" applyFill="1" applyBorder="1" applyAlignment="1">
      <alignment horizontal="left" vertical="center"/>
    </xf>
    <xf numFmtId="0" fontId="19" fillId="3" borderId="56" xfId="15" applyFont="1" applyFill="1" applyBorder="1" applyAlignment="1">
      <alignment horizontal="left" vertical="center"/>
    </xf>
    <xf numFmtId="0" fontId="18" fillId="3" borderId="12"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20" fillId="3" borderId="0" xfId="19" applyFont="1" applyFill="1">
      <alignment vertical="center"/>
    </xf>
    <xf numFmtId="0" fontId="18" fillId="4" borderId="19"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23" xfId="15" applyFont="1" applyFill="1" applyBorder="1">
      <alignment vertical="center"/>
    </xf>
    <xf numFmtId="0" fontId="18" fillId="3" borderId="0" xfId="15" applyFont="1" applyFill="1" applyAlignment="1">
      <alignment horizontal="left" vertical="center"/>
    </xf>
    <xf numFmtId="0" fontId="18" fillId="3" borderId="16"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23"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23"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34" xfId="15" applyFont="1" applyFill="1" applyBorder="1">
      <alignment vertical="center"/>
    </xf>
    <xf numFmtId="0" fontId="18" fillId="3" borderId="30" xfId="15" applyFont="1" applyFill="1" applyBorder="1">
      <alignment vertical="center"/>
    </xf>
    <xf numFmtId="0" fontId="18" fillId="3" borderId="42" xfId="15" applyFont="1" applyFill="1" applyBorder="1">
      <alignment vertical="center"/>
    </xf>
    <xf numFmtId="0" fontId="18" fillId="3" borderId="42" xfId="15" applyFont="1" applyFill="1" applyBorder="1" applyAlignment="1">
      <alignment vertical="center" shrinkToFit="1"/>
    </xf>
    <xf numFmtId="0" fontId="18" fillId="3" borderId="31" xfId="15" applyFont="1" applyFill="1" applyBorder="1">
      <alignment vertical="center"/>
    </xf>
    <xf numFmtId="0" fontId="18" fillId="3" borderId="0" xfId="15" applyFont="1" applyFill="1" applyAlignment="1">
      <alignment vertical="center" shrinkToFit="1"/>
    </xf>
    <xf numFmtId="0" fontId="18" fillId="4" borderId="13"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0" xfId="15" applyNumberFormat="1" applyFont="1" applyFill="1" applyAlignment="1">
      <alignment horizontal="right" vertical="center" shrinkToFit="1"/>
    </xf>
    <xf numFmtId="0" fontId="18" fillId="4" borderId="19"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3" borderId="23" xfId="15" applyFont="1" applyFill="1" applyBorder="1" applyAlignment="1">
      <alignment horizontal="center" vertical="center"/>
    </xf>
    <xf numFmtId="0" fontId="18" fillId="3" borderId="23" xfId="15" applyFont="1" applyFill="1" applyBorder="1" applyAlignment="1">
      <alignment horizontal="right" vertical="center"/>
    </xf>
    <xf numFmtId="0" fontId="18" fillId="3" borderId="34" xfId="15" applyFont="1" applyFill="1" applyBorder="1" applyAlignment="1">
      <alignment horizontal="right" vertical="center" wrapTex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34" xfId="15" applyFont="1" applyFill="1" applyBorder="1" applyAlignment="1">
      <alignment horizontal="right" vertical="center"/>
    </xf>
    <xf numFmtId="0" fontId="18"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0" fontId="18" fillId="3" borderId="16" xfId="15" applyFont="1" applyFill="1" applyBorder="1">
      <alignment vertical="center"/>
    </xf>
    <xf numFmtId="0" fontId="18" fillId="3" borderId="14" xfId="15" applyFont="1" applyFill="1" applyBorder="1" applyAlignment="1">
      <alignment horizontal="left" vertical="center"/>
    </xf>
    <xf numFmtId="0" fontId="18" fillId="3" borderId="14" xfId="15" applyFont="1" applyFill="1" applyBorder="1">
      <alignment vertical="center"/>
    </xf>
    <xf numFmtId="0" fontId="18" fillId="3" borderId="15" xfId="15" applyFont="1" applyFill="1" applyBorder="1">
      <alignment vertical="center"/>
    </xf>
    <xf numFmtId="0" fontId="18" fillId="3" borderId="14" xfId="15" applyFont="1" applyFill="1" applyBorder="1" applyAlignment="1">
      <alignment vertical="center" shrinkToFit="1"/>
    </xf>
    <xf numFmtId="0" fontId="18" fillId="3" borderId="16" xfId="15" applyFont="1" applyFill="1" applyBorder="1" applyAlignment="1">
      <alignment horizontal="right" vertical="center"/>
    </xf>
    <xf numFmtId="0" fontId="18" fillId="3" borderId="14" xfId="15" applyFont="1" applyFill="1" applyBorder="1" applyAlignment="1">
      <alignment horizontal="right" vertical="center"/>
    </xf>
    <xf numFmtId="0" fontId="18" fillId="3" borderId="15" xfId="15" applyFont="1" applyFill="1" applyBorder="1" applyAlignment="1">
      <alignment horizontal="right" vertical="center"/>
    </xf>
    <xf numFmtId="0" fontId="18" fillId="3" borderId="16" xfId="15" applyFont="1" applyFill="1" applyBorder="1" applyAlignment="1">
      <alignment horizontal="center" vertical="center"/>
    </xf>
    <xf numFmtId="0" fontId="18" fillId="3" borderId="17" xfId="15" applyFont="1" applyFill="1" applyBorder="1" applyAlignment="1">
      <alignment horizontal="center" vertical="center"/>
    </xf>
    <xf numFmtId="0" fontId="18" fillId="3" borderId="32" xfId="15" applyFont="1" applyFill="1" applyBorder="1" applyAlignment="1">
      <alignment horizontal="center" vertical="center"/>
    </xf>
    <xf numFmtId="183" fontId="18" fillId="3" borderId="30" xfId="20" applyNumberFormat="1" applyFont="1" applyFill="1" applyBorder="1" applyAlignment="1">
      <alignment horizontal="right" vertical="center" shrinkToFit="1"/>
    </xf>
    <xf numFmtId="183" fontId="18" fillId="3" borderId="42" xfId="19" applyNumberFormat="1" applyFont="1" applyFill="1" applyBorder="1" applyAlignment="1">
      <alignment horizontal="right" vertical="center" shrinkToFit="1"/>
    </xf>
    <xf numFmtId="183" fontId="18" fillId="3" borderId="3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4" fontId="18" fillId="3" borderId="32" xfId="20" applyNumberFormat="1" applyFont="1" applyFill="1" applyBorder="1" applyAlignment="1">
      <alignment horizontal="right" vertical="center" shrinkToFit="1"/>
    </xf>
    <xf numFmtId="184" fontId="18" fillId="3" borderId="108"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0" fontId="18" fillId="4" borderId="7" xfId="15" applyFont="1" applyFill="1" applyBorder="1" applyAlignment="1" applyProtection="1">
      <alignment horizontal="center" vertical="center" wrapText="1" shrinkToFit="1"/>
      <protection locked="0"/>
    </xf>
    <xf numFmtId="0" fontId="18" fillId="4" borderId="76" xfId="15"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93" xfId="15" applyFont="1" applyFill="1" applyBorder="1" applyAlignment="1" applyProtection="1">
      <alignment horizontal="center" vertical="center" shrinkToFit="1"/>
      <protection locked="0"/>
    </xf>
    <xf numFmtId="183" fontId="18" fillId="3" borderId="72" xfId="20"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5" applyFont="1" applyFill="1" applyBorder="1" applyAlignment="1" applyProtection="1">
      <alignment horizontal="center" vertical="center"/>
      <protection locked="0"/>
    </xf>
    <xf numFmtId="184" fontId="18" fillId="3" borderId="72" xfId="20" applyNumberFormat="1" applyFont="1" applyFill="1" applyBorder="1" applyAlignment="1">
      <alignment horizontal="right" vertical="center" shrinkToFit="1"/>
    </xf>
    <xf numFmtId="184" fontId="18" fillId="3" borderId="70" xfId="19"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3" fontId="18" fillId="3" borderId="135"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0" fontId="18" fillId="3" borderId="59"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54" xfId="20" applyNumberFormat="1" applyFont="1" applyFill="1" applyBorder="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0" borderId="100" xfId="14" applyFont="1" applyBorder="1" applyAlignment="1" applyProtection="1">
      <alignment horizontal="left" vertical="center" shrinkToFit="1"/>
      <protection locked="0"/>
    </xf>
    <xf numFmtId="0" fontId="18" fillId="0" borderId="101" xfId="14" applyFont="1" applyBorder="1" applyAlignment="1" applyProtection="1">
      <alignment horizontal="left" vertical="center" shrinkToFit="1"/>
      <protection locked="0"/>
    </xf>
    <xf numFmtId="0" fontId="18" fillId="0" borderId="102" xfId="14" applyFont="1" applyBorder="1" applyAlignment="1" applyProtection="1">
      <alignment horizontal="left" vertical="center" shrinkToFit="1"/>
      <protection locked="0"/>
    </xf>
    <xf numFmtId="0" fontId="18" fillId="5" borderId="103" xfId="14" applyFont="1" applyFill="1" applyBorder="1" applyAlignment="1" applyProtection="1">
      <alignment horizontal="left" vertical="center" shrinkToFit="1"/>
      <protection locked="0"/>
    </xf>
    <xf numFmtId="0" fontId="18" fillId="3" borderId="12" xfId="15" applyFont="1" applyFill="1" applyBorder="1" applyAlignment="1">
      <alignment horizontal="center" vertical="top"/>
    </xf>
    <xf numFmtId="0" fontId="18" fillId="3" borderId="8" xfId="15" applyFont="1" applyFill="1" applyBorder="1" applyAlignment="1">
      <alignment horizontal="center" vertical="top"/>
    </xf>
    <xf numFmtId="0" fontId="18" fillId="3" borderId="56" xfId="15" applyFont="1" applyFill="1" applyBorder="1" applyAlignment="1">
      <alignment horizontal="center" vertical="top"/>
    </xf>
    <xf numFmtId="0" fontId="18" fillId="3" borderId="12"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61" xfId="15" applyFont="1" applyFill="1" applyBorder="1" applyAlignment="1">
      <alignment horizontal="left" vertical="center" wrapText="1"/>
    </xf>
    <xf numFmtId="0" fontId="16" fillId="3" borderId="8" xfId="15" applyFont="1" applyFill="1" applyBorder="1">
      <alignment vertical="center"/>
    </xf>
    <xf numFmtId="0" fontId="16" fillId="3" borderId="0" xfId="15" applyFont="1" applyFill="1">
      <alignment vertical="center"/>
    </xf>
    <xf numFmtId="0" fontId="18" fillId="3" borderId="23" xfId="15" applyFont="1" applyFill="1" applyBorder="1" applyAlignment="1">
      <alignment horizontal="center" vertical="top"/>
    </xf>
    <xf numFmtId="0" fontId="18" fillId="3" borderId="0" xfId="15" applyFont="1" applyFill="1" applyAlignment="1">
      <alignment horizontal="center" vertical="top"/>
    </xf>
    <xf numFmtId="0" fontId="18" fillId="3" borderId="34" xfId="15" applyFont="1" applyFill="1" applyBorder="1" applyAlignment="1">
      <alignment horizontal="center" vertical="top"/>
    </xf>
    <xf numFmtId="0" fontId="18" fillId="3" borderId="23"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34" xfId="15" applyFont="1" applyFill="1" applyBorder="1" applyAlignment="1">
      <alignment horizontal="center" vertical="top" wrapText="1"/>
    </xf>
    <xf numFmtId="0" fontId="18" fillId="3" borderId="36" xfId="15" applyFont="1" applyFill="1" applyBorder="1" applyAlignment="1">
      <alignment horizontal="left" vertical="center"/>
    </xf>
    <xf numFmtId="0" fontId="18" fillId="3" borderId="11" xfId="15" applyFont="1" applyFill="1" applyBorder="1" applyAlignment="1">
      <alignment horizontal="center" vertical="center"/>
    </xf>
    <xf numFmtId="0" fontId="18" fillId="3" borderId="8" xfId="15" applyFont="1" applyFill="1" applyBorder="1">
      <alignment vertical="center"/>
    </xf>
    <xf numFmtId="0" fontId="18" fillId="3" borderId="9" xfId="15" applyFont="1" applyFill="1" applyBorder="1">
      <alignment vertical="center"/>
    </xf>
    <xf numFmtId="0" fontId="18" fillId="0" borderId="145"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0" fontId="18" fillId="3" borderId="16" xfId="15" applyFont="1" applyFill="1" applyBorder="1" applyAlignment="1">
      <alignment horizontal="center" vertical="top" wrapText="1"/>
    </xf>
    <xf numFmtId="0" fontId="18" fillId="3" borderId="14" xfId="15" applyFont="1" applyFill="1" applyBorder="1" applyAlignment="1">
      <alignment horizontal="center" vertical="top" wrapText="1"/>
    </xf>
    <xf numFmtId="0" fontId="18" fillId="3" borderId="22" xfId="15" applyFont="1" applyFill="1" applyBorder="1" applyAlignment="1">
      <alignment horizontal="center" vertical="center"/>
    </xf>
    <xf numFmtId="0" fontId="18" fillId="0" borderId="22" xfId="15" applyFont="1" applyBorder="1" applyAlignment="1" applyProtection="1">
      <alignment horizontal="center" vertical="center"/>
      <protection locked="0"/>
    </xf>
    <xf numFmtId="183" fontId="18" fillId="5" borderId="61" xfId="14" applyNumberFormat="1" applyFont="1" applyFill="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184" fontId="18" fillId="0" borderId="101" xfId="15"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183" fontId="18" fillId="3" borderId="0" xfId="15" applyNumberFormat="1" applyFont="1" applyFill="1" applyAlignment="1">
      <alignment horizontal="left" vertical="center" shrinkToFit="1"/>
    </xf>
    <xf numFmtId="0" fontId="3" fillId="3" borderId="42" xfId="15" applyFill="1" applyBorder="1" applyAlignment="1">
      <alignment vertical="center" shrinkToFit="1"/>
    </xf>
    <xf numFmtId="0" fontId="18" fillId="3" borderId="35" xfId="15" applyFont="1" applyFill="1" applyBorder="1">
      <alignment vertical="center"/>
    </xf>
    <xf numFmtId="183" fontId="18" fillId="5" borderId="36" xfId="14" applyNumberFormat="1" applyFont="1" applyFill="1" applyBorder="1" applyAlignment="1" applyProtection="1">
      <alignment horizontal="right" vertical="center" shrinkToFit="1"/>
      <protection locked="0"/>
    </xf>
    <xf numFmtId="0" fontId="3" fillId="3" borderId="0" xfId="15" applyFill="1" applyAlignment="1">
      <alignment vertical="center" shrinkToFit="1"/>
    </xf>
    <xf numFmtId="0" fontId="18" fillId="0" borderId="50" xfId="15" applyFont="1" applyBorder="1" applyAlignment="1" applyProtection="1">
      <alignment horizontal="center" vertical="center"/>
      <protection locked="0"/>
    </xf>
    <xf numFmtId="183" fontId="18" fillId="5" borderId="52" xfId="14" applyNumberFormat="1" applyFont="1" applyFill="1" applyBorder="1" applyAlignment="1" applyProtection="1">
      <alignment horizontal="righ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104" xfId="15" applyFont="1" applyBorder="1" applyAlignment="1" applyProtection="1">
      <alignment horizontal="left" vertical="center" shrinkToFit="1"/>
      <protection locked="0"/>
    </xf>
    <xf numFmtId="0" fontId="18" fillId="3" borderId="41" xfId="15" applyFont="1" applyFill="1" applyBorder="1" applyAlignment="1">
      <alignment horizontal="center" vertical="center"/>
    </xf>
    <xf numFmtId="0" fontId="18" fillId="3" borderId="17" xfId="15" applyFont="1" applyFill="1" applyBorder="1">
      <alignment vertical="center"/>
    </xf>
    <xf numFmtId="0" fontId="18" fillId="3" borderId="39" xfId="15" applyFont="1" applyFill="1" applyBorder="1" applyAlignment="1">
      <alignment horizontal="center" vertical="center"/>
    </xf>
    <xf numFmtId="185" fontId="18" fillId="3" borderId="3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6" fontId="18" fillId="3" borderId="42" xfId="20" applyNumberFormat="1" applyFont="1" applyFill="1" applyBorder="1" applyAlignment="1">
      <alignment horizontal="right" vertical="center" shrinkToFit="1"/>
    </xf>
    <xf numFmtId="186" fontId="18" fillId="3" borderId="43"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0" fontId="18" fillId="0" borderId="125" xfId="15" applyFont="1" applyBorder="1" applyAlignment="1" applyProtection="1">
      <alignment horizontal="left" vertical="center" shrinkToFit="1"/>
      <protection locked="0"/>
    </xf>
    <xf numFmtId="0" fontId="18" fillId="0" borderId="11" xfId="15" applyFont="1" applyBorder="1" applyAlignment="1" applyProtection="1">
      <alignment horizontal="center" vertical="center" shrinkToFit="1"/>
      <protection locked="0"/>
    </xf>
    <xf numFmtId="185" fontId="18" fillId="3" borderId="16" xfId="20" applyNumberFormat="1" applyFont="1" applyFill="1" applyBorder="1" applyAlignment="1">
      <alignment horizontal="right" vertical="center" shrinkToFit="1"/>
    </xf>
    <xf numFmtId="185" fontId="18" fillId="3" borderId="14" xfId="20" applyNumberFormat="1" applyFont="1" applyFill="1" applyBorder="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0" fontId="16" fillId="3" borderId="0" xfId="15" applyFont="1" applyFill="1" applyAlignment="1">
      <alignment horizontal="center" vertical="center"/>
    </xf>
    <xf numFmtId="0" fontId="3" fillId="3" borderId="14" xfId="15" applyFill="1" applyBorder="1" applyAlignment="1">
      <alignment vertical="center" shrinkToFit="1"/>
    </xf>
    <xf numFmtId="0" fontId="19" fillId="3" borderId="37" xfId="15" applyFont="1" applyFill="1" applyBorder="1" applyAlignment="1">
      <alignment horizontal="center" vertical="center"/>
    </xf>
    <xf numFmtId="0" fontId="18" fillId="3" borderId="38" xfId="15" applyFont="1" applyFill="1" applyBorder="1" applyAlignment="1">
      <alignment horizontal="left" vertical="center"/>
    </xf>
    <xf numFmtId="0" fontId="18" fillId="3" borderId="19" xfId="15" applyFont="1" applyFill="1" applyBorder="1" applyAlignment="1">
      <alignment horizontal="left" vertical="center" wrapText="1"/>
    </xf>
    <xf numFmtId="183" fontId="18" fillId="3" borderId="148" xfId="20"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150"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4" fontId="18" fillId="3" borderId="97" xfId="20" applyNumberFormat="1" applyFont="1" applyFill="1" applyBorder="1" applyAlignment="1">
      <alignment horizontal="right" vertical="center" shrinkToFit="1"/>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183" fontId="18" fillId="3" borderId="68"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0" fontId="18" fillId="3" borderId="50" xfId="15" applyFont="1" applyFill="1" applyBorder="1" applyAlignment="1">
      <alignment horizontal="center" vertical="center"/>
    </xf>
    <xf numFmtId="185" fontId="18" fillId="3" borderId="5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0" xfId="15" applyFont="1" applyFill="1" applyAlignment="1">
      <alignment horizontal="center" vertical="center"/>
    </xf>
    <xf numFmtId="0" fontId="18" fillId="3" borderId="74" xfId="15" applyFont="1" applyFill="1" applyBorder="1" applyAlignment="1">
      <alignment horizontal="center" vertical="center"/>
    </xf>
    <xf numFmtId="184" fontId="18" fillId="3" borderId="158" xfId="20" applyNumberFormat="1" applyFont="1" applyFill="1" applyBorder="1" applyAlignment="1">
      <alignment horizontal="right" vertical="center" shrinkToFit="1"/>
    </xf>
    <xf numFmtId="184" fontId="18" fillId="3" borderId="75"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0" fontId="18" fillId="3" borderId="91" xfId="15" applyFont="1" applyFill="1" applyBorder="1" applyAlignment="1" applyProtection="1">
      <alignment horizontal="left" vertical="center" shrinkToFit="1"/>
      <protection locked="0"/>
    </xf>
    <xf numFmtId="184" fontId="18" fillId="3" borderId="27"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58" xfId="15" applyFont="1" applyFill="1" applyBorder="1">
      <alignment vertical="center"/>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183" fontId="18" fillId="0" borderId="90" xfId="14"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20"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1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30"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43" xfId="15" applyFont="1" applyFill="1" applyBorder="1">
      <alignment vertical="center"/>
    </xf>
    <xf numFmtId="0" fontId="18" fillId="3" borderId="23" xfId="20" applyFont="1" applyFill="1" applyBorder="1" applyAlignment="1">
      <alignment horizontal="left" vertical="center" shrinkToFit="1"/>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3" borderId="16" xfId="20" applyFont="1" applyFill="1" applyBorder="1" applyAlignment="1">
      <alignment horizontal="left" vertical="center" shrinkToFit="1"/>
    </xf>
    <xf numFmtId="0" fontId="18" fillId="3" borderId="14" xfId="20" applyFont="1" applyFill="1" applyBorder="1" applyAlignment="1">
      <alignment horizontal="left" vertical="center" shrinkToFit="1"/>
    </xf>
    <xf numFmtId="0" fontId="3" fillId="4" borderId="40"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183" fontId="18" fillId="3" borderId="165" xfId="20" applyNumberFormat="1" applyFont="1" applyFill="1" applyBorder="1" applyAlignment="1">
      <alignment horizontal="right" vertical="center" shrinkToFit="1"/>
    </xf>
    <xf numFmtId="0" fontId="3" fillId="4" borderId="19"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183" fontId="18" fillId="3" borderId="166" xfId="20" applyNumberFormat="1" applyFont="1" applyFill="1" applyBorder="1" applyAlignment="1">
      <alignment horizontal="right" vertical="center" shrinkToFit="1"/>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3" fillId="4" borderId="13"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21" fillId="3" borderId="64" xfId="15" applyFont="1" applyFill="1" applyBorder="1" applyAlignment="1">
      <alignment horizontal="center" vertical="center"/>
    </xf>
    <xf numFmtId="0" fontId="2" fillId="3" borderId="20" xfId="15" applyFont="1" applyFill="1" applyBorder="1">
      <alignment vertical="center"/>
    </xf>
    <xf numFmtId="184" fontId="18" fillId="3" borderId="68"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73"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0" fontId="18" fillId="0" borderId="167" xfId="14" applyFont="1" applyBorder="1" applyAlignment="1" applyProtection="1">
      <alignment horizontal="left" vertical="center" shrinkToFit="1"/>
      <protection locked="0"/>
    </xf>
    <xf numFmtId="0" fontId="18" fillId="0" borderId="123" xfId="14" applyFont="1" applyBorder="1" applyAlignment="1" applyProtection="1">
      <alignment horizontal="lef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52" xfId="15" applyFont="1" applyFill="1" applyBorder="1" applyAlignment="1" applyProtection="1">
      <alignment horizontal="left" vertical="center" shrinkToFit="1"/>
      <protection locked="0"/>
    </xf>
    <xf numFmtId="184" fontId="18" fillId="3" borderId="168"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3" applyFont="1" applyBorder="1">
      <alignment vertical="center"/>
    </xf>
    <xf numFmtId="0" fontId="3" fillId="0" borderId="42" xfId="23" applyFont="1" applyBorder="1">
      <alignment vertical="center"/>
    </xf>
    <xf numFmtId="178" fontId="15" fillId="0" borderId="0" xfId="23" applyNumberFormat="1" applyFont="1">
      <alignment vertical="center"/>
    </xf>
    <xf numFmtId="0" fontId="18" fillId="0" borderId="30" xfId="23" applyFont="1" applyBorder="1">
      <alignment vertical="center"/>
    </xf>
    <xf numFmtId="178" fontId="15" fillId="0" borderId="42" xfId="23" applyNumberFormat="1" applyFont="1" applyBorder="1">
      <alignment vertical="center"/>
    </xf>
    <xf numFmtId="178" fontId="15" fillId="0" borderId="31" xfId="23" applyNumberFormat="1" applyFont="1" applyBorder="1">
      <alignment vertical="center"/>
    </xf>
    <xf numFmtId="178" fontId="15" fillId="0" borderId="23" xfId="23" applyNumberFormat="1" applyFont="1" applyBorder="1">
      <alignment vertical="center"/>
    </xf>
    <xf numFmtId="0" fontId="15" fillId="0" borderId="0" xfId="23" applyFont="1">
      <alignment vertical="center"/>
    </xf>
    <xf numFmtId="0" fontId="3" fillId="0" borderId="23" xfId="23" applyFont="1" applyBorder="1">
      <alignment vertical="center"/>
    </xf>
    <xf numFmtId="0" fontId="3" fillId="0" borderId="34" xfId="23" applyFont="1" applyBorder="1">
      <alignment vertical="center"/>
    </xf>
    <xf numFmtId="0" fontId="18" fillId="0" borderId="42" xfId="23" applyFont="1" applyBorder="1">
      <alignment vertical="center"/>
    </xf>
    <xf numFmtId="0" fontId="3" fillId="0" borderId="31" xfId="23" applyFont="1" applyBorder="1">
      <alignment vertical="center"/>
    </xf>
    <xf numFmtId="178" fontId="15" fillId="0" borderId="34" xfId="23" applyNumberFormat="1" applyFont="1" applyBorder="1">
      <alignment vertical="center"/>
    </xf>
    <xf numFmtId="0" fontId="3" fillId="3" borderId="30" xfId="23" applyFont="1" applyFill="1" applyBorder="1">
      <alignment vertical="center"/>
    </xf>
    <xf numFmtId="178" fontId="15" fillId="3" borderId="31" xfId="23"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3" applyNumberFormat="1" applyFont="1" applyBorder="1">
      <alignment vertical="center"/>
    </xf>
    <xf numFmtId="178" fontId="22" fillId="0" borderId="32" xfId="23" applyNumberFormat="1" applyFont="1" applyBorder="1">
      <alignment vertical="center"/>
    </xf>
    <xf numFmtId="178" fontId="15" fillId="3" borderId="32" xfId="23" applyNumberFormat="1" applyFont="1" applyFill="1" applyBorder="1" applyAlignment="1">
      <alignment vertical="center" wrapText="1"/>
    </xf>
    <xf numFmtId="178" fontId="15" fillId="0" borderId="32" xfId="23" applyNumberFormat="1" applyFont="1" applyBorder="1" applyAlignment="1">
      <alignment vertical="center" wrapText="1"/>
    </xf>
    <xf numFmtId="0" fontId="15" fillId="3" borderId="32" xfId="23" applyFont="1" applyFill="1" applyBorder="1">
      <alignment vertical="center"/>
    </xf>
    <xf numFmtId="0" fontId="15" fillId="0" borderId="0" xfId="23" applyFont="1" applyAlignment="1"/>
    <xf numFmtId="178" fontId="22" fillId="0" borderId="30" xfId="17" applyNumberFormat="1" applyFont="1" applyBorder="1" applyAlignment="1">
      <alignment vertical="center"/>
    </xf>
    <xf numFmtId="178" fontId="22" fillId="0" borderId="31" xfId="17" applyNumberFormat="1" applyFont="1" applyBorder="1" applyAlignment="1">
      <alignment vertical="center"/>
    </xf>
    <xf numFmtId="178" fontId="22" fillId="0" borderId="31" xfId="17" applyNumberFormat="1" applyFont="1" applyBorder="1" applyAlignment="1">
      <alignment horizontal="center" vertical="center"/>
    </xf>
    <xf numFmtId="0" fontId="3" fillId="3" borderId="23" xfId="23" applyFont="1" applyFill="1" applyBorder="1">
      <alignment vertical="center"/>
    </xf>
    <xf numFmtId="178" fontId="15" fillId="3" borderId="34" xfId="23"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3" applyNumberFormat="1" applyFont="1" applyBorder="1">
      <alignment vertical="center"/>
    </xf>
    <xf numFmtId="178" fontId="22" fillId="0" borderId="35" xfId="23" applyNumberFormat="1" applyFont="1" applyBorder="1">
      <alignment vertical="center"/>
    </xf>
    <xf numFmtId="178" fontId="15" fillId="3" borderId="35" xfId="23" applyNumberFormat="1" applyFont="1" applyFill="1" applyBorder="1" applyAlignment="1">
      <alignment vertical="center" wrapText="1"/>
    </xf>
    <xf numFmtId="178" fontId="15" fillId="0" borderId="35" xfId="23" applyNumberFormat="1" applyFont="1" applyBorder="1" applyAlignment="1">
      <alignment vertical="center" wrapText="1"/>
    </xf>
    <xf numFmtId="0" fontId="15" fillId="3" borderId="35" xfId="23" applyFont="1" applyFill="1" applyBorder="1">
      <alignment vertical="center"/>
    </xf>
    <xf numFmtId="178" fontId="22" fillId="0" borderId="16" xfId="17" applyNumberFormat="1" applyFont="1" applyBorder="1" applyAlignment="1">
      <alignment vertical="center"/>
    </xf>
    <xf numFmtId="178" fontId="22" fillId="0" borderId="15" xfId="17" applyNumberFormat="1" applyFont="1" applyBorder="1" applyAlignment="1">
      <alignment vertical="center"/>
    </xf>
    <xf numFmtId="178" fontId="22" fillId="0" borderId="171" xfId="17" applyNumberFormat="1" applyFont="1" applyBorder="1" applyAlignment="1">
      <alignment horizontal="center" vertical="center"/>
    </xf>
    <xf numFmtId="178" fontId="22" fillId="0" borderId="16" xfId="17" applyNumberFormat="1" applyFont="1" applyBorder="1" applyAlignment="1">
      <alignment horizontal="center" vertical="center"/>
    </xf>
    <xf numFmtId="178" fontId="22" fillId="0" borderId="27" xfId="17" applyNumberFormat="1" applyFont="1" applyBorder="1" applyAlignment="1">
      <alignment horizontal="center" vertical="center" wrapText="1"/>
    </xf>
    <xf numFmtId="178" fontId="22" fillId="0" borderId="26" xfId="17" applyNumberFormat="1" applyFont="1" applyBorder="1" applyAlignment="1">
      <alignment horizontal="center" vertical="center" wrapText="1"/>
    </xf>
    <xf numFmtId="183" fontId="22" fillId="0" borderId="27" xfId="18" applyNumberFormat="1" applyFont="1" applyBorder="1" applyAlignment="1">
      <alignment horizontal="right" vertical="center" shrinkToFit="1"/>
    </xf>
    <xf numFmtId="183" fontId="22" fillId="0" borderId="172" xfId="18" applyNumberFormat="1" applyFont="1" applyBorder="1" applyAlignment="1">
      <alignment horizontal="right" vertical="center" shrinkToFit="1"/>
    </xf>
    <xf numFmtId="0" fontId="3" fillId="3" borderId="16" xfId="23" applyFont="1" applyFill="1" applyBorder="1">
      <alignment vertical="center"/>
    </xf>
    <xf numFmtId="178" fontId="15" fillId="3" borderId="15" xfId="23"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3" applyNumberFormat="1" applyFont="1" applyBorder="1">
      <alignment vertical="center"/>
    </xf>
    <xf numFmtId="178" fontId="22" fillId="0" borderId="37" xfId="23" applyNumberFormat="1" applyFont="1" applyBorder="1">
      <alignment vertical="center"/>
    </xf>
    <xf numFmtId="178" fontId="15" fillId="3" borderId="37" xfId="23" applyNumberFormat="1" applyFont="1" applyFill="1" applyBorder="1" applyAlignment="1">
      <alignment vertical="center" wrapText="1"/>
    </xf>
    <xf numFmtId="178" fontId="15" fillId="0" borderId="37" xfId="23" applyNumberFormat="1" applyFont="1" applyBorder="1" applyAlignment="1">
      <alignment vertical="center" wrapText="1"/>
    </xf>
    <xf numFmtId="0" fontId="15" fillId="3" borderId="37" xfId="23" applyFont="1" applyFill="1" applyBorder="1">
      <alignment vertical="center"/>
    </xf>
    <xf numFmtId="178" fontId="22" fillId="0" borderId="32" xfId="17" applyNumberFormat="1" applyFont="1" applyBorder="1" applyAlignment="1">
      <alignment horizontal="center" vertical="center"/>
    </xf>
    <xf numFmtId="178" fontId="22" fillId="0" borderId="30" xfId="17" applyNumberFormat="1" applyFont="1" applyBorder="1" applyAlignment="1">
      <alignment horizontal="center" vertical="center"/>
    </xf>
    <xf numFmtId="183" fontId="22" fillId="0" borderId="30" xfId="18" applyNumberFormat="1" applyFont="1" applyBorder="1" applyAlignment="1">
      <alignment horizontal="right" vertical="center" shrinkToFit="1"/>
    </xf>
    <xf numFmtId="183" fontId="22" fillId="0" borderId="173" xfId="18" applyNumberFormat="1" applyFont="1" applyBorder="1" applyAlignment="1">
      <alignment horizontal="right" vertical="center" shrinkToFit="1"/>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3" applyNumberFormat="1" applyFont="1" applyBorder="1" applyAlignment="1">
      <alignment horizontal="center" vertical="center"/>
    </xf>
    <xf numFmtId="188" fontId="22" fillId="0" borderId="74" xfId="23" applyNumberFormat="1" applyFont="1" applyBorder="1" applyAlignment="1">
      <alignment horizontal="right" vertical="center" shrinkToFit="1"/>
    </xf>
    <xf numFmtId="184" fontId="22" fillId="0" borderId="74" xfId="23" applyNumberFormat="1" applyFont="1" applyBorder="1" applyAlignment="1">
      <alignment horizontal="right" vertical="center" shrinkToFit="1"/>
    </xf>
    <xf numFmtId="183" fontId="15" fillId="0" borderId="74" xfId="23" applyNumberFormat="1" applyFont="1" applyBorder="1" applyAlignment="1">
      <alignment horizontal="right" vertical="center" shrinkToFit="1"/>
    </xf>
    <xf numFmtId="178" fontId="22" fillId="0" borderId="35" xfId="17" applyNumberFormat="1" applyFont="1" applyBorder="1" applyAlignment="1">
      <alignment horizontal="center" vertical="center"/>
    </xf>
    <xf numFmtId="178" fontId="22" fillId="0" borderId="174" xfId="17" applyNumberFormat="1" applyFont="1" applyBorder="1" applyAlignment="1">
      <alignment horizontal="center" vertical="center" wrapText="1"/>
    </xf>
    <xf numFmtId="184" fontId="22" fillId="0" borderId="175" xfId="18" applyNumberFormat="1" applyFont="1" applyBorder="1" applyAlignment="1">
      <alignment horizontal="right" vertical="center" shrinkToFit="1"/>
    </xf>
    <xf numFmtId="184" fontId="22" fillId="0" borderId="171" xfId="18" applyNumberFormat="1" applyFont="1" applyBorder="1" applyAlignment="1">
      <alignment horizontal="right" vertical="center" shrinkToFit="1"/>
    </xf>
    <xf numFmtId="0" fontId="3" fillId="3" borderId="32" xfId="23" applyFont="1" applyFill="1" applyBorder="1">
      <alignment vertical="center"/>
    </xf>
    <xf numFmtId="178" fontId="15" fillId="3" borderId="74" xfId="23" applyNumberFormat="1" applyFont="1" applyFill="1" applyBorder="1" applyAlignment="1">
      <alignment horizontal="center" vertical="center"/>
    </xf>
    <xf numFmtId="178" fontId="15" fillId="0" borderId="176" xfId="23" applyNumberFormat="1" applyFont="1" applyBorder="1" applyAlignment="1">
      <alignment horizontal="center" vertical="center"/>
    </xf>
    <xf numFmtId="188" fontId="22" fillId="0" borderId="176" xfId="23" applyNumberFormat="1" applyFont="1" applyBorder="1" applyAlignment="1">
      <alignment horizontal="right" vertical="center" shrinkToFit="1"/>
    </xf>
    <xf numFmtId="184" fontId="22" fillId="0" borderId="176" xfId="23" applyNumberFormat="1" applyFont="1" applyBorder="1" applyAlignment="1">
      <alignment horizontal="right" vertical="center" shrinkToFit="1"/>
    </xf>
    <xf numFmtId="189" fontId="15" fillId="0" borderId="34" xfId="23" applyNumberFormat="1" applyFont="1" applyBorder="1">
      <alignment vertical="center"/>
    </xf>
    <xf numFmtId="189" fontId="15" fillId="0" borderId="0" xfId="23" applyNumberFormat="1" applyFont="1">
      <alignment vertical="center"/>
    </xf>
    <xf numFmtId="0" fontId="3" fillId="0" borderId="0" xfId="23" applyFont="1" applyAlignment="1"/>
    <xf numFmtId="178" fontId="11" fillId="0" borderId="177" xfId="17" applyNumberFormat="1" applyFont="1" applyBorder="1" applyAlignment="1">
      <alignment horizontal="center" vertical="center"/>
    </xf>
    <xf numFmtId="183" fontId="22" fillId="0" borderId="177" xfId="18" applyNumberFormat="1" applyFont="1" applyBorder="1" applyAlignment="1">
      <alignment horizontal="right" vertical="center" shrinkToFit="1"/>
    </xf>
    <xf numFmtId="183" fontId="22" fillId="0" borderId="178" xfId="18" applyNumberFormat="1" applyFont="1" applyBorder="1" applyAlignment="1">
      <alignment horizontal="right" vertical="center" shrinkToFit="1"/>
    </xf>
    <xf numFmtId="0" fontId="3" fillId="3" borderId="35" xfId="23" applyFont="1" applyFill="1" applyBorder="1">
      <alignment vertical="center"/>
    </xf>
    <xf numFmtId="178" fontId="2" fillId="3" borderId="176" xfId="23"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3" applyNumberFormat="1" applyFont="1" applyBorder="1" applyAlignment="1">
      <alignment horizontal="center" vertical="center"/>
    </xf>
    <xf numFmtId="188" fontId="15" fillId="0" borderId="174" xfId="23" applyNumberFormat="1" applyFont="1" applyBorder="1" applyAlignment="1">
      <alignment horizontal="right" vertical="center" shrinkToFit="1"/>
    </xf>
    <xf numFmtId="184" fontId="15" fillId="0" borderId="174" xfId="23" applyNumberFormat="1" applyFont="1" applyBorder="1" applyAlignment="1">
      <alignment horizontal="right" vertical="center" shrinkToFit="1"/>
    </xf>
    <xf numFmtId="183" fontId="15" fillId="3" borderId="176" xfId="23" applyNumberFormat="1" applyFont="1" applyFill="1" applyBorder="1" applyAlignment="1">
      <alignment horizontal="right" vertical="center" shrinkToFit="1"/>
    </xf>
    <xf numFmtId="183" fontId="15" fillId="0" borderId="176" xfId="23" applyNumberFormat="1" applyFont="1" applyBorder="1" applyAlignment="1">
      <alignment horizontal="right" vertical="center" shrinkToFit="1"/>
    </xf>
    <xf numFmtId="189" fontId="15" fillId="0" borderId="23" xfId="23" applyNumberFormat="1" applyFont="1" applyBorder="1">
      <alignment vertical="center"/>
    </xf>
    <xf numFmtId="178" fontId="22" fillId="0" borderId="34" xfId="17" applyNumberFormat="1" applyFont="1" applyBorder="1" applyAlignment="1">
      <alignment horizontal="center" vertical="center" wrapText="1"/>
    </xf>
    <xf numFmtId="184" fontId="22" fillId="0" borderId="179" xfId="18" applyNumberFormat="1" applyFont="1" applyBorder="1" applyAlignment="1">
      <alignment horizontal="right" vertical="center" shrinkToFit="1"/>
    </xf>
    <xf numFmtId="184" fontId="22" fillId="0" borderId="180" xfId="18" applyNumberFormat="1" applyFont="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3" applyFont="1" applyFill="1" applyBorder="1">
      <alignment vertical="center"/>
    </xf>
    <xf numFmtId="178" fontId="15" fillId="3" borderId="174" xfId="23"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3" applyNumberFormat="1" applyFont="1" applyAlignment="1">
      <alignment horizontal="center" vertical="center"/>
    </xf>
    <xf numFmtId="178" fontId="22" fillId="0" borderId="37" xfId="17" applyNumberFormat="1" applyFont="1" applyBorder="1" applyAlignment="1">
      <alignment horizontal="center" vertical="center"/>
    </xf>
    <xf numFmtId="178" fontId="22" fillId="0" borderId="74" xfId="17"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0" xfId="23" applyFont="1">
      <alignment vertical="center"/>
    </xf>
    <xf numFmtId="0" fontId="3" fillId="0" borderId="16" xfId="23" applyFont="1" applyBorder="1">
      <alignment vertical="center"/>
    </xf>
    <xf numFmtId="178" fontId="15" fillId="0" borderId="14" xfId="23" applyNumberFormat="1" applyFont="1" applyBorder="1">
      <alignment vertical="center"/>
    </xf>
    <xf numFmtId="178" fontId="15" fillId="0" borderId="15" xfId="23" applyNumberFormat="1" applyFont="1" applyBorder="1">
      <alignment vertical="center"/>
    </xf>
    <xf numFmtId="0" fontId="3" fillId="0" borderId="16" xfId="23" applyFont="1" applyBorder="1" applyAlignment="1"/>
    <xf numFmtId="0" fontId="3" fillId="0" borderId="14" xfId="23" applyFont="1" applyBorder="1" applyAlignment="1"/>
    <xf numFmtId="0" fontId="3" fillId="0" borderId="15" xfId="23"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0" borderId="19" xfId="8" applyFont="1" applyBorder="1" applyAlignment="1">
      <alignment horizontal="left" vertical="center" wrapText="1"/>
    </xf>
    <xf numFmtId="0" fontId="23" fillId="0" borderId="23" xfId="8" applyFont="1" applyBorder="1" applyAlignment="1">
      <alignment horizontal="left" vertical="center"/>
    </xf>
    <xf numFmtId="0" fontId="23" fillId="0" borderId="36" xfId="8" applyFont="1" applyBorder="1" applyAlignment="1">
      <alignment horizontal="left" vertical="center"/>
    </xf>
    <xf numFmtId="0" fontId="23" fillId="6" borderId="64" xfId="8" applyFont="1" applyFill="1" applyBorder="1" applyAlignment="1">
      <alignment horizontal="right" vertical="top"/>
    </xf>
    <xf numFmtId="0" fontId="23" fillId="0" borderId="53" xfId="8" applyFont="1" applyBorder="1" applyAlignment="1">
      <alignment horizontal="left" vertical="center" wrapText="1"/>
    </xf>
    <xf numFmtId="0" fontId="23" fillId="0" borderId="54" xfId="8" applyFont="1" applyBorder="1" applyAlignment="1">
      <alignment horizontal="left" vertical="center"/>
    </xf>
    <xf numFmtId="0" fontId="23" fillId="0" borderId="52" xfId="8" applyFont="1" applyBorder="1" applyAlignment="1">
      <alignment horizontal="left" vertical="center"/>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Border="1" applyAlignment="1">
      <alignment vertical="center" wrapText="1"/>
    </xf>
    <xf numFmtId="0" fontId="23" fillId="0" borderId="57" xfId="21" applyFont="1" applyBorder="1">
      <alignment vertical="center"/>
    </xf>
    <xf numFmtId="0" fontId="23" fillId="0" borderId="12" xfId="21" applyFont="1" applyBorder="1">
      <alignment vertical="center"/>
    </xf>
    <xf numFmtId="0" fontId="23" fillId="0" borderId="61" xfId="21" applyFont="1" applyBorder="1">
      <alignment vertical="center"/>
    </xf>
    <xf numFmtId="0" fontId="25" fillId="0" borderId="0" xfId="21" applyFont="1">
      <alignment vertical="center"/>
    </xf>
    <xf numFmtId="0" fontId="23" fillId="7" borderId="18" xfId="21" applyFont="1" applyFill="1" applyBorder="1" applyAlignment="1">
      <alignment horizontal="right" vertical="top"/>
    </xf>
    <xf numFmtId="0" fontId="25" fillId="0" borderId="22" xfId="21" applyFont="1" applyBorder="1" applyAlignment="1">
      <alignment horizontal="left" vertical="center" wrapText="1"/>
    </xf>
    <xf numFmtId="0" fontId="25" fillId="0" borderId="35" xfId="21" applyFont="1" applyBorder="1" applyAlignment="1">
      <alignment horizontal="left" vertical="center" wrapText="1"/>
    </xf>
    <xf numFmtId="0" fontId="25" fillId="0" borderId="36" xfId="21" applyFont="1" applyBorder="1" applyAlignment="1">
      <alignment horizontal="left" vertical="center" wrapText="1"/>
    </xf>
    <xf numFmtId="0" fontId="25" fillId="0" borderId="0" xfId="21" applyFont="1" applyAlignment="1">
      <alignment vertical="center" wrapText="1"/>
    </xf>
    <xf numFmtId="0" fontId="23" fillId="7" borderId="64" xfId="21" applyFont="1" applyFill="1" applyBorder="1" applyAlignment="1">
      <alignment horizontal="right" vertical="top"/>
    </xf>
    <xf numFmtId="0" fontId="25" fillId="0" borderId="50" xfId="21" applyFont="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Border="1" applyAlignment="1">
      <alignment horizontal="right" vertical="center" shrinkToFit="1"/>
    </xf>
    <xf numFmtId="185" fontId="23" fillId="0" borderId="184" xfId="21" applyNumberFormat="1" applyFont="1" applyBorder="1" applyAlignment="1">
      <alignment horizontal="right" vertical="center" shrinkToFit="1"/>
    </xf>
    <xf numFmtId="0" fontId="23" fillId="7" borderId="24" xfId="21" applyFont="1" applyFill="1" applyBorder="1" applyAlignment="1">
      <alignment horizontal="center" vertical="center"/>
    </xf>
    <xf numFmtId="185" fontId="23" fillId="0" borderId="185" xfId="21" applyNumberFormat="1" applyFont="1" applyBorder="1" applyAlignment="1">
      <alignment horizontal="right" vertical="center" shrinkToFit="1"/>
    </xf>
    <xf numFmtId="185" fontId="23" fillId="0" borderId="74" xfId="21" applyNumberFormat="1" applyFont="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Border="1" applyAlignment="1">
      <alignment horizontal="right" vertical="center" shrinkToFit="1"/>
    </xf>
    <xf numFmtId="185" fontId="23" fillId="0" borderId="187" xfId="21" applyNumberFormat="1" applyFont="1" applyBorder="1" applyAlignment="1">
      <alignment horizontal="right" vertical="center" shrinkToFit="1"/>
    </xf>
    <xf numFmtId="0" fontId="25" fillId="6" borderId="6" xfId="10" applyFont="1" applyFill="1" applyBorder="1" applyAlignment="1"/>
    <xf numFmtId="0" fontId="25" fillId="0" borderId="7" xfId="10" applyFont="1" applyBorder="1" applyAlignment="1">
      <alignment vertical="center" wrapText="1"/>
    </xf>
    <xf numFmtId="0" fontId="25" fillId="0" borderId="8" xfId="10" applyFont="1" applyBorder="1" applyAlignment="1">
      <alignment vertical="center" wrapText="1"/>
    </xf>
    <xf numFmtId="0" fontId="25" fillId="0" borderId="56" xfId="10" applyFont="1" applyBorder="1" applyAlignment="1">
      <alignment vertical="center" wrapText="1"/>
    </xf>
    <xf numFmtId="0" fontId="25" fillId="0" borderId="57" xfId="10" applyFont="1" applyBorder="1" applyAlignment="1">
      <alignment vertical="center" wrapText="1"/>
    </xf>
    <xf numFmtId="0" fontId="25" fillId="0" borderId="61" xfId="10" applyFont="1" applyBorder="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Border="1" applyAlignment="1">
      <alignment vertical="center" wrapText="1"/>
    </xf>
    <xf numFmtId="0" fontId="25" fillId="0" borderId="14" xfId="10" applyFont="1" applyBorder="1" applyAlignment="1">
      <alignment vertical="center" wrapText="1"/>
    </xf>
    <xf numFmtId="0" fontId="25" fillId="0" borderId="15" xfId="10" applyFont="1" applyBorder="1" applyAlignment="1">
      <alignment vertical="center" wrapText="1"/>
    </xf>
    <xf numFmtId="0" fontId="25" fillId="0" borderId="37" xfId="10" applyFont="1" applyBorder="1" applyAlignment="1">
      <alignment vertical="center" wrapText="1"/>
    </xf>
    <xf numFmtId="0" fontId="25" fillId="0" borderId="38" xfId="10" applyFont="1" applyBorder="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Border="1">
      <alignment vertical="center"/>
    </xf>
    <xf numFmtId="0" fontId="25" fillId="0" borderId="35" xfId="10" applyFont="1" applyBorder="1">
      <alignment vertical="center"/>
    </xf>
    <xf numFmtId="0" fontId="25" fillId="0" borderId="36" xfId="10" applyFont="1" applyBorder="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Border="1">
      <alignment vertical="center"/>
    </xf>
    <xf numFmtId="0" fontId="25" fillId="0" borderId="51" xfId="10" applyFont="1" applyBorder="1">
      <alignment vertical="center"/>
    </xf>
    <xf numFmtId="0" fontId="25" fillId="0" borderId="52" xfId="10" applyFont="1" applyBorder="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26" xfId="9" applyFont="1" applyBorder="1">
      <alignment vertical="center"/>
    </xf>
    <xf numFmtId="0" fontId="25" fillId="0" borderId="32" xfId="9" applyFont="1" applyBorder="1" applyAlignment="1">
      <alignment vertical="center" wrapText="1"/>
    </xf>
    <xf numFmtId="0" fontId="25" fillId="0" borderId="22" xfId="9" applyFont="1" applyBorder="1" applyAlignment="1">
      <alignment horizontal="left" vertical="center"/>
    </xf>
    <xf numFmtId="0" fontId="25" fillId="0" borderId="35" xfId="9" applyFont="1" applyBorder="1" applyAlignment="1">
      <alignment horizontal="left" vertical="center"/>
    </xf>
    <xf numFmtId="0" fontId="25" fillId="0" borderId="32" xfId="9" applyFont="1" applyBorder="1" applyAlignment="1">
      <alignment horizontal="center" vertical="center" shrinkToFit="1"/>
    </xf>
    <xf numFmtId="0" fontId="25" fillId="0" borderId="36" xfId="9" applyFont="1" applyBorder="1" applyAlignment="1">
      <alignment horizontal="left" vertical="center"/>
    </xf>
    <xf numFmtId="0" fontId="25" fillId="0" borderId="0" xfId="9" applyFont="1" applyAlignment="1">
      <alignment horizontal="left" vertical="center"/>
    </xf>
    <xf numFmtId="0" fontId="25" fillId="0" borderId="35" xfId="9" applyFont="1" applyBorder="1" applyAlignment="1">
      <alignment horizontal="center" vertical="center" shrinkToFit="1"/>
    </xf>
    <xf numFmtId="0" fontId="25" fillId="0" borderId="50" xfId="9" applyFont="1" applyBorder="1" applyAlignment="1">
      <alignment horizontal="left" vertical="center"/>
    </xf>
    <xf numFmtId="0" fontId="25" fillId="0" borderId="51" xfId="9" applyFont="1" applyBorder="1" applyAlignment="1">
      <alignment horizontal="left" vertical="center"/>
    </xf>
    <xf numFmtId="0" fontId="25" fillId="0" borderId="51" xfId="9" applyFont="1" applyBorder="1" applyAlignment="1">
      <alignment horizontal="center" vertical="center" shrinkToFit="1"/>
    </xf>
    <xf numFmtId="0" fontId="25" fillId="0" borderId="52" xfId="9" applyFont="1" applyBorder="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0" borderId="19" xfId="8" applyFont="1" applyBorder="1" applyAlignment="1">
      <alignment horizontal="left" vertical="center" wrapText="1"/>
    </xf>
    <xf numFmtId="0" fontId="30" fillId="0" borderId="23" xfId="8" applyFont="1" applyBorder="1" applyAlignment="1">
      <alignment horizontal="left" vertical="center"/>
    </xf>
    <xf numFmtId="0" fontId="30" fillId="0" borderId="35" xfId="8"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35"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Border="1" applyAlignment="1">
      <alignment horizontal="left" vertical="center" wrapText="1"/>
    </xf>
    <xf numFmtId="0" fontId="30" fillId="0" borderId="54" xfId="8" applyFont="1" applyBorder="1" applyAlignment="1">
      <alignment horizontal="left" vertical="center"/>
    </xf>
    <xf numFmtId="0" fontId="30" fillId="0" borderId="51" xfId="8" applyFont="1" applyBorder="1" applyAlignment="1">
      <alignment horizontal="left" vertical="center"/>
    </xf>
    <xf numFmtId="0" fontId="30" fillId="0" borderId="51"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64" xfId="8" applyFont="1" applyBorder="1" applyAlignment="1">
      <alignment horizontal="left" vertical="center"/>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78" fontId="3" fillId="0" borderId="42" xfId="23" applyNumberFormat="1" applyFont="1" applyBorder="1">
      <alignment vertical="center"/>
    </xf>
    <xf numFmtId="178" fontId="3" fillId="0" borderId="31" xfId="23" applyNumberFormat="1" applyFont="1" applyBorder="1">
      <alignment vertical="center"/>
    </xf>
    <xf numFmtId="178" fontId="3" fillId="0" borderId="34" xfId="23" applyNumberFormat="1" applyFont="1" applyBorder="1">
      <alignment vertical="center"/>
    </xf>
    <xf numFmtId="178" fontId="0" fillId="0" borderId="0" xfId="23" applyNumberFormat="1" applyFont="1">
      <alignment vertical="center"/>
    </xf>
    <xf numFmtId="0" fontId="3" fillId="0" borderId="0" xfId="23" applyFont="1" applyAlignment="1">
      <alignment horizontal="center" vertical="center"/>
    </xf>
    <xf numFmtId="187" fontId="3" fillId="3" borderId="0" xfId="22" applyNumberFormat="1" applyFont="1" applyFill="1" applyAlignment="1">
      <alignment horizontal="center" vertical="center" wrapText="1"/>
    </xf>
    <xf numFmtId="178" fontId="3" fillId="3" borderId="0" xfId="23" applyNumberFormat="1" applyFont="1" applyFill="1" applyAlignment="1">
      <alignment vertical="center" wrapText="1"/>
    </xf>
    <xf numFmtId="187" fontId="3" fillId="3" borderId="0" xfId="22" applyNumberFormat="1" applyFont="1" applyFill="1" applyAlignment="1">
      <alignment vertical="center" wrapText="1"/>
    </xf>
    <xf numFmtId="178" fontId="1" fillId="0" borderId="0" xfId="17" applyNumberFormat="1" applyAlignment="1">
      <alignment vertical="center"/>
    </xf>
    <xf numFmtId="187" fontId="3" fillId="0" borderId="0" xfId="22" applyNumberFormat="1" applyFont="1" applyAlignment="1">
      <alignment horizontal="center" vertical="center" wrapText="1"/>
    </xf>
    <xf numFmtId="178"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84" fontId="3" fillId="3" borderId="0" xfId="22" applyNumberFormat="1" applyFont="1" applyFill="1" applyAlignment="1">
      <alignment horizontal="center" vertical="center"/>
    </xf>
    <xf numFmtId="191" fontId="3" fillId="0" borderId="0" xfId="23" applyNumberFormat="1" applyFont="1">
      <alignment vertical="center"/>
    </xf>
    <xf numFmtId="184" fontId="3" fillId="3" borderId="0" xfId="22" applyNumberFormat="1" applyFont="1" applyFill="1" applyAlignment="1">
      <alignment horizontal="center" vertical="center" wrapText="1"/>
    </xf>
    <xf numFmtId="184" fontId="3" fillId="0" borderId="0" xfId="23" applyNumberFormat="1" applyFont="1" applyAlignment="1">
      <alignment horizontal="center" vertical="center"/>
    </xf>
    <xf numFmtId="0" fontId="33" fillId="0" borderId="0" xfId="16" applyFont="1">
      <alignment vertical="center"/>
    </xf>
    <xf numFmtId="184" fontId="1" fillId="0" borderId="0" xfId="18" applyNumberFormat="1" applyAlignment="1">
      <alignment horizontal="right" vertical="center"/>
    </xf>
    <xf numFmtId="49" fontId="3" fillId="3" borderId="0" xfId="22" applyNumberFormat="1" applyFont="1" applyFill="1" applyAlignment="1">
      <alignment horizontal="center" vertical="center"/>
    </xf>
    <xf numFmtId="189" fontId="3" fillId="0" borderId="34" xfId="23" applyNumberFormat="1" applyFont="1" applyBorder="1">
      <alignment vertical="center"/>
    </xf>
    <xf numFmtId="189" fontId="3" fillId="0" borderId="23" xfId="23" applyNumberFormat="1" applyFont="1" applyBorder="1">
      <alignment vertical="center"/>
    </xf>
    <xf numFmtId="189" fontId="3" fillId="0" borderId="0" xfId="22" applyNumberFormat="1" applyFont="1">
      <alignment vertical="center"/>
    </xf>
    <xf numFmtId="0" fontId="3" fillId="0" borderId="30"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2" xfId="23" applyFont="1" applyBorder="1" applyAlignment="1">
      <alignment horizontal="center" vertical="center"/>
    </xf>
    <xf numFmtId="187" fontId="3" fillId="3" borderId="74" xfId="22" applyNumberFormat="1" applyFont="1" applyFill="1" applyBorder="1" applyAlignment="1">
      <alignment horizontal="center" vertical="center" wrapText="1"/>
    </xf>
    <xf numFmtId="0" fontId="3" fillId="0" borderId="74" xfId="23" applyFont="1" applyBorder="1" applyAlignment="1">
      <alignment horizontal="center" vertical="center"/>
    </xf>
    <xf numFmtId="0" fontId="3" fillId="0" borderId="23"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184" fontId="3" fillId="3" borderId="74" xfId="22" applyNumberFormat="1" applyFont="1" applyFill="1" applyBorder="1" applyAlignment="1">
      <alignment horizontal="center" vertical="center"/>
    </xf>
    <xf numFmtId="0" fontId="3" fillId="0" borderId="16" xfId="23" applyFont="1" applyBorder="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0" fontId="1" fillId="3" borderId="0" xfId="1" applyFill="1" applyAlignment="1">
      <alignment vertical="center"/>
    </xf>
    <xf numFmtId="178" fontId="3" fillId="0" borderId="14" xfId="23" applyNumberFormat="1" applyFont="1" applyBorder="1">
      <alignment vertical="center"/>
    </xf>
    <xf numFmtId="178" fontId="3" fillId="0" borderId="15" xfId="23" applyNumberFormat="1" applyFont="1" applyBorder="1">
      <alignment vertical="center"/>
    </xf>
  </cellXfs>
  <cellStyles count="24">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 2" xfId="12"/>
    <cellStyle name="標準 6_APAHO401000" xfId="13"/>
    <cellStyle name="標準 6_APAHO401200_O-JJ1016-001-3_財政状況資料集(決算状況カード(各会計・関係団体))(Rev2)2" xfId="14"/>
    <cellStyle name="標準 6_APAHO402200_O-JJ1016-001-3_財政状況資料集(決算状況カード(各会計・関係団体))(Rev2)2" xfId="15"/>
    <cellStyle name="標準 7" xfId="16"/>
    <cellStyle name="標準_APAHO251300" xfId="17"/>
    <cellStyle name="標準_APAHO252300"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県）資料３（Ｐ２）　歳出比較分析表"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121301</c:v>
                </c:pt>
                <c:pt idx="1">
                  <c:v>58869</c:v>
                </c:pt>
                <c:pt idx="2">
                  <c:v>72623</c:v>
                </c:pt>
                <c:pt idx="3">
                  <c:v>69412</c:v>
                </c:pt>
                <c:pt idx="4">
                  <c:v>57052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131298979086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2.99</c:v>
                </c:pt>
                <c:pt idx="1">
                  <c:v>3.17</c:v>
                </c:pt>
                <c:pt idx="2">
                  <c:v>4.41</c:v>
                </c:pt>
                <c:pt idx="3">
                  <c:v>3.89</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19.21</c:v>
                </c:pt>
                <c:pt idx="1">
                  <c:v>16.850000000000001</c:v>
                </c:pt>
                <c:pt idx="2">
                  <c:v>17.53</c:v>
                </c:pt>
                <c:pt idx="3">
                  <c:v>16.600000000000001</c:v>
                </c:pt>
                <c:pt idx="4">
                  <c:v>17.41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-2.2000000000000002</c:v>
                </c:pt>
                <c:pt idx="1">
                  <c:v>-4</c:v>
                </c:pt>
                <c:pt idx="2">
                  <c:v>0.44</c:v>
                </c:pt>
                <c:pt idx="3">
                  <c:v>-2.83</c:v>
                </c:pt>
                <c:pt idx="4">
                  <c:v>-7.0000000000000007e-002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0.37</c:v>
                </c:pt>
                <c:pt idx="4">
                  <c:v>#N/A</c:v>
                </c:pt>
                <c:pt idx="5">
                  <c:v>0.34</c:v>
                </c:pt>
                <c:pt idx="6">
                  <c:v>#N/A</c:v>
                </c:pt>
                <c:pt idx="7">
                  <c:v>0.28999999999999998</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4.e-002</c:v>
                </c:pt>
                <c:pt idx="2">
                  <c:v>#N/A</c:v>
                </c:pt>
                <c:pt idx="3">
                  <c:v>5.e-002</c:v>
                </c:pt>
                <c:pt idx="4">
                  <c:v>#N/A</c:v>
                </c:pt>
                <c:pt idx="5">
                  <c:v>5.e-002</c:v>
                </c:pt>
                <c:pt idx="6">
                  <c:v>#N/A</c:v>
                </c:pt>
                <c:pt idx="7">
                  <c:v>5.e-002</c:v>
                </c:pt>
                <c:pt idx="8">
                  <c:v>#N/A</c:v>
                </c:pt>
                <c:pt idx="9">
                  <c:v>5.e-002</c:v>
                </c:pt>
              </c:numCache>
            </c:numRef>
          </c:val>
        </c:ser>
        <c:ser>
          <c:idx val="3"/>
          <c:order val="3"/>
          <c:tx>
            <c:strRef>
              <c:f>データシート!$A$30</c:f>
              <c:strCache>
                <c:ptCount val="1"/>
                <c:pt idx="0">
                  <c:v>日向市簡易水道事業会計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0.25</c:v>
                </c:pt>
                <c:pt idx="6">
                  <c:v>#N/A</c:v>
                </c:pt>
                <c:pt idx="7">
                  <c:v>0.46</c:v>
                </c:pt>
                <c:pt idx="8">
                  <c:v>#N/A</c:v>
                </c:pt>
                <c:pt idx="9">
                  <c:v>0.66</c:v>
                </c:pt>
              </c:numCache>
            </c:numRef>
          </c:val>
        </c:ser>
        <c:ser>
          <c:idx val="4"/>
          <c:order val="4"/>
          <c:tx>
            <c:strRef>
              <c:f>データシート!$A$31</c:f>
              <c:strCache>
                <c:ptCount val="1"/>
                <c:pt idx="0">
                  <c:v>日向市農業集落排水事業会計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0.56000000000000005</c:v>
                </c:pt>
                <c:pt idx="8">
                  <c:v>#N/A</c:v>
                </c:pt>
                <c:pt idx="9">
                  <c:v>0.9</c:v>
                </c:pt>
              </c:numCache>
            </c:numRef>
          </c:val>
        </c:ser>
        <c:ser>
          <c:idx val="5"/>
          <c:order val="5"/>
          <c:tx>
            <c:strRef>
              <c:f>データシート!$A$32</c:f>
              <c:strCache>
                <c:ptCount val="1"/>
                <c:pt idx="0">
                  <c:v>日向市国民健康保険事業特別会計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1.06</c:v>
                </c:pt>
                <c:pt idx="4">
                  <c:v>#N/A</c:v>
                </c:pt>
                <c:pt idx="5">
                  <c:v>0.12</c:v>
                </c:pt>
                <c:pt idx="6">
                  <c:v>#N/A</c:v>
                </c:pt>
                <c:pt idx="7">
                  <c:v>0.28999999999999998</c:v>
                </c:pt>
                <c:pt idx="8">
                  <c:v>#N/A</c:v>
                </c:pt>
                <c:pt idx="9">
                  <c:v>0.9</c:v>
                </c:pt>
              </c:numCache>
            </c:numRef>
          </c:val>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1.1299999999999999</c:v>
                </c:pt>
                <c:pt idx="4">
                  <c:v>#N/A</c:v>
                </c:pt>
                <c:pt idx="5">
                  <c:v>0.98</c:v>
                </c:pt>
                <c:pt idx="6">
                  <c:v>#N/A</c:v>
                </c:pt>
                <c:pt idx="7">
                  <c:v>0.71</c:v>
                </c:pt>
                <c:pt idx="8">
                  <c:v>#N/A</c:v>
                </c:pt>
                <c:pt idx="9">
                  <c:v>1.1000000000000001</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1.69</c:v>
                </c:pt>
                <c:pt idx="4">
                  <c:v>#N/A</c:v>
                </c:pt>
                <c:pt idx="5">
                  <c:v>1.35</c:v>
                </c:pt>
                <c:pt idx="6">
                  <c:v>#N/A</c:v>
                </c:pt>
                <c:pt idx="7">
                  <c:v>1.31</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2.89</c:v>
                </c:pt>
                <c:pt idx="2">
                  <c:v>#N/A</c:v>
                </c:pt>
                <c:pt idx="3">
                  <c:v>3.13</c:v>
                </c:pt>
                <c:pt idx="4">
                  <c:v>#N/A</c:v>
                </c:pt>
                <c:pt idx="5">
                  <c:v>4.37</c:v>
                </c:pt>
                <c:pt idx="6">
                  <c:v>#N/A</c:v>
                </c:pt>
                <c:pt idx="7">
                  <c:v>3.85</c:v>
                </c:pt>
                <c:pt idx="8">
                  <c:v>#N/A</c:v>
                </c:pt>
                <c:pt idx="9">
                  <c:v>4.24</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c:v>
                </c:pt>
                <c:pt idx="2">
                  <c:v>#N/A</c:v>
                </c:pt>
                <c:pt idx="3">
                  <c:v>7.2</c:v>
                </c:pt>
                <c:pt idx="4">
                  <c:v>#N/A</c:v>
                </c:pt>
                <c:pt idx="5">
                  <c:v>6.77</c:v>
                </c:pt>
                <c:pt idx="6">
                  <c:v>#N/A</c:v>
                </c:pt>
                <c:pt idx="7">
                  <c:v>6.83</c:v>
                </c:pt>
                <c:pt idx="8">
                  <c:v>#N/A</c:v>
                </c:pt>
                <c:pt idx="9">
                  <c:v>6.46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3032</c:v>
                </c:pt>
                <c:pt idx="5">
                  <c:v>2658</c:v>
                </c:pt>
                <c:pt idx="8">
                  <c:v>2636</c:v>
                </c:pt>
                <c:pt idx="11">
                  <c:v>2761</c:v>
                </c:pt>
                <c:pt idx="14">
                  <c:v>2720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123</c:v>
                </c:pt>
                <c:pt idx="3">
                  <c:v>120</c:v>
                </c:pt>
                <c:pt idx="6">
                  <c:v>111</c:v>
                </c:pt>
                <c:pt idx="9">
                  <c:v>94</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616</c:v>
                </c:pt>
                <c:pt idx="3">
                  <c:v>615</c:v>
                </c:pt>
                <c:pt idx="6">
                  <c:v>571</c:v>
                </c:pt>
                <c:pt idx="9">
                  <c:v>568</c:v>
                </c:pt>
                <c:pt idx="12">
                  <c:v>573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3757</c:v>
                </c:pt>
                <c:pt idx="3">
                  <c:v>3326</c:v>
                </c:pt>
                <c:pt idx="6">
                  <c:v>3338</c:v>
                </c:pt>
                <c:pt idx="9">
                  <c:v>3545</c:v>
                </c:pt>
                <c:pt idx="12">
                  <c:v>3616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1464</c:v>
                </c:pt>
                <c:pt idx="2">
                  <c:v>#N/A</c:v>
                </c:pt>
                <c:pt idx="3">
                  <c:v>#N/A</c:v>
                </c:pt>
                <c:pt idx="4">
                  <c:v>1403</c:v>
                </c:pt>
                <c:pt idx="5">
                  <c:v>#N/A</c:v>
                </c:pt>
                <c:pt idx="6">
                  <c:v>#N/A</c:v>
                </c:pt>
                <c:pt idx="7">
                  <c:v>1384</c:v>
                </c:pt>
                <c:pt idx="8">
                  <c:v>#N/A</c:v>
                </c:pt>
                <c:pt idx="9">
                  <c:v>#N/A</c:v>
                </c:pt>
                <c:pt idx="10">
                  <c:v>1446</c:v>
                </c:pt>
                <c:pt idx="11">
                  <c:v>#N/A</c:v>
                </c:pt>
                <c:pt idx="12">
                  <c:v>#N/A</c:v>
                </c:pt>
                <c:pt idx="13">
                  <c:v>1554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29236</c:v>
                </c:pt>
                <c:pt idx="5">
                  <c:v>28274</c:v>
                </c:pt>
                <c:pt idx="8">
                  <c:v>28127</c:v>
                </c:pt>
                <c:pt idx="11">
                  <c:v>27190</c:v>
                </c:pt>
                <c:pt idx="14">
                  <c:v>26110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843</c:v>
                </c:pt>
                <c:pt idx="5">
                  <c:v>705</c:v>
                </c:pt>
                <c:pt idx="8">
                  <c:v>1396</c:v>
                </c:pt>
                <c:pt idx="11">
                  <c:v>1276</c:v>
                </c:pt>
                <c:pt idx="14">
                  <c:v>1160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9176</c:v>
                </c:pt>
                <c:pt idx="5">
                  <c:v>8103</c:v>
                </c:pt>
                <c:pt idx="8">
                  <c:v>8359</c:v>
                </c:pt>
                <c:pt idx="11">
                  <c:v>8658</c:v>
                </c:pt>
                <c:pt idx="14">
                  <c:v>10541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48</c:v>
                </c:pt>
                <c:pt idx="3">
                  <c:v>4</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5379</c:v>
                </c:pt>
                <c:pt idx="3">
                  <c:v>5119</c:v>
                </c:pt>
                <c:pt idx="6">
                  <c:v>4934</c:v>
                </c:pt>
                <c:pt idx="9">
                  <c:v>4735</c:v>
                </c:pt>
                <c:pt idx="12">
                  <c:v>4703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315</c:v>
                </c:pt>
                <c:pt idx="3">
                  <c:v>236</c:v>
                </c:pt>
                <c:pt idx="6">
                  <c:v>165</c:v>
                </c:pt>
                <c:pt idx="9">
                  <c:v>116</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8576</c:v>
                </c:pt>
                <c:pt idx="3">
                  <c:v>7603</c:v>
                </c:pt>
                <c:pt idx="6">
                  <c:v>6973</c:v>
                </c:pt>
                <c:pt idx="9">
                  <c:v>6263</c:v>
                </c:pt>
                <c:pt idx="12">
                  <c:v>5751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35708</c:v>
                </c:pt>
                <c:pt idx="3">
                  <c:v>34831</c:v>
                </c:pt>
                <c:pt idx="6">
                  <c:v>35189</c:v>
                </c:pt>
                <c:pt idx="9">
                  <c:v>34067</c:v>
                </c:pt>
                <c:pt idx="12">
                  <c:v>33053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10771</c:v>
                </c:pt>
                <c:pt idx="2">
                  <c:v>#N/A</c:v>
                </c:pt>
                <c:pt idx="3">
                  <c:v>#N/A</c:v>
                </c:pt>
                <c:pt idx="4">
                  <c:v>10711</c:v>
                </c:pt>
                <c:pt idx="5">
                  <c:v>#N/A</c:v>
                </c:pt>
                <c:pt idx="6">
                  <c:v>#N/A</c:v>
                </c:pt>
                <c:pt idx="7">
                  <c:v>9383</c:v>
                </c:pt>
                <c:pt idx="8">
                  <c:v>#N/A</c:v>
                </c:pt>
                <c:pt idx="9">
                  <c:v>#N/A</c:v>
                </c:pt>
                <c:pt idx="10">
                  <c:v>8058</c:v>
                </c:pt>
                <c:pt idx="11">
                  <c:v>#N/A</c:v>
                </c:pt>
                <c:pt idx="12">
                  <c:v>#N/A</c:v>
                </c:pt>
                <c:pt idx="13">
                  <c:v>5767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2728</c:v>
                </c:pt>
                <c:pt idx="1">
                  <c:v>2679</c:v>
                </c:pt>
                <c:pt idx="2">
                  <c:v>2900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412</c:v>
                </c:pt>
                <c:pt idx="1">
                  <c:v>412</c:v>
                </c:pt>
                <c:pt idx="2">
                  <c:v>667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5337</c:v>
                </c:pt>
                <c:pt idx="1">
                  <c:v>5724</c:v>
                </c:pt>
                <c:pt idx="2">
                  <c:v>6992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1.806561894886487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{E18B5DB0-CFE4-46BB-9D8C-07C9D2890B7C}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{FF198743-5E42-4346-B7E9-1F0B5CA2A77D}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{6C722C37-7DDC-4DB7-931B-08779660669C}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{EF345D6F-E2D9-4CC1-A637-0D8A6CA4353A}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{C04744C1-3C50-4C63-A47B-DF3B56BC4350}</c15:txfldGUID>
                      <c15:f>#REF!</c15:f>
                      <c15:dlblFieldTableCache>
                        <c:ptCount val="1"/>
                        <c:pt idx="0">
                          <c:v>#REF!</c:v>
                        </c:pt>
                      </c15:dlblFieldTableCache>
                    </c15:dlblFTEntry>
                  </c15:dlblFieldTable>
                </c:ext>
              </c:extLst>
            </c:dLbl>
            <c:dLbl>
              <c:idx val="8"/>
              <c:layout>
                <c:manualLayout>
                  <c:x val="0"/>
                  <c:y val="1.806561894886479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{C6AF478C-68F0-45A3-A165-03FDA11D0ECB}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{F97ACC0C-9625-4C87-9863-810A91CA565A}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{61273FD4-A82A-4F04-A9EC-55AEE903DB5C}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{F497A89D-C8C4-493B-819A-04903C3F208C}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48.7</c:v>
                </c:pt>
                <c:pt idx="8">
                  <c:v>49.6</c:v>
                </c:pt>
                <c:pt idx="16">
                  <c:v>51.1</c:v>
                </c:pt>
                <c:pt idx="24">
                  <c:v>52.9</c:v>
                </c:pt>
                <c:pt idx="32">
                  <c:v>54.2</c:v>
                </c:pt>
              </c:numCache>
            </c:numRef>
          </c:xVal>
          <c:yVal>
            <c:numRef>
              <c:f>'公会計指標分析・財政指標組合せ分析表'!$BP$51:$DC$51</c:f>
              <c:numCache>
                <c:formatCode>#,##0.0;"▲ "#,##0.0</c:formatCode>
                <c:ptCount val="40"/>
                <c:pt idx="0">
                  <c:v>82.2</c:v>
                </c:pt>
                <c:pt idx="8">
                  <c:v>82.6</c:v>
                </c:pt>
                <c:pt idx="16">
                  <c:v>71.8</c:v>
                </c:pt>
                <c:pt idx="24">
                  <c:v>59.4</c:v>
                </c:pt>
                <c:pt idx="32">
                  <c:v>40.799999999999997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{9B1174C5-7F8A-4376-A3A6-837898F73302}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{D327BCB4-DA6E-46F4-9F6F-E36A3AE0A55F}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{F21EFBB3-A56B-4E35-8ED8-4D600733AD76}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{EFEF89FE-854D-434D-83A5-39D9DC0B556B}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{E9539CA8-A3A0-421B-9E0B-9ACF9421D6D3}</c15:txfldGUID>
                      <c15:f>#REF!</c15:f>
                      <c15:dlblFieldTableCache>
                        <c:ptCount val="1"/>
                        <c:pt idx="0">
                          <c:v>#REF!</c:v>
                        </c:pt>
                      </c15:dlblFieldTableCache>
                    </c15:dlblFTEntry>
                  </c15:dlblFieldTable>
                </c:ext>
              </c:extLst>
            </c:dLbl>
            <c:dLbl>
              <c:idx val="8"/>
              <c:layout>
                <c:manualLayout>
                  <c:x val="-2.953669196155937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{1BC9F606-3955-4F6D-A4D4-7BD7E3DBDE1E}</c15:txfldGUID>
                      <c15:f>'公会計指標分析・財政指標組合せ分析表'!$BX$50</c15:f>
                      <c15:dlblFieldTableCache>
                        <c:ptCount val="1"/>
                        <c:pt idx="0">
                          <c:v>H30</c:v>
                        </c:pt>
                      </c15:dlblFieldTableCache>
                    </c15:dlblFTEntry>
                  </c15:dlblFieldTable>
                </c:ext>
              </c:extLst>
            </c:dLbl>
            <c:dLbl>
              <c:idx val="16"/>
              <c:layout>
                <c:manualLayout>
                  <c:x val="-2.2530966755713776e-002"/>
                  <c:y val="-4.66736007724139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{87537DFE-4F9B-40C6-886D-DCBBDD44A90F}</c15:txfldGUID>
                      <c15:f>'公会計指標分析・財政指標組合せ分析表'!$CF$50</c15:f>
                      <c15:dlblFieldTableCache>
                        <c:ptCount val="1"/>
                        <c:pt idx="0">
                          <c:v>R01</c:v>
                        </c:pt>
                      </c15:dlblFieldTableCache>
                    </c15:dlblFTEntry>
                  </c15:dlblFieldTable>
                </c:ext>
              </c:extLst>
            </c:dLbl>
            <c:dLbl>
              <c:idx val="24"/>
              <c:layout>
                <c:manualLayout>
                  <c:x val="-4.4109043052767472e-002"/>
                  <c:y val="-8.280448343931645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{22132450-5F46-47CA-A63F-D7AD97F588B9}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{C03277EF-E20A-407F-8611-4517CB50A9BC}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{3EBCA953-742D-47F4-BB63-FFDC26F15B11}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{F39AD82D-73CC-4226-AB51-1512622F5A48}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{EDC5ECD7-F403-415C-B6B5-B2CA8C1ABC60}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{1A4969E0-6325-433C-8FCE-7C2A5118294A}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{E82BC961-7A97-447B-A7ED-CB15F3C21222}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{49B68409-7224-48DC-82DD-204D7452B8A2}</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{E7270CDB-4233-4A54-8B53-176E1D36ACC5}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{2F60088F-40D5-4F49-AE9D-D486D2A20BC8}</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{5874DAC2-DE82-4213-A325-58B7A1B5DCA3}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11.4</c:v>
                </c:pt>
                <c:pt idx="8">
                  <c:v>11.1</c:v>
                </c:pt>
                <c:pt idx="16">
                  <c:v>10.8</c:v>
                </c:pt>
                <c:pt idx="24">
                  <c:v>10.6</c:v>
                </c:pt>
                <c:pt idx="32">
                  <c:v>10.7</c:v>
                </c:pt>
              </c:numCache>
            </c:numRef>
          </c:xVal>
          <c:yVal>
            <c:numRef>
              <c:f>'公会計指標分析・財政指標組合せ分析表'!$BP$73:$DC$73</c:f>
              <c:numCache>
                <c:formatCode>#,##0.0;"▲ "#,##0.0</c:formatCode>
                <c:ptCount val="40"/>
                <c:pt idx="0">
                  <c:v>82.2</c:v>
                </c:pt>
                <c:pt idx="8">
                  <c:v>82.6</c:v>
                </c:pt>
                <c:pt idx="16">
                  <c:v>71.8</c:v>
                </c:pt>
                <c:pt idx="24">
                  <c:v>59.4</c:v>
                </c:pt>
                <c:pt idx="32">
                  <c:v>40.799999999999997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{9A197A6D-2352-4F71-96D4-9E629BA17109}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{5EBBB293-986B-4D39-8DB1-F7093ED8FA12}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{4809FCE0-73E6-4446-99F5-6721115E9C1B}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{408A7B02-8A18-4C51-B82C-9E106829CBD6}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{6656B2E4-5C9D-4C51-BB73-23D41E6488E3}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{F45E4FFE-E8BD-4858-A7B6-6B1E6AD5168A}</c15:txfldGUID>
                      <c15:f>'公会計指標分析・財政指標組合せ分析表'!$BX$72</c15:f>
                      <c15:dlblFieldTableCache>
                        <c:ptCount val="1"/>
                        <c:pt idx="0">
                          <c:v>H30</c:v>
                        </c:pt>
                      </c15:dlblFieldTableCache>
                    </c15:dlblFTEntry>
                  </c15:dlblFieldTable>
                </c:ext>
              </c:extLst>
            </c:dLbl>
            <c:dLbl>
              <c:idx val="16"/>
              <c:layout>
                <c:manualLayout>
                  <c:x val="-3.279743771767811e-002"/>
                  <c:y val="-4.505423975636808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{3C1EA388-803F-46E4-9CD8-6A74040A0C40}</c15:txfldGUID>
                      <c15:f>'公会計指標分析・財政指標組合せ分析表'!$CF$72</c15:f>
                      <c15:dlblFieldTableCache>
                        <c:ptCount val="1"/>
                        <c:pt idx="0">
                          <c:v>R01</c:v>
                        </c:pt>
                      </c15:dlblFieldTableCache>
                    </c15:dlblFTEntry>
                  </c15:dlblFieldTable>
                </c:ext>
              </c:extLst>
            </c:dLbl>
            <c:dLbl>
              <c:idx val="24"/>
              <c:layout>
                <c:manualLayout>
                  <c:x val="-3.034324773247319e-002"/>
                  <c:y val="-7.977905441921985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{270543A2-EBAD-45E5-A9F8-BDF928E46B18}</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{D9767197-1A1F-4C21-8409-DC03734DF76B}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元利償還金については、新庁舎建設や学校エアコン整備に伴う元金償還が始まったことにより71百万円の増となった。</a:t>
          </a:r>
        </a:p>
        <a:p>
          <a:r>
            <a:rPr kumimoji="1" lang="ja-JP" altLang="en-US" sz="1400">
              <a:latin typeface="ＭＳ ゴシック"/>
              <a:ea typeface="ＭＳ ゴシック"/>
            </a:rPr>
            <a:t>　また、算入公債費についても、交付税算入額や市営住宅使用料等の公債費に充当する特定財源の減少等の影響で41百万円の減となり、分子全体で108百万円の増となっている。</a:t>
          </a:r>
        </a:p>
        <a:p>
          <a:r>
            <a:rPr kumimoji="1" lang="ja-JP" altLang="en-US" sz="1400">
              <a:latin typeface="ＭＳ ゴシック"/>
              <a:ea typeface="ＭＳ ゴシック"/>
            </a:rPr>
            <a:t>　今後も、公共施設の老朽化に伴う更新費用等の増が見込まれることから、日向市公共施設等総合管理計画に基づく総量の最適化等に取り組む。</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行財政改革大綱に基づく市債発行の抑制の取り組みによる地方債現在高の圧縮等により、将来負担額は1,603百万円の減となった。</a:t>
          </a:r>
        </a:p>
        <a:p>
          <a:r>
            <a:rPr kumimoji="1" lang="ja-JP" altLang="en-US" sz="1400">
              <a:latin typeface="ＭＳ ゴシック"/>
              <a:ea typeface="ＭＳ ゴシック"/>
            </a:rPr>
            <a:t>　また、市税等の増をはじめ、公共施設の整備に係る寄附金を活用した基金積立金の増に伴う充当可能基金の増により、将来負担比率の分子が2,291百万円の減となった。</a:t>
          </a:r>
        </a:p>
        <a:p>
          <a:r>
            <a:rPr kumimoji="1" lang="ja-JP" altLang="en-US" sz="1400">
              <a:latin typeface="ＭＳ ゴシック"/>
              <a:ea typeface="ＭＳ ゴシック"/>
            </a:rPr>
            <a:t>　引き続き、行財政改革大綱に基づく市債発行の抑制や基金の計画的な活用に努める。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市税等の増や臨時交付金等の活用により、基金の取り崩しを抑制したことに加え、公共施設の整備に係る寄附金500百万円を特定目的基金へ積み立てたこと等により、基金全体では1,744百万円の増となった。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物価高騰等に対する市民生活の支援策のほか、公共施設の老朽化の進行に伴う更新費用等への対応については、災害等の緊急時に対応できる一定規模の残高の確保に留意をしつつ、財政調整積立基金のほか、特定目的基金を含めた計画的な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ふるさと日向市応援寄附金基金：ふるさと納税を財源とした事業を行うための基金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：職員の退職手当に充てるための基金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ふるさと日向市応援寄附金基金：ふるさと日向市応援寄附金事業の積極的な展開により、前年度を上回る寄附額となったことから、積立額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は357百万円となったが、充当事業の一部について、新型コロナウイルス感染症の影響による事業縮小等が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あったことから、取り崩しが100百万円となり、前年度と比較し、256百万円の残高増となった。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：公共施設の整備に係る寄附金500百万円のほか、今後の公共施設の老朽化対策に備えた積み立てを行った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ことから、前年度と比較し、1,009百万円の残高増となった。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：将来の退職手当の支払いに備えた積み立てを行ったことにより、前年度と比較し、46百万円の残高増と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ふるさと日向市応援寄附金基金：返礼品等の基準に基づく積み立てを行うとともに、寄付者の意向を反映した事業での計画的な活用を図る。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：公共施設の老朽化の進行に伴う更新費用等に対応するため、市債とともに計画的な活用を図る。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：将来を見据えた適正な額の積み立てを行いながら、年度ごとの退職者の不均衡への対応を含めた計画的な</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前年度決算剰余金に係る積み立てのほか、市税等の増や臨時交付金の活用による取り崩しの抑制により、前年度比で221百万円の増となった。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新型コロナウイルス感染症対策や物価高騰等に対する市民生活の支援策への活用を図るとともに、災害等の緊急時に対応できる一定規模の残高の確保に努める。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普通交付税の再算定に伴う臨時財政対策債償還基金費の積み立てにより、前年度比で256百万円の増となった。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今後の市債の新規発行と償還の状況を注視しながら、計画的な活用に努める。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全体としては、類似団体、全国、宮崎県の各平均を下回っているが、図書館や体育館・プール、認定こども園・幼稚園・保育所など、一部の教育関係施設では、上回っている状況である。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日向市公共施設等総合管理計画に基づき、統合・廃止による総量の最適化（普通会計における建物系施設の総延床面積を30％削減）とともに、老朽化した施設の長寿命化の取組を引き続き推進し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43180</xdr:rowOff>
    </xdr:to>
    <xdr:cxnSp macro="">
      <xdr:nvCxnSpPr>
        <xdr:cNvPr id="65" name="直線コネクタ 64"/>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46990</xdr:rowOff>
    </xdr:from>
    <xdr:ext cx="403225" cy="259080"/>
    <xdr:sp macro="" textlink="">
      <xdr:nvSpPr>
        <xdr:cNvPr id="66" name="有形固定資産減価償却率最小値テキスト"/>
        <xdr:cNvSpPr txBox="1"/>
      </xdr:nvSpPr>
      <xdr:spPr>
        <a:xfrm>
          <a:off x="4813300" y="664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43180</xdr:rowOff>
    </xdr:from>
    <xdr:to xmlns:xdr="http://schemas.openxmlformats.org/drawingml/2006/spreadsheetDrawing">
      <xdr:col>23</xdr:col>
      <xdr:colOff>174625</xdr:colOff>
      <xdr:row>34</xdr:row>
      <xdr:rowOff>43180</xdr:rowOff>
    </xdr:to>
    <xdr:cxnSp macro="">
      <xdr:nvCxnSpPr>
        <xdr:cNvPr id="67" name="直線コネクタ 66"/>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3225" cy="257175"/>
    <xdr:sp macro="" textlink="">
      <xdr:nvSpPr>
        <xdr:cNvPr id="68" name="有形固定資産減価償却率最大値テキスト"/>
        <xdr:cNvSpPr txBox="1"/>
      </xdr:nvSpPr>
      <xdr:spPr>
        <a:xfrm>
          <a:off x="4813300" y="5304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132080</xdr:rowOff>
    </xdr:from>
    <xdr:ext cx="403225" cy="257175"/>
    <xdr:sp macro="" textlink="">
      <xdr:nvSpPr>
        <xdr:cNvPr id="70" name="有形固定資産減価償却率平均値テキスト"/>
        <xdr:cNvSpPr txBox="1"/>
      </xdr:nvSpPr>
      <xdr:spPr>
        <a:xfrm>
          <a:off x="4813300" y="604710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187325</xdr:colOff>
      <xdr:row>31</xdr:row>
      <xdr:rowOff>33020</xdr:rowOff>
    </xdr:to>
    <xdr:sp macro="" textlink="">
      <xdr:nvSpPr>
        <xdr:cNvPr id="72" name="フローチャート: 判断 71"/>
        <xdr:cNvSpPr/>
      </xdr:nvSpPr>
      <xdr:spPr>
        <a:xfrm>
          <a:off x="4000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8890</xdr:rowOff>
    </xdr:from>
    <xdr:to xmlns:xdr="http://schemas.openxmlformats.org/drawingml/2006/spreadsheetDrawing">
      <xdr:col>7</xdr:col>
      <xdr:colOff>187325</xdr:colOff>
      <xdr:row>30</xdr:row>
      <xdr:rowOff>110490</xdr:rowOff>
    </xdr:to>
    <xdr:sp macro="" textlink="">
      <xdr:nvSpPr>
        <xdr:cNvPr id="75" name="フローチャート: 判断 74"/>
        <xdr:cNvSpPr/>
      </xdr:nvSpPr>
      <xdr:spPr>
        <a:xfrm>
          <a:off x="1714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29210</xdr:rowOff>
    </xdr:from>
    <xdr:to xmlns:xdr="http://schemas.openxmlformats.org/drawingml/2006/spreadsheetDrawing">
      <xdr:col>23</xdr:col>
      <xdr:colOff>136525</xdr:colOff>
      <xdr:row>29</xdr:row>
      <xdr:rowOff>130810</xdr:rowOff>
    </xdr:to>
    <xdr:sp macro="" textlink="">
      <xdr:nvSpPr>
        <xdr:cNvPr id="81" name="楕円 80"/>
        <xdr:cNvSpPr/>
      </xdr:nvSpPr>
      <xdr:spPr>
        <a:xfrm>
          <a:off x="4711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52070</xdr:rowOff>
    </xdr:from>
    <xdr:ext cx="403225" cy="257175"/>
    <xdr:sp macro="" textlink="">
      <xdr:nvSpPr>
        <xdr:cNvPr id="82" name="有形固定資産減価償却率該当値テキスト"/>
        <xdr:cNvSpPr txBox="1"/>
      </xdr:nvSpPr>
      <xdr:spPr>
        <a:xfrm>
          <a:off x="4813300" y="56241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154940</xdr:rowOff>
    </xdr:from>
    <xdr:to xmlns:xdr="http://schemas.openxmlformats.org/drawingml/2006/spreadsheetDrawing">
      <xdr:col>19</xdr:col>
      <xdr:colOff>187325</xdr:colOff>
      <xdr:row>29</xdr:row>
      <xdr:rowOff>84455</xdr:rowOff>
    </xdr:to>
    <xdr:sp macro="" textlink="">
      <xdr:nvSpPr>
        <xdr:cNvPr id="83" name="楕円 82"/>
        <xdr:cNvSpPr/>
      </xdr:nvSpPr>
      <xdr:spPr>
        <a:xfrm>
          <a:off x="40005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33655</xdr:rowOff>
    </xdr:from>
    <xdr:to xmlns:xdr="http://schemas.openxmlformats.org/drawingml/2006/spreadsheetDrawing">
      <xdr:col>23</xdr:col>
      <xdr:colOff>85725</xdr:colOff>
      <xdr:row>29</xdr:row>
      <xdr:rowOff>80010</xdr:rowOff>
    </xdr:to>
    <xdr:cxnSp macro="">
      <xdr:nvCxnSpPr>
        <xdr:cNvPr id="84" name="直線コネクタ 83"/>
        <xdr:cNvCxnSpPr/>
      </xdr:nvCxnSpPr>
      <xdr:spPr>
        <a:xfrm>
          <a:off x="4051300" y="577723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89535</xdr:rowOff>
    </xdr:from>
    <xdr:to xmlns:xdr="http://schemas.openxmlformats.org/drawingml/2006/spreadsheetDrawing">
      <xdr:col>15</xdr:col>
      <xdr:colOff>187325</xdr:colOff>
      <xdr:row>29</xdr:row>
      <xdr:rowOff>19685</xdr:rowOff>
    </xdr:to>
    <xdr:sp macro="" textlink="">
      <xdr:nvSpPr>
        <xdr:cNvPr id="85" name="楕円 84"/>
        <xdr:cNvSpPr/>
      </xdr:nvSpPr>
      <xdr:spPr>
        <a:xfrm>
          <a:off x="3238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140335</xdr:rowOff>
    </xdr:from>
    <xdr:to xmlns:xdr="http://schemas.openxmlformats.org/drawingml/2006/spreadsheetDrawing">
      <xdr:col>19</xdr:col>
      <xdr:colOff>136525</xdr:colOff>
      <xdr:row>29</xdr:row>
      <xdr:rowOff>33655</xdr:rowOff>
    </xdr:to>
    <xdr:cxnSp macro="">
      <xdr:nvCxnSpPr>
        <xdr:cNvPr id="86" name="直線コネクタ 85"/>
        <xdr:cNvCxnSpPr/>
      </xdr:nvCxnSpPr>
      <xdr:spPr>
        <a:xfrm>
          <a:off x="3289300" y="571246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35560</xdr:rowOff>
    </xdr:from>
    <xdr:to xmlns:xdr="http://schemas.openxmlformats.org/drawingml/2006/spreadsheetDrawing">
      <xdr:col>11</xdr:col>
      <xdr:colOff>187325</xdr:colOff>
      <xdr:row>28</xdr:row>
      <xdr:rowOff>137160</xdr:rowOff>
    </xdr:to>
    <xdr:sp macro="" textlink="">
      <xdr:nvSpPr>
        <xdr:cNvPr id="87" name="楕円 86"/>
        <xdr:cNvSpPr/>
      </xdr:nvSpPr>
      <xdr:spPr>
        <a:xfrm>
          <a:off x="2476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86360</xdr:rowOff>
    </xdr:from>
    <xdr:to xmlns:xdr="http://schemas.openxmlformats.org/drawingml/2006/spreadsheetDrawing">
      <xdr:col>15</xdr:col>
      <xdr:colOff>136525</xdr:colOff>
      <xdr:row>28</xdr:row>
      <xdr:rowOff>140335</xdr:rowOff>
    </xdr:to>
    <xdr:cxnSp macro="">
      <xdr:nvCxnSpPr>
        <xdr:cNvPr id="88" name="直線コネクタ 87"/>
        <xdr:cNvCxnSpPr/>
      </xdr:nvCxnSpPr>
      <xdr:spPr>
        <a:xfrm>
          <a:off x="2527300" y="565848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3175</xdr:rowOff>
    </xdr:from>
    <xdr:to xmlns:xdr="http://schemas.openxmlformats.org/drawingml/2006/spreadsheetDrawing">
      <xdr:col>7</xdr:col>
      <xdr:colOff>187325</xdr:colOff>
      <xdr:row>28</xdr:row>
      <xdr:rowOff>104775</xdr:rowOff>
    </xdr:to>
    <xdr:sp macro="" textlink="">
      <xdr:nvSpPr>
        <xdr:cNvPr id="89" name="楕円 88"/>
        <xdr:cNvSpPr/>
      </xdr:nvSpPr>
      <xdr:spPr>
        <a:xfrm>
          <a:off x="1714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53975</xdr:rowOff>
    </xdr:from>
    <xdr:to xmlns:xdr="http://schemas.openxmlformats.org/drawingml/2006/spreadsheetDrawing">
      <xdr:col>11</xdr:col>
      <xdr:colOff>136525</xdr:colOff>
      <xdr:row>28</xdr:row>
      <xdr:rowOff>86360</xdr:rowOff>
    </xdr:to>
    <xdr:cxnSp macro="">
      <xdr:nvCxnSpPr>
        <xdr:cNvPr id="90" name="直線コネクタ 89"/>
        <xdr:cNvCxnSpPr/>
      </xdr:nvCxnSpPr>
      <xdr:spPr>
        <a:xfrm>
          <a:off x="1765300" y="56261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24130</xdr:rowOff>
    </xdr:from>
    <xdr:ext cx="403225" cy="259080"/>
    <xdr:sp macro="" textlink="">
      <xdr:nvSpPr>
        <xdr:cNvPr id="91" name="n_1aveValue有形固定資産減価償却率"/>
        <xdr:cNvSpPr txBox="1"/>
      </xdr:nvSpPr>
      <xdr:spPr>
        <a:xfrm>
          <a:off x="3836035" y="6110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20320</xdr:rowOff>
    </xdr:from>
    <xdr:ext cx="403225" cy="257175"/>
    <xdr:sp macro="" textlink="">
      <xdr:nvSpPr>
        <xdr:cNvPr id="92" name="n_2aveValue有形固定資産減価償却率"/>
        <xdr:cNvSpPr txBox="1"/>
      </xdr:nvSpPr>
      <xdr:spPr>
        <a:xfrm>
          <a:off x="3086735" y="6106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148590</xdr:rowOff>
    </xdr:from>
    <xdr:ext cx="403225" cy="259080"/>
    <xdr:sp macro="" textlink="">
      <xdr:nvSpPr>
        <xdr:cNvPr id="93" name="n_3aveValue有形固定資産減価償却率"/>
        <xdr:cNvSpPr txBox="1"/>
      </xdr:nvSpPr>
      <xdr:spPr>
        <a:xfrm>
          <a:off x="2324735" y="6063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101600</xdr:rowOff>
    </xdr:from>
    <xdr:ext cx="403225" cy="259080"/>
    <xdr:sp macro="" textlink="">
      <xdr:nvSpPr>
        <xdr:cNvPr id="94" name="n_4aveValue有形固定資産減価償却率"/>
        <xdr:cNvSpPr txBox="1"/>
      </xdr:nvSpPr>
      <xdr:spPr>
        <a:xfrm>
          <a:off x="1562735" y="6016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100965</xdr:rowOff>
    </xdr:from>
    <xdr:ext cx="403225" cy="257175"/>
    <xdr:sp macro="" textlink="">
      <xdr:nvSpPr>
        <xdr:cNvPr id="95" name="n_1mainValue有形固定資産減価償却率"/>
        <xdr:cNvSpPr txBox="1"/>
      </xdr:nvSpPr>
      <xdr:spPr>
        <a:xfrm>
          <a:off x="3836035" y="5501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36195</xdr:rowOff>
    </xdr:from>
    <xdr:ext cx="403225" cy="259080"/>
    <xdr:sp macro="" textlink="">
      <xdr:nvSpPr>
        <xdr:cNvPr id="96" name="n_2mainValue有形固定資産減価償却率"/>
        <xdr:cNvSpPr txBox="1"/>
      </xdr:nvSpPr>
      <xdr:spPr>
        <a:xfrm>
          <a:off x="3086735" y="5436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153670</xdr:rowOff>
    </xdr:from>
    <xdr:ext cx="403225" cy="259080"/>
    <xdr:sp macro="" textlink="">
      <xdr:nvSpPr>
        <xdr:cNvPr id="97" name="n_3mainValue有形固定資産減価償却率"/>
        <xdr:cNvSpPr txBox="1"/>
      </xdr:nvSpPr>
      <xdr:spPr>
        <a:xfrm>
          <a:off x="2324735" y="5382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121285</xdr:rowOff>
    </xdr:from>
    <xdr:ext cx="403225" cy="257175"/>
    <xdr:sp macro="" textlink="">
      <xdr:nvSpPr>
        <xdr:cNvPr id="98" name="n_4mainValue有形固定資産減価償却率"/>
        <xdr:cNvSpPr txBox="1"/>
      </xdr:nvSpPr>
      <xdr:spPr>
        <a:xfrm>
          <a:off x="1562735" y="5350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市債発行額を元金償還額以内に抑制する取組による地方債現在高の減や、将来の施設改修等に備え基金を積み増したことにより充当可能基金が増となったことで将来負担額が減となった。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また、地方税・地方交付税等の増により経常一般財源が増となったことで債務償還比率は前年から216.5ポイントの減となった。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類似団体内平均値との差も縮小しており改善傾向にはあるものの、高い状況が続いているため、引き続き第２次日向市行財政改革大綱に基づいた計画的な市債発行や経常経費の削減、自主財源の確保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72390</xdr:rowOff>
    </xdr:to>
    <xdr:cxnSp macro="">
      <xdr:nvCxnSpPr>
        <xdr:cNvPr id="129" name="直線コネクタ 128"/>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76200</xdr:rowOff>
    </xdr:from>
    <xdr:ext cx="467995" cy="257175"/>
    <xdr:sp macro="" textlink="">
      <xdr:nvSpPr>
        <xdr:cNvPr id="130" name="債務償還比率最小値テキスト"/>
        <xdr:cNvSpPr txBox="1"/>
      </xdr:nvSpPr>
      <xdr:spPr>
        <a:xfrm>
          <a:off x="14846300" y="667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72390</xdr:rowOff>
    </xdr:from>
    <xdr:to xmlns:xdr="http://schemas.openxmlformats.org/drawingml/2006/spreadsheetDrawing">
      <xdr:col>76</xdr:col>
      <xdr:colOff>111125</xdr:colOff>
      <xdr:row>34</xdr:row>
      <xdr:rowOff>72390</xdr:rowOff>
    </xdr:to>
    <xdr:cxnSp macro="">
      <xdr:nvCxnSpPr>
        <xdr:cNvPr id="131" name="直線コネクタ 130"/>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2"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78740</xdr:rowOff>
    </xdr:from>
    <xdr:ext cx="467995" cy="259080"/>
    <xdr:sp macro="" textlink="">
      <xdr:nvSpPr>
        <xdr:cNvPr id="134" name="債務償還比率平均値テキスト"/>
        <xdr:cNvSpPr txBox="1"/>
      </xdr:nvSpPr>
      <xdr:spPr>
        <a:xfrm>
          <a:off x="14846300" y="582231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55880</xdr:rowOff>
    </xdr:from>
    <xdr:to xmlns:xdr="http://schemas.openxmlformats.org/drawingml/2006/spreadsheetDrawing">
      <xdr:col>76</xdr:col>
      <xdr:colOff>73025</xdr:colOff>
      <xdr:row>30</xdr:row>
      <xdr:rowOff>157480</xdr:rowOff>
    </xdr:to>
    <xdr:sp macro="" textlink="">
      <xdr:nvSpPr>
        <xdr:cNvPr id="135" name="フローチャート: 判断 134"/>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100330</xdr:rowOff>
    </xdr:from>
    <xdr:to xmlns:xdr="http://schemas.openxmlformats.org/drawingml/2006/spreadsheetDrawing">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106045</xdr:rowOff>
    </xdr:from>
    <xdr:to xmlns:xdr="http://schemas.openxmlformats.org/drawingml/2006/spreadsheetDrawing">
      <xdr:col>68</xdr:col>
      <xdr:colOff>123825</xdr:colOff>
      <xdr:row>32</xdr:row>
      <xdr:rowOff>36195</xdr:rowOff>
    </xdr:to>
    <xdr:sp macro="" textlink="">
      <xdr:nvSpPr>
        <xdr:cNvPr id="137" name="フローチャート: 判断 136"/>
        <xdr:cNvSpPr/>
      </xdr:nvSpPr>
      <xdr:spPr>
        <a:xfrm>
          <a:off x="13271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81915</xdr:rowOff>
    </xdr:from>
    <xdr:to xmlns:xdr="http://schemas.openxmlformats.org/drawingml/2006/spreadsheetDrawing">
      <xdr:col>64</xdr:col>
      <xdr:colOff>123825</xdr:colOff>
      <xdr:row>32</xdr:row>
      <xdr:rowOff>12065</xdr:rowOff>
    </xdr:to>
    <xdr:sp macro="" textlink="">
      <xdr:nvSpPr>
        <xdr:cNvPr id="138" name="フローチャート: 判断 137"/>
        <xdr:cNvSpPr/>
      </xdr:nvSpPr>
      <xdr:spPr>
        <a:xfrm>
          <a:off x="12509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112395</xdr:rowOff>
    </xdr:from>
    <xdr:to xmlns:xdr="http://schemas.openxmlformats.org/drawingml/2006/spreadsheetDrawing">
      <xdr:col>60</xdr:col>
      <xdr:colOff>123825</xdr:colOff>
      <xdr:row>32</xdr:row>
      <xdr:rowOff>42545</xdr:rowOff>
    </xdr:to>
    <xdr:sp macro="" textlink="">
      <xdr:nvSpPr>
        <xdr:cNvPr id="139" name="フローチャート: 判断 138"/>
        <xdr:cNvSpPr/>
      </xdr:nvSpPr>
      <xdr:spPr>
        <a:xfrm>
          <a:off x="1174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97790</xdr:rowOff>
    </xdr:from>
    <xdr:to xmlns:xdr="http://schemas.openxmlformats.org/drawingml/2006/spreadsheetDrawing">
      <xdr:col>76</xdr:col>
      <xdr:colOff>73025</xdr:colOff>
      <xdr:row>31</xdr:row>
      <xdr:rowOff>27305</xdr:rowOff>
    </xdr:to>
    <xdr:sp macro="" textlink="">
      <xdr:nvSpPr>
        <xdr:cNvPr id="145" name="楕円 144"/>
        <xdr:cNvSpPr/>
      </xdr:nvSpPr>
      <xdr:spPr>
        <a:xfrm>
          <a:off x="14744700" y="6012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75565</xdr:rowOff>
    </xdr:from>
    <xdr:ext cx="467995" cy="257175"/>
    <xdr:sp macro="" textlink="">
      <xdr:nvSpPr>
        <xdr:cNvPr id="146" name="債務償還比率該当値テキスト"/>
        <xdr:cNvSpPr txBox="1"/>
      </xdr:nvSpPr>
      <xdr:spPr>
        <a:xfrm>
          <a:off x="14846300" y="5990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88265</xdr:rowOff>
    </xdr:from>
    <xdr:to xmlns:xdr="http://schemas.openxmlformats.org/drawingml/2006/spreadsheetDrawing">
      <xdr:col>72</xdr:col>
      <xdr:colOff>123825</xdr:colOff>
      <xdr:row>33</xdr:row>
      <xdr:rowOff>18415</xdr:rowOff>
    </xdr:to>
    <xdr:sp macro="" textlink="">
      <xdr:nvSpPr>
        <xdr:cNvPr id="147" name="楕円 146"/>
        <xdr:cNvSpPr/>
      </xdr:nvSpPr>
      <xdr:spPr>
        <a:xfrm>
          <a:off x="1403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147955</xdr:rowOff>
    </xdr:from>
    <xdr:to xmlns:xdr="http://schemas.openxmlformats.org/drawingml/2006/spreadsheetDrawing">
      <xdr:col>76</xdr:col>
      <xdr:colOff>22225</xdr:colOff>
      <xdr:row>32</xdr:row>
      <xdr:rowOff>139065</xdr:rowOff>
    </xdr:to>
    <xdr:cxnSp macro="">
      <xdr:nvCxnSpPr>
        <xdr:cNvPr id="148" name="直線コネクタ 147"/>
        <xdr:cNvCxnSpPr/>
      </xdr:nvCxnSpPr>
      <xdr:spPr>
        <a:xfrm flipV="1">
          <a:off x="14084300" y="6062980"/>
          <a:ext cx="711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59055</xdr:rowOff>
    </xdr:from>
    <xdr:to xmlns:xdr="http://schemas.openxmlformats.org/drawingml/2006/spreadsheetDrawing">
      <xdr:col>68</xdr:col>
      <xdr:colOff>123825</xdr:colOff>
      <xdr:row>33</xdr:row>
      <xdr:rowOff>160655</xdr:rowOff>
    </xdr:to>
    <xdr:sp macro="" textlink="">
      <xdr:nvSpPr>
        <xdr:cNvPr id="149" name="楕円 148"/>
        <xdr:cNvSpPr/>
      </xdr:nvSpPr>
      <xdr:spPr>
        <a:xfrm>
          <a:off x="13271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139065</xdr:rowOff>
    </xdr:from>
    <xdr:to xmlns:xdr="http://schemas.openxmlformats.org/drawingml/2006/spreadsheetDrawing">
      <xdr:col>72</xdr:col>
      <xdr:colOff>73025</xdr:colOff>
      <xdr:row>33</xdr:row>
      <xdr:rowOff>109855</xdr:rowOff>
    </xdr:to>
    <xdr:cxnSp macro="">
      <xdr:nvCxnSpPr>
        <xdr:cNvPr id="150" name="直線コネクタ 149"/>
        <xdr:cNvCxnSpPr/>
      </xdr:nvCxnSpPr>
      <xdr:spPr>
        <a:xfrm flipV="1">
          <a:off x="13322300" y="6396990"/>
          <a:ext cx="762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162560</xdr:rowOff>
    </xdr:from>
    <xdr:to xmlns:xdr="http://schemas.openxmlformats.org/drawingml/2006/spreadsheetDrawing">
      <xdr:col>64</xdr:col>
      <xdr:colOff>123825</xdr:colOff>
      <xdr:row>34</xdr:row>
      <xdr:rowOff>92710</xdr:rowOff>
    </xdr:to>
    <xdr:sp macro="" textlink="">
      <xdr:nvSpPr>
        <xdr:cNvPr id="151" name="楕円 150"/>
        <xdr:cNvSpPr/>
      </xdr:nvSpPr>
      <xdr:spPr>
        <a:xfrm>
          <a:off x="12509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109855</xdr:rowOff>
    </xdr:from>
    <xdr:to xmlns:xdr="http://schemas.openxmlformats.org/drawingml/2006/spreadsheetDrawing">
      <xdr:col>68</xdr:col>
      <xdr:colOff>73025</xdr:colOff>
      <xdr:row>34</xdr:row>
      <xdr:rowOff>41910</xdr:rowOff>
    </xdr:to>
    <xdr:cxnSp macro="">
      <xdr:nvCxnSpPr>
        <xdr:cNvPr id="152" name="直線コネクタ 151"/>
        <xdr:cNvCxnSpPr/>
      </xdr:nvCxnSpPr>
      <xdr:spPr>
        <a:xfrm flipV="1">
          <a:off x="12560300" y="6539230"/>
          <a:ext cx="762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74930</xdr:rowOff>
    </xdr:from>
    <xdr:to xmlns:xdr="http://schemas.openxmlformats.org/drawingml/2006/spreadsheetDrawing">
      <xdr:col>60</xdr:col>
      <xdr:colOff>123825</xdr:colOff>
      <xdr:row>34</xdr:row>
      <xdr:rowOff>4445</xdr:rowOff>
    </xdr:to>
    <xdr:sp macro="" textlink="">
      <xdr:nvSpPr>
        <xdr:cNvPr id="153" name="楕円 152"/>
        <xdr:cNvSpPr/>
      </xdr:nvSpPr>
      <xdr:spPr>
        <a:xfrm>
          <a:off x="11747500" y="65043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125095</xdr:rowOff>
    </xdr:from>
    <xdr:to xmlns:xdr="http://schemas.openxmlformats.org/drawingml/2006/spreadsheetDrawing">
      <xdr:col>64</xdr:col>
      <xdr:colOff>73025</xdr:colOff>
      <xdr:row>34</xdr:row>
      <xdr:rowOff>41910</xdr:rowOff>
    </xdr:to>
    <xdr:cxnSp macro="">
      <xdr:nvCxnSpPr>
        <xdr:cNvPr id="154" name="直線コネクタ 153"/>
        <xdr:cNvCxnSpPr/>
      </xdr:nvCxnSpPr>
      <xdr:spPr>
        <a:xfrm>
          <a:off x="11798300" y="6554470"/>
          <a:ext cx="762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46990</xdr:rowOff>
    </xdr:from>
    <xdr:ext cx="467995" cy="259080"/>
    <xdr:sp macro="" textlink="">
      <xdr:nvSpPr>
        <xdr:cNvPr id="155" name="n_1aveValue債務償還比率"/>
        <xdr:cNvSpPr txBox="1"/>
      </xdr:nvSpPr>
      <xdr:spPr>
        <a:xfrm>
          <a:off x="13836650" y="5962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52705</xdr:rowOff>
    </xdr:from>
    <xdr:ext cx="467995" cy="257175"/>
    <xdr:sp macro="" textlink="">
      <xdr:nvSpPr>
        <xdr:cNvPr id="156" name="n_2aveValue債務償還比率"/>
        <xdr:cNvSpPr txBox="1"/>
      </xdr:nvSpPr>
      <xdr:spPr>
        <a:xfrm>
          <a:off x="13087350" y="5967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29210</xdr:rowOff>
    </xdr:from>
    <xdr:ext cx="467995" cy="257175"/>
    <xdr:sp macro="" textlink="">
      <xdr:nvSpPr>
        <xdr:cNvPr id="157" name="n_3aveValue債務償還比率"/>
        <xdr:cNvSpPr txBox="1"/>
      </xdr:nvSpPr>
      <xdr:spPr>
        <a:xfrm>
          <a:off x="12325350" y="59442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59055</xdr:rowOff>
    </xdr:from>
    <xdr:ext cx="467995" cy="259080"/>
    <xdr:sp macro="" textlink="">
      <xdr:nvSpPr>
        <xdr:cNvPr id="158" name="n_4aveValue債務償還比率"/>
        <xdr:cNvSpPr txBox="1"/>
      </xdr:nvSpPr>
      <xdr:spPr>
        <a:xfrm>
          <a:off x="11563350" y="5974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9525</xdr:rowOff>
    </xdr:from>
    <xdr:ext cx="467995" cy="257175"/>
    <xdr:sp macro="" textlink="">
      <xdr:nvSpPr>
        <xdr:cNvPr id="159" name="n_1mainValue債務償還比率"/>
        <xdr:cNvSpPr txBox="1"/>
      </xdr:nvSpPr>
      <xdr:spPr>
        <a:xfrm>
          <a:off x="13836650" y="6438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151765</xdr:rowOff>
    </xdr:from>
    <xdr:ext cx="467995" cy="259080"/>
    <xdr:sp macro="" textlink="">
      <xdr:nvSpPr>
        <xdr:cNvPr id="160" name="n_2mainValue債務償還比率"/>
        <xdr:cNvSpPr txBox="1"/>
      </xdr:nvSpPr>
      <xdr:spPr>
        <a:xfrm>
          <a:off x="13087350" y="6581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83820</xdr:rowOff>
    </xdr:from>
    <xdr:ext cx="467995" cy="259080"/>
    <xdr:sp macro="" textlink="">
      <xdr:nvSpPr>
        <xdr:cNvPr id="161" name="n_3mainValue債務償還比率"/>
        <xdr:cNvSpPr txBox="1"/>
      </xdr:nvSpPr>
      <xdr:spPr>
        <a:xfrm>
          <a:off x="12325350" y="6684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167005</xdr:rowOff>
    </xdr:from>
    <xdr:ext cx="467995" cy="257175"/>
    <xdr:sp macro="" textlink="">
      <xdr:nvSpPr>
        <xdr:cNvPr id="162" name="n_4mainValue債務償還比率"/>
        <xdr:cNvSpPr txBox="1"/>
      </xdr:nvSpPr>
      <xdr:spPr>
        <a:xfrm>
          <a:off x="11563350" y="6596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35</xdr:row>
      <xdr:rowOff>107950</xdr:rowOff>
    </xdr:from>
    <xdr:to xmlns:xdr="http://schemas.openxmlformats.org/drawingml/2006/spreadsheetDrawing">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54610</xdr:rowOff>
    </xdr:from>
    <xdr:ext cx="405130" cy="257175"/>
    <xdr:sp macro="" textlink="">
      <xdr:nvSpPr>
        <xdr:cNvPr id="58" name="【道路】&#10;有形固定資産減価償却率最大値テキスト"/>
        <xdr:cNvSpPr txBox="1"/>
      </xdr:nvSpPr>
      <xdr:spPr>
        <a:xfrm>
          <a:off x="4673600" y="5883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107950</xdr:rowOff>
    </xdr:from>
    <xdr:to xmlns:xdr="http://schemas.openxmlformats.org/drawingml/2006/spreadsheetDrawing">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17780</xdr:rowOff>
    </xdr:from>
    <xdr:ext cx="405130" cy="257175"/>
    <xdr:sp macro="" textlink="">
      <xdr:nvSpPr>
        <xdr:cNvPr id="60" name="【道路】&#10;有形固定資産減価償却率平均値テキスト"/>
        <xdr:cNvSpPr txBox="1"/>
      </xdr:nvSpPr>
      <xdr:spPr>
        <a:xfrm>
          <a:off x="4673600" y="6704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39370</xdr:rowOff>
    </xdr:from>
    <xdr:to xmlns:xdr="http://schemas.openxmlformats.org/drawingml/2006/spreadsheetDrawing">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146685</xdr:rowOff>
    </xdr:from>
    <xdr:to xmlns:xdr="http://schemas.openxmlformats.org/drawingml/2006/spreadsheetDrawing">
      <xdr:col>15</xdr:col>
      <xdr:colOff>101600</xdr:colOff>
      <xdr:row>39</xdr:row>
      <xdr:rowOff>76835</xdr:rowOff>
    </xdr:to>
    <xdr:sp macro="" textlink="">
      <xdr:nvSpPr>
        <xdr:cNvPr id="63" name="フローチャート: 判断 62"/>
        <xdr:cNvSpPr/>
      </xdr:nvSpPr>
      <xdr:spPr>
        <a:xfrm>
          <a:off x="2857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96520</xdr:rowOff>
    </xdr:from>
    <xdr:to xmlns:xdr="http://schemas.openxmlformats.org/drawingml/2006/spreadsheetDrawing">
      <xdr:col>10</xdr:col>
      <xdr:colOff>165100</xdr:colOff>
      <xdr:row>39</xdr:row>
      <xdr:rowOff>26670</xdr:rowOff>
    </xdr:to>
    <xdr:sp macro="" textlink="">
      <xdr:nvSpPr>
        <xdr:cNvPr id="64" name="フローチャート: 判断 63"/>
        <xdr:cNvSpPr/>
      </xdr:nvSpPr>
      <xdr:spPr>
        <a:xfrm>
          <a:off x="1968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25400</xdr:rowOff>
    </xdr:from>
    <xdr:to xmlns:xdr="http://schemas.openxmlformats.org/drawingml/2006/spreadsheetDrawing">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112395</xdr:rowOff>
    </xdr:from>
    <xdr:to xmlns:xdr="http://schemas.openxmlformats.org/drawingml/2006/spreadsheetDrawing">
      <xdr:col>24</xdr:col>
      <xdr:colOff>114300</xdr:colOff>
      <xdr:row>38</xdr:row>
      <xdr:rowOff>42545</xdr:rowOff>
    </xdr:to>
    <xdr:sp macro="" textlink="">
      <xdr:nvSpPr>
        <xdr:cNvPr id="71" name="楕円 70"/>
        <xdr:cNvSpPr/>
      </xdr:nvSpPr>
      <xdr:spPr>
        <a:xfrm>
          <a:off x="4584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135255</xdr:rowOff>
    </xdr:from>
    <xdr:ext cx="405130" cy="257175"/>
    <xdr:sp macro="" textlink="">
      <xdr:nvSpPr>
        <xdr:cNvPr id="72" name="【道路】&#10;有形固定資産減価償却率該当値テキスト"/>
        <xdr:cNvSpPr txBox="1"/>
      </xdr:nvSpPr>
      <xdr:spPr>
        <a:xfrm>
          <a:off x="4673600" y="6307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71120</xdr:rowOff>
    </xdr:from>
    <xdr:to xmlns:xdr="http://schemas.openxmlformats.org/drawingml/2006/spreadsheetDrawing">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121920</xdr:rowOff>
    </xdr:from>
    <xdr:to xmlns:xdr="http://schemas.openxmlformats.org/drawingml/2006/spreadsheetDrawing">
      <xdr:col>24</xdr:col>
      <xdr:colOff>63500</xdr:colOff>
      <xdr:row>37</xdr:row>
      <xdr:rowOff>163195</xdr:rowOff>
    </xdr:to>
    <xdr:cxnSp macro="">
      <xdr:nvCxnSpPr>
        <xdr:cNvPr id="74" name="直線コネクタ 73"/>
        <xdr:cNvCxnSpPr/>
      </xdr:nvCxnSpPr>
      <xdr:spPr>
        <a:xfrm>
          <a:off x="3797300" y="646557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32385</xdr:rowOff>
    </xdr:from>
    <xdr:to xmlns:xdr="http://schemas.openxmlformats.org/drawingml/2006/spreadsheetDrawing">
      <xdr:col>15</xdr:col>
      <xdr:colOff>101600</xdr:colOff>
      <xdr:row>37</xdr:row>
      <xdr:rowOff>133985</xdr:rowOff>
    </xdr:to>
    <xdr:sp macro="" textlink="">
      <xdr:nvSpPr>
        <xdr:cNvPr id="75" name="楕円 74"/>
        <xdr:cNvSpPr/>
      </xdr:nvSpPr>
      <xdr:spPr>
        <a:xfrm>
          <a:off x="2857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83185</xdr:rowOff>
    </xdr:from>
    <xdr:to xmlns:xdr="http://schemas.openxmlformats.org/drawingml/2006/spreadsheetDrawing">
      <xdr:col>19</xdr:col>
      <xdr:colOff>177800</xdr:colOff>
      <xdr:row>37</xdr:row>
      <xdr:rowOff>121920</xdr:rowOff>
    </xdr:to>
    <xdr:cxnSp macro="">
      <xdr:nvCxnSpPr>
        <xdr:cNvPr id="76" name="直線コネクタ 75"/>
        <xdr:cNvCxnSpPr/>
      </xdr:nvCxnSpPr>
      <xdr:spPr>
        <a:xfrm>
          <a:off x="2908300" y="64268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77" name="楕円 76"/>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41910</xdr:rowOff>
    </xdr:from>
    <xdr:to xmlns:xdr="http://schemas.openxmlformats.org/drawingml/2006/spreadsheetDrawing">
      <xdr:col>15</xdr:col>
      <xdr:colOff>50800</xdr:colOff>
      <xdr:row>37</xdr:row>
      <xdr:rowOff>83185</xdr:rowOff>
    </xdr:to>
    <xdr:cxnSp macro="">
      <xdr:nvCxnSpPr>
        <xdr:cNvPr id="78" name="直線コネクタ 77"/>
        <xdr:cNvCxnSpPr/>
      </xdr:nvCxnSpPr>
      <xdr:spPr>
        <a:xfrm>
          <a:off x="2019300" y="6385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52070</xdr:rowOff>
    </xdr:to>
    <xdr:sp macro="" textlink="">
      <xdr:nvSpPr>
        <xdr:cNvPr id="79" name="楕円 78"/>
        <xdr:cNvSpPr/>
      </xdr:nvSpPr>
      <xdr:spPr>
        <a:xfrm>
          <a:off x="1079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635</xdr:rowOff>
    </xdr:from>
    <xdr:to xmlns:xdr="http://schemas.openxmlformats.org/drawingml/2006/spreadsheetDrawing">
      <xdr:col>10</xdr:col>
      <xdr:colOff>114300</xdr:colOff>
      <xdr:row>37</xdr:row>
      <xdr:rowOff>41910</xdr:rowOff>
    </xdr:to>
    <xdr:cxnSp macro="">
      <xdr:nvCxnSpPr>
        <xdr:cNvPr id="80" name="直線コネクタ 79"/>
        <xdr:cNvCxnSpPr/>
      </xdr:nvCxnSpPr>
      <xdr:spPr>
        <a:xfrm>
          <a:off x="1130300" y="63442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83820</xdr:rowOff>
    </xdr:from>
    <xdr:ext cx="405130" cy="259080"/>
    <xdr:sp macro="" textlink="">
      <xdr:nvSpPr>
        <xdr:cNvPr id="81"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67945</xdr:rowOff>
    </xdr:from>
    <xdr:ext cx="403225" cy="258445"/>
    <xdr:sp macro="" textlink="">
      <xdr:nvSpPr>
        <xdr:cNvPr id="82" name="n_2aveValue【道路】&#10;有形固定資産減価償却率"/>
        <xdr:cNvSpPr txBox="1"/>
      </xdr:nvSpPr>
      <xdr:spPr>
        <a:xfrm>
          <a:off x="2705735" y="67544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17780</xdr:rowOff>
    </xdr:from>
    <xdr:ext cx="403225" cy="257175"/>
    <xdr:sp macro="" textlink="">
      <xdr:nvSpPr>
        <xdr:cNvPr id="83" name="n_3aveValue【道路】&#10;有形固定資産減価償却率"/>
        <xdr:cNvSpPr txBox="1"/>
      </xdr:nvSpPr>
      <xdr:spPr>
        <a:xfrm>
          <a:off x="1816735" y="6704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118110</xdr:rowOff>
    </xdr:from>
    <xdr:ext cx="403225" cy="259080"/>
    <xdr:sp macro="" textlink="">
      <xdr:nvSpPr>
        <xdr:cNvPr id="84" name="n_4aveValue【道路】&#10;有形固定資産減価償却率"/>
        <xdr:cNvSpPr txBox="1"/>
      </xdr:nvSpPr>
      <xdr:spPr>
        <a:xfrm>
          <a:off x="927735" y="663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17780</xdr:rowOff>
    </xdr:from>
    <xdr:ext cx="405130" cy="257175"/>
    <xdr:sp macro="" textlink="">
      <xdr:nvSpPr>
        <xdr:cNvPr id="85" name="n_1mainValue【道路】&#10;有形固定資産減価償却率"/>
        <xdr:cNvSpPr txBox="1"/>
      </xdr:nvSpPr>
      <xdr:spPr>
        <a:xfrm>
          <a:off x="3582035" y="6189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150495</xdr:rowOff>
    </xdr:from>
    <xdr:ext cx="403225" cy="259080"/>
    <xdr:sp macro="" textlink="">
      <xdr:nvSpPr>
        <xdr:cNvPr id="86" name="n_2mainValue【道路】&#10;有形固定資産減価償却率"/>
        <xdr:cNvSpPr txBox="1"/>
      </xdr:nvSpPr>
      <xdr:spPr>
        <a:xfrm>
          <a:off x="2705735" y="6151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109220</xdr:rowOff>
    </xdr:from>
    <xdr:ext cx="403225" cy="257175"/>
    <xdr:sp macro="" textlink="">
      <xdr:nvSpPr>
        <xdr:cNvPr id="87" name="n_3mainValue【道路】&#10;有形固定資産減価償却率"/>
        <xdr:cNvSpPr txBox="1"/>
      </xdr:nvSpPr>
      <xdr:spPr>
        <a:xfrm>
          <a:off x="1816735" y="610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67945</xdr:rowOff>
    </xdr:from>
    <xdr:ext cx="403225" cy="258445"/>
    <xdr:sp macro="" textlink="">
      <xdr:nvSpPr>
        <xdr:cNvPr id="88" name="n_4mainValue【道路】&#10;有形固定資産減価償却率"/>
        <xdr:cNvSpPr txBox="1"/>
      </xdr:nvSpPr>
      <xdr:spPr>
        <a:xfrm>
          <a:off x="927735" y="60686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100" name="テキスト ボックス 99"/>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104" name="テキスト ボックス 103"/>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725" cy="257175"/>
    <xdr:sp macro="" textlink="">
      <xdr:nvSpPr>
        <xdr:cNvPr id="110" name="テキスト ボックス 109"/>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2" name="テキスト ボックス 111"/>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53975</xdr:rowOff>
    </xdr:from>
    <xdr:to xmlns:xdr="http://schemas.openxmlformats.org/drawingml/2006/spreadsheetDrawing">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34925</xdr:rowOff>
    </xdr:from>
    <xdr:to xmlns:xdr="http://schemas.openxmlformats.org/drawingml/2006/spreadsheetDrawing">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53975</xdr:rowOff>
    </xdr:from>
    <xdr:to xmlns:xdr="http://schemas.openxmlformats.org/drawingml/2006/spreadsheetDrawing">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121920</xdr:rowOff>
    </xdr:from>
    <xdr:ext cx="534670" cy="257175"/>
    <xdr:sp macro="" textlink="">
      <xdr:nvSpPr>
        <xdr:cNvPr id="119" name="【道路】&#10;一人当たり延長平均値テキスト"/>
        <xdr:cNvSpPr txBox="1"/>
      </xdr:nvSpPr>
      <xdr:spPr>
        <a:xfrm>
          <a:off x="10515600" y="69799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143510</xdr:rowOff>
    </xdr:from>
    <xdr:to xmlns:xdr="http://schemas.openxmlformats.org/drawingml/2006/spreadsheetDrawing">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21" name="フローチャート: 判断 120"/>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2" name="フローチャート: 判断 121"/>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165100</xdr:rowOff>
    </xdr:from>
    <xdr:to xmlns:xdr="http://schemas.openxmlformats.org/drawingml/2006/spreadsheetDrawing">
      <xdr:col>41</xdr:col>
      <xdr:colOff>101600</xdr:colOff>
      <xdr:row>41</xdr:row>
      <xdr:rowOff>95250</xdr:rowOff>
    </xdr:to>
    <xdr:sp macro="" textlink="">
      <xdr:nvSpPr>
        <xdr:cNvPr id="123" name="フローチャート: 判断 122"/>
        <xdr:cNvSpPr/>
      </xdr:nvSpPr>
      <xdr:spPr>
        <a:xfrm>
          <a:off x="78105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128270</xdr:rowOff>
    </xdr:from>
    <xdr:to xmlns:xdr="http://schemas.openxmlformats.org/drawingml/2006/spreadsheetDrawing">
      <xdr:col>36</xdr:col>
      <xdr:colOff>165100</xdr:colOff>
      <xdr:row>41</xdr:row>
      <xdr:rowOff>58420</xdr:rowOff>
    </xdr:to>
    <xdr:sp macro="" textlink="">
      <xdr:nvSpPr>
        <xdr:cNvPr id="124" name="フローチャート: 判断 123"/>
        <xdr:cNvSpPr/>
      </xdr:nvSpPr>
      <xdr:spPr>
        <a:xfrm>
          <a:off x="6921500" y="69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137160</xdr:rowOff>
    </xdr:from>
    <xdr:to xmlns:xdr="http://schemas.openxmlformats.org/drawingml/2006/spreadsheetDrawing">
      <xdr:col>55</xdr:col>
      <xdr:colOff>50800</xdr:colOff>
      <xdr:row>41</xdr:row>
      <xdr:rowOff>67310</xdr:rowOff>
    </xdr:to>
    <xdr:sp macro="" textlink="">
      <xdr:nvSpPr>
        <xdr:cNvPr id="130" name="楕円 129"/>
        <xdr:cNvSpPr/>
      </xdr:nvSpPr>
      <xdr:spPr>
        <a:xfrm>
          <a:off x="10426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160020</xdr:rowOff>
    </xdr:from>
    <xdr:ext cx="534670" cy="259080"/>
    <xdr:sp macro="" textlink="">
      <xdr:nvSpPr>
        <xdr:cNvPr id="131" name="【道路】&#10;一人当たり延長該当値テキスト"/>
        <xdr:cNvSpPr txBox="1"/>
      </xdr:nvSpPr>
      <xdr:spPr>
        <a:xfrm>
          <a:off x="10515600" y="6846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140335</xdr:rowOff>
    </xdr:from>
    <xdr:to xmlns:xdr="http://schemas.openxmlformats.org/drawingml/2006/spreadsheetDrawing">
      <xdr:col>50</xdr:col>
      <xdr:colOff>165100</xdr:colOff>
      <xdr:row>41</xdr:row>
      <xdr:rowOff>70485</xdr:rowOff>
    </xdr:to>
    <xdr:sp macro="" textlink="">
      <xdr:nvSpPr>
        <xdr:cNvPr id="132" name="楕円 131"/>
        <xdr:cNvSpPr/>
      </xdr:nvSpPr>
      <xdr:spPr>
        <a:xfrm>
          <a:off x="95885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16510</xdr:rowOff>
    </xdr:from>
    <xdr:to xmlns:xdr="http://schemas.openxmlformats.org/drawingml/2006/spreadsheetDrawing">
      <xdr:col>55</xdr:col>
      <xdr:colOff>0</xdr:colOff>
      <xdr:row>41</xdr:row>
      <xdr:rowOff>19685</xdr:rowOff>
    </xdr:to>
    <xdr:cxnSp macro="">
      <xdr:nvCxnSpPr>
        <xdr:cNvPr id="133" name="直線コネクタ 132"/>
        <xdr:cNvCxnSpPr/>
      </xdr:nvCxnSpPr>
      <xdr:spPr>
        <a:xfrm flipV="1">
          <a:off x="9639300" y="70459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143510</xdr:rowOff>
    </xdr:from>
    <xdr:to xmlns:xdr="http://schemas.openxmlformats.org/drawingml/2006/spreadsheetDrawing">
      <xdr:col>46</xdr:col>
      <xdr:colOff>38100</xdr:colOff>
      <xdr:row>41</xdr:row>
      <xdr:rowOff>73660</xdr:rowOff>
    </xdr:to>
    <xdr:sp macro="" textlink="">
      <xdr:nvSpPr>
        <xdr:cNvPr id="134" name="楕円 133"/>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19685</xdr:rowOff>
    </xdr:from>
    <xdr:to xmlns:xdr="http://schemas.openxmlformats.org/drawingml/2006/spreadsheetDrawing">
      <xdr:col>50</xdr:col>
      <xdr:colOff>114300</xdr:colOff>
      <xdr:row>41</xdr:row>
      <xdr:rowOff>22860</xdr:rowOff>
    </xdr:to>
    <xdr:cxnSp macro="">
      <xdr:nvCxnSpPr>
        <xdr:cNvPr id="135" name="直線コネクタ 134"/>
        <xdr:cNvCxnSpPr/>
      </xdr:nvCxnSpPr>
      <xdr:spPr>
        <a:xfrm flipV="1">
          <a:off x="8750300" y="7049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145415</xdr:rowOff>
    </xdr:from>
    <xdr:to xmlns:xdr="http://schemas.openxmlformats.org/drawingml/2006/spreadsheetDrawing">
      <xdr:col>41</xdr:col>
      <xdr:colOff>101600</xdr:colOff>
      <xdr:row>41</xdr:row>
      <xdr:rowOff>75565</xdr:rowOff>
    </xdr:to>
    <xdr:sp macro="" textlink="">
      <xdr:nvSpPr>
        <xdr:cNvPr id="136" name="楕円 135"/>
        <xdr:cNvSpPr/>
      </xdr:nvSpPr>
      <xdr:spPr>
        <a:xfrm>
          <a:off x="781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22860</xdr:rowOff>
    </xdr:from>
    <xdr:to xmlns:xdr="http://schemas.openxmlformats.org/drawingml/2006/spreadsheetDrawing">
      <xdr:col>45</xdr:col>
      <xdr:colOff>177800</xdr:colOff>
      <xdr:row>41</xdr:row>
      <xdr:rowOff>24765</xdr:rowOff>
    </xdr:to>
    <xdr:cxnSp macro="">
      <xdr:nvCxnSpPr>
        <xdr:cNvPr id="137" name="直線コネクタ 136"/>
        <xdr:cNvCxnSpPr/>
      </xdr:nvCxnSpPr>
      <xdr:spPr>
        <a:xfrm flipV="1">
          <a:off x="7861300" y="7052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147955</xdr:rowOff>
    </xdr:from>
    <xdr:to xmlns:xdr="http://schemas.openxmlformats.org/drawingml/2006/spreadsheetDrawing">
      <xdr:col>36</xdr:col>
      <xdr:colOff>165100</xdr:colOff>
      <xdr:row>41</xdr:row>
      <xdr:rowOff>78105</xdr:rowOff>
    </xdr:to>
    <xdr:sp macro="" textlink="">
      <xdr:nvSpPr>
        <xdr:cNvPr id="138" name="楕円 137"/>
        <xdr:cNvSpPr/>
      </xdr:nvSpPr>
      <xdr:spPr>
        <a:xfrm>
          <a:off x="6921500" y="70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24765</xdr:rowOff>
    </xdr:from>
    <xdr:to xmlns:xdr="http://schemas.openxmlformats.org/drawingml/2006/spreadsheetDrawing">
      <xdr:col>41</xdr:col>
      <xdr:colOff>50800</xdr:colOff>
      <xdr:row>41</xdr:row>
      <xdr:rowOff>27305</xdr:rowOff>
    </xdr:to>
    <xdr:cxnSp macro="">
      <xdr:nvCxnSpPr>
        <xdr:cNvPr id="139" name="直線コネクタ 138"/>
        <xdr:cNvCxnSpPr/>
      </xdr:nvCxnSpPr>
      <xdr:spPr>
        <a:xfrm flipV="1">
          <a:off x="6972300" y="70542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90170</xdr:rowOff>
    </xdr:from>
    <xdr:ext cx="534670" cy="259080"/>
    <xdr:sp macro="" textlink="">
      <xdr:nvSpPr>
        <xdr:cNvPr id="140" name="n_1aveValue【道路】&#10;一人当たり延長"/>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83820</xdr:rowOff>
    </xdr:from>
    <xdr:ext cx="532765" cy="259080"/>
    <xdr:sp macro="" textlink="">
      <xdr:nvSpPr>
        <xdr:cNvPr id="141" name="n_2aveValue【道路】&#10;一人当たり延長"/>
        <xdr:cNvSpPr txBox="1"/>
      </xdr:nvSpPr>
      <xdr:spPr>
        <a:xfrm>
          <a:off x="8482965" y="7113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86360</xdr:rowOff>
    </xdr:from>
    <xdr:ext cx="532765" cy="257175"/>
    <xdr:sp macro="" textlink="">
      <xdr:nvSpPr>
        <xdr:cNvPr id="142" name="n_3aveValue【道路】&#10;一人当たり延長"/>
        <xdr:cNvSpPr txBox="1"/>
      </xdr:nvSpPr>
      <xdr:spPr>
        <a:xfrm>
          <a:off x="7593965" y="7115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2765" cy="257175"/>
    <xdr:sp macro="" textlink="">
      <xdr:nvSpPr>
        <xdr:cNvPr id="143" name="n_4aveValue【道路】&#10;一人当たり延長"/>
        <xdr:cNvSpPr txBox="1"/>
      </xdr:nvSpPr>
      <xdr:spPr>
        <a:xfrm>
          <a:off x="6704965" y="6761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86995</xdr:rowOff>
    </xdr:from>
    <xdr:ext cx="534670" cy="257175"/>
    <xdr:sp macro="" textlink="">
      <xdr:nvSpPr>
        <xdr:cNvPr id="144" name="n_1mainValue【道路】&#10;一人当たり延長"/>
        <xdr:cNvSpPr txBox="1"/>
      </xdr:nvSpPr>
      <xdr:spPr>
        <a:xfrm>
          <a:off x="9359265" y="6773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90170</xdr:rowOff>
    </xdr:from>
    <xdr:ext cx="532765" cy="259080"/>
    <xdr:sp macro="" textlink="">
      <xdr:nvSpPr>
        <xdr:cNvPr id="145" name="n_2mainValue【道路】&#10;一人当たり延長"/>
        <xdr:cNvSpPr txBox="1"/>
      </xdr:nvSpPr>
      <xdr:spPr>
        <a:xfrm>
          <a:off x="8482965" y="6776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92075</xdr:rowOff>
    </xdr:from>
    <xdr:ext cx="532765" cy="259080"/>
    <xdr:sp macro="" textlink="">
      <xdr:nvSpPr>
        <xdr:cNvPr id="146" name="n_3mainValue【道路】&#10;一人当たり延長"/>
        <xdr:cNvSpPr txBox="1"/>
      </xdr:nvSpPr>
      <xdr:spPr>
        <a:xfrm>
          <a:off x="7593965" y="6778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69215</xdr:rowOff>
    </xdr:from>
    <xdr:ext cx="532765" cy="259080"/>
    <xdr:sp macro="" textlink="">
      <xdr:nvSpPr>
        <xdr:cNvPr id="147" name="n_4mainValue【道路】&#10;一人当たり延長"/>
        <xdr:cNvSpPr txBox="1"/>
      </xdr:nvSpPr>
      <xdr:spPr>
        <a:xfrm>
          <a:off x="6704965" y="7098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0" name="テキスト ボックス 159"/>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4" name="テキスト ボックス 163"/>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8" name="テキスト ボックス 167"/>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0" name="テキスト ボックス 169"/>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78105</xdr:rowOff>
    </xdr:from>
    <xdr:to xmlns:xdr="http://schemas.openxmlformats.org/drawingml/2006/spreadsheetDrawing">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111125</xdr:rowOff>
    </xdr:from>
    <xdr:to xmlns:xdr="http://schemas.openxmlformats.org/drawingml/2006/spreadsheetDrawing">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78105</xdr:rowOff>
    </xdr:from>
    <xdr:to xmlns:xdr="http://schemas.openxmlformats.org/drawingml/2006/spreadsheetDrawing">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8"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94615</xdr:rowOff>
    </xdr:from>
    <xdr:to xmlns:xdr="http://schemas.openxmlformats.org/drawingml/2006/spreadsheetDrawing">
      <xdr:col>10</xdr:col>
      <xdr:colOff>165100</xdr:colOff>
      <xdr:row>61</xdr:row>
      <xdr:rowOff>24765</xdr:rowOff>
    </xdr:to>
    <xdr:sp macro="" textlink="">
      <xdr:nvSpPr>
        <xdr:cNvPr id="182" name="フローチャート: 判断 181"/>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167005</xdr:rowOff>
    </xdr:to>
    <xdr:sp macro="" textlink="">
      <xdr:nvSpPr>
        <xdr:cNvPr id="183" name="フローチャート: 判断 182"/>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151765</xdr:rowOff>
    </xdr:from>
    <xdr:to xmlns:xdr="http://schemas.openxmlformats.org/drawingml/2006/spreadsheetDrawing">
      <xdr:col>24</xdr:col>
      <xdr:colOff>114300</xdr:colOff>
      <xdr:row>58</xdr:row>
      <xdr:rowOff>81915</xdr:rowOff>
    </xdr:to>
    <xdr:sp macro="" textlink="">
      <xdr:nvSpPr>
        <xdr:cNvPr id="189" name="楕円 188"/>
        <xdr:cNvSpPr/>
      </xdr:nvSpPr>
      <xdr:spPr>
        <a:xfrm>
          <a:off x="45847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3175</xdr:rowOff>
    </xdr:from>
    <xdr:ext cx="405130" cy="259080"/>
    <xdr:sp macro="" textlink="">
      <xdr:nvSpPr>
        <xdr:cNvPr id="190" name="【橋りょう・トンネル】&#10;有形固定資産減価償却率該当値テキスト"/>
        <xdr:cNvSpPr txBox="1"/>
      </xdr:nvSpPr>
      <xdr:spPr>
        <a:xfrm>
          <a:off x="4673600" y="9775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123825</xdr:rowOff>
    </xdr:from>
    <xdr:to xmlns:xdr="http://schemas.openxmlformats.org/drawingml/2006/spreadsheetDrawing">
      <xdr:col>20</xdr:col>
      <xdr:colOff>38100</xdr:colOff>
      <xdr:row>58</xdr:row>
      <xdr:rowOff>53975</xdr:rowOff>
    </xdr:to>
    <xdr:sp macro="" textlink="">
      <xdr:nvSpPr>
        <xdr:cNvPr id="191" name="楕円 190"/>
        <xdr:cNvSpPr/>
      </xdr:nvSpPr>
      <xdr:spPr>
        <a:xfrm>
          <a:off x="3746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3175</xdr:rowOff>
    </xdr:from>
    <xdr:to xmlns:xdr="http://schemas.openxmlformats.org/drawingml/2006/spreadsheetDrawing">
      <xdr:col>24</xdr:col>
      <xdr:colOff>63500</xdr:colOff>
      <xdr:row>58</xdr:row>
      <xdr:rowOff>31115</xdr:rowOff>
    </xdr:to>
    <xdr:cxnSp macro="">
      <xdr:nvCxnSpPr>
        <xdr:cNvPr id="192" name="直線コネクタ 191"/>
        <xdr:cNvCxnSpPr/>
      </xdr:nvCxnSpPr>
      <xdr:spPr>
        <a:xfrm>
          <a:off x="3797300" y="994727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95885</xdr:rowOff>
    </xdr:from>
    <xdr:to xmlns:xdr="http://schemas.openxmlformats.org/drawingml/2006/spreadsheetDrawing">
      <xdr:col>15</xdr:col>
      <xdr:colOff>101600</xdr:colOff>
      <xdr:row>58</xdr:row>
      <xdr:rowOff>26035</xdr:rowOff>
    </xdr:to>
    <xdr:sp macro="" textlink="">
      <xdr:nvSpPr>
        <xdr:cNvPr id="193" name="楕円 192"/>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146685</xdr:rowOff>
    </xdr:from>
    <xdr:to xmlns:xdr="http://schemas.openxmlformats.org/drawingml/2006/spreadsheetDrawing">
      <xdr:col>19</xdr:col>
      <xdr:colOff>177800</xdr:colOff>
      <xdr:row>58</xdr:row>
      <xdr:rowOff>3175</xdr:rowOff>
    </xdr:to>
    <xdr:cxnSp macro="">
      <xdr:nvCxnSpPr>
        <xdr:cNvPr id="194" name="直線コネクタ 193"/>
        <xdr:cNvCxnSpPr/>
      </xdr:nvCxnSpPr>
      <xdr:spPr>
        <a:xfrm>
          <a:off x="2908300" y="99193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68580</xdr:rowOff>
    </xdr:from>
    <xdr:to xmlns:xdr="http://schemas.openxmlformats.org/drawingml/2006/spreadsheetDrawing">
      <xdr:col>10</xdr:col>
      <xdr:colOff>165100</xdr:colOff>
      <xdr:row>57</xdr:row>
      <xdr:rowOff>170180</xdr:rowOff>
    </xdr:to>
    <xdr:sp macro="" textlink="">
      <xdr:nvSpPr>
        <xdr:cNvPr id="195" name="楕円 194"/>
        <xdr:cNvSpPr/>
      </xdr:nvSpPr>
      <xdr:spPr>
        <a:xfrm>
          <a:off x="1968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119380</xdr:rowOff>
    </xdr:from>
    <xdr:to xmlns:xdr="http://schemas.openxmlformats.org/drawingml/2006/spreadsheetDrawing">
      <xdr:col>15</xdr:col>
      <xdr:colOff>50800</xdr:colOff>
      <xdr:row>57</xdr:row>
      <xdr:rowOff>146685</xdr:rowOff>
    </xdr:to>
    <xdr:cxnSp macro="">
      <xdr:nvCxnSpPr>
        <xdr:cNvPr id="196" name="直線コネクタ 195"/>
        <xdr:cNvCxnSpPr/>
      </xdr:nvCxnSpPr>
      <xdr:spPr>
        <a:xfrm>
          <a:off x="2019300" y="98920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40640</xdr:rowOff>
    </xdr:from>
    <xdr:to xmlns:xdr="http://schemas.openxmlformats.org/drawingml/2006/spreadsheetDrawing">
      <xdr:col>6</xdr:col>
      <xdr:colOff>38100</xdr:colOff>
      <xdr:row>57</xdr:row>
      <xdr:rowOff>142240</xdr:rowOff>
    </xdr:to>
    <xdr:sp macro="" textlink="">
      <xdr:nvSpPr>
        <xdr:cNvPr id="197" name="楕円 196"/>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91440</xdr:rowOff>
    </xdr:from>
    <xdr:to xmlns:xdr="http://schemas.openxmlformats.org/drawingml/2006/spreadsheetDrawing">
      <xdr:col>10</xdr:col>
      <xdr:colOff>114300</xdr:colOff>
      <xdr:row>57</xdr:row>
      <xdr:rowOff>119380</xdr:rowOff>
    </xdr:to>
    <xdr:cxnSp macro="">
      <xdr:nvCxnSpPr>
        <xdr:cNvPr id="198" name="直線コネクタ 197"/>
        <xdr:cNvCxnSpPr/>
      </xdr:nvCxnSpPr>
      <xdr:spPr>
        <a:xfrm>
          <a:off x="1130300" y="98640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7175"/>
    <xdr:sp macro="" textlink="">
      <xdr:nvSpPr>
        <xdr:cNvPr id="199" name="n_1aveValue【橋りょう・トンネル】&#10;有形固定資産減価償却率"/>
        <xdr:cNvSpPr txBox="1"/>
      </xdr:nvSpPr>
      <xdr:spPr>
        <a:xfrm>
          <a:off x="3582035" y="10488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41910</xdr:rowOff>
    </xdr:from>
    <xdr:ext cx="403225" cy="257175"/>
    <xdr:sp macro="" textlink="">
      <xdr:nvSpPr>
        <xdr:cNvPr id="200" name="n_2aveValue【橋りょう・トンネル】&#10;有形固定資産減価償却率"/>
        <xdr:cNvSpPr txBox="1"/>
      </xdr:nvSpPr>
      <xdr:spPr>
        <a:xfrm>
          <a:off x="2705735" y="10500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15875</xdr:rowOff>
    </xdr:from>
    <xdr:ext cx="403225" cy="259080"/>
    <xdr:sp macro="" textlink="">
      <xdr:nvSpPr>
        <xdr:cNvPr id="201" name="n_3aveValue【橋りょう・トンネル】&#10;有形固定資産減価償却率"/>
        <xdr:cNvSpPr txBox="1"/>
      </xdr:nvSpPr>
      <xdr:spPr>
        <a:xfrm>
          <a:off x="1816735" y="10474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158115</xdr:rowOff>
    </xdr:from>
    <xdr:ext cx="403225" cy="257175"/>
    <xdr:sp macro="" textlink="">
      <xdr:nvSpPr>
        <xdr:cNvPr id="202" name="n_4aveValue【橋りょう・トンネル】&#10;有形固定資産減価償却率"/>
        <xdr:cNvSpPr txBox="1"/>
      </xdr:nvSpPr>
      <xdr:spPr>
        <a:xfrm>
          <a:off x="927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70485</xdr:rowOff>
    </xdr:from>
    <xdr:ext cx="405130" cy="259080"/>
    <xdr:sp macro="" textlink="">
      <xdr:nvSpPr>
        <xdr:cNvPr id="203" name="n_1mainValue【橋りょう・トンネル】&#10;有形固定資産減価償却率"/>
        <xdr:cNvSpPr txBox="1"/>
      </xdr:nvSpPr>
      <xdr:spPr>
        <a:xfrm>
          <a:off x="3582035" y="9671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42545</xdr:rowOff>
    </xdr:from>
    <xdr:ext cx="403225" cy="257175"/>
    <xdr:sp macro="" textlink="">
      <xdr:nvSpPr>
        <xdr:cNvPr id="204" name="n_2mainValue【橋りょう・トンネル】&#10;有形固定資産減価償却率"/>
        <xdr:cNvSpPr txBox="1"/>
      </xdr:nvSpPr>
      <xdr:spPr>
        <a:xfrm>
          <a:off x="2705735" y="9643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15240</xdr:rowOff>
    </xdr:from>
    <xdr:ext cx="403225" cy="259080"/>
    <xdr:sp macro="" textlink="">
      <xdr:nvSpPr>
        <xdr:cNvPr id="205" name="n_3mainValue【橋りょう・トンネル】&#10;有形固定資産減価償却率"/>
        <xdr:cNvSpPr txBox="1"/>
      </xdr:nvSpPr>
      <xdr:spPr>
        <a:xfrm>
          <a:off x="1816735" y="9616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158750</xdr:rowOff>
    </xdr:from>
    <xdr:ext cx="403225" cy="259080"/>
    <xdr:sp macro="" textlink="">
      <xdr:nvSpPr>
        <xdr:cNvPr id="206" name="n_4mainValue【橋りょう・トンネル】&#10;有形固定資産減価償却率"/>
        <xdr:cNvSpPr txBox="1"/>
      </xdr:nvSpPr>
      <xdr:spPr>
        <a:xfrm>
          <a:off x="927735" y="9588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8" name="テキスト ボックス 217"/>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20" name="テキスト ボックス 219"/>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222" name="テキスト ボックス 221"/>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224" name="テキスト ボックス 223"/>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6" name="テキスト ボックス 225"/>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8" name="テキスト ボックス 227"/>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57785</xdr:rowOff>
    </xdr:from>
    <xdr:to xmlns:xdr="http://schemas.openxmlformats.org/drawingml/2006/spreadsheetDrawing">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7175"/>
    <xdr:sp macro="" textlink="">
      <xdr:nvSpPr>
        <xdr:cNvPr id="231" name="【橋りょう・トンネル】&#10;一人当たり有形固定資産（償却資産）額最小値テキスト"/>
        <xdr:cNvSpPr txBox="1"/>
      </xdr:nvSpPr>
      <xdr:spPr>
        <a:xfrm>
          <a:off x="10515600" y="11048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57785</xdr:rowOff>
    </xdr:from>
    <xdr:to xmlns:xdr="http://schemas.openxmlformats.org/drawingml/2006/spreadsheetDrawing">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74930</xdr:rowOff>
    </xdr:from>
    <xdr:ext cx="598805" cy="257175"/>
    <xdr:sp macro="" textlink="">
      <xdr:nvSpPr>
        <xdr:cNvPr id="235" name="【橋りょう・トンネル】&#10;一人当たり有形固定資産（償却資産）額平均値テキスト"/>
        <xdr:cNvSpPr txBox="1"/>
      </xdr:nvSpPr>
      <xdr:spPr>
        <a:xfrm>
          <a:off x="10515600" y="107048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96520</xdr:rowOff>
    </xdr:from>
    <xdr:to xmlns:xdr="http://schemas.openxmlformats.org/drawingml/2006/spreadsheetDrawing">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37" name="フローチャート: 判断 236"/>
        <xdr:cNvSpPr/>
      </xdr:nvSpPr>
      <xdr:spPr>
        <a:xfrm>
          <a:off x="95885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38" name="フローチャート: 判断 237"/>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114935</xdr:rowOff>
    </xdr:from>
    <xdr:to xmlns:xdr="http://schemas.openxmlformats.org/drawingml/2006/spreadsheetDrawing">
      <xdr:col>41</xdr:col>
      <xdr:colOff>101600</xdr:colOff>
      <xdr:row>63</xdr:row>
      <xdr:rowOff>45085</xdr:rowOff>
    </xdr:to>
    <xdr:sp macro="" textlink="">
      <xdr:nvSpPr>
        <xdr:cNvPr id="239" name="フローチャート: 判断 238"/>
        <xdr:cNvSpPr/>
      </xdr:nvSpPr>
      <xdr:spPr>
        <a:xfrm>
          <a:off x="7810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120650</xdr:rowOff>
    </xdr:from>
    <xdr:to xmlns:xdr="http://schemas.openxmlformats.org/drawingml/2006/spreadsheetDrawing">
      <xdr:col>36</xdr:col>
      <xdr:colOff>165100</xdr:colOff>
      <xdr:row>63</xdr:row>
      <xdr:rowOff>50165</xdr:rowOff>
    </xdr:to>
    <xdr:sp macro="" textlink="">
      <xdr:nvSpPr>
        <xdr:cNvPr id="240" name="フローチャート: 判断 239"/>
        <xdr:cNvSpPr/>
      </xdr:nvSpPr>
      <xdr:spPr>
        <a:xfrm>
          <a:off x="69215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86360</xdr:rowOff>
    </xdr:from>
    <xdr:to xmlns:xdr="http://schemas.openxmlformats.org/drawingml/2006/spreadsheetDrawing">
      <xdr:col>55</xdr:col>
      <xdr:colOff>50800</xdr:colOff>
      <xdr:row>62</xdr:row>
      <xdr:rowOff>15875</xdr:rowOff>
    </xdr:to>
    <xdr:sp macro="" textlink="">
      <xdr:nvSpPr>
        <xdr:cNvPr id="246" name="楕円 245"/>
        <xdr:cNvSpPr/>
      </xdr:nvSpPr>
      <xdr:spPr>
        <a:xfrm>
          <a:off x="104267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109220</xdr:rowOff>
    </xdr:from>
    <xdr:ext cx="598805" cy="257175"/>
    <xdr:sp macro="" textlink="">
      <xdr:nvSpPr>
        <xdr:cNvPr id="247" name="【橋りょう・トンネル】&#10;一人当たり有形固定資産（償却資産）額該当値テキスト"/>
        <xdr:cNvSpPr txBox="1"/>
      </xdr:nvSpPr>
      <xdr:spPr>
        <a:xfrm>
          <a:off x="10515600" y="103962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92710</xdr:rowOff>
    </xdr:from>
    <xdr:to xmlns:xdr="http://schemas.openxmlformats.org/drawingml/2006/spreadsheetDrawing">
      <xdr:col>50</xdr:col>
      <xdr:colOff>165100</xdr:colOff>
      <xdr:row>62</xdr:row>
      <xdr:rowOff>22860</xdr:rowOff>
    </xdr:to>
    <xdr:sp macro="" textlink="">
      <xdr:nvSpPr>
        <xdr:cNvPr id="248" name="楕円 247"/>
        <xdr:cNvSpPr/>
      </xdr:nvSpPr>
      <xdr:spPr>
        <a:xfrm>
          <a:off x="9588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136525</xdr:rowOff>
    </xdr:from>
    <xdr:to xmlns:xdr="http://schemas.openxmlformats.org/drawingml/2006/spreadsheetDrawing">
      <xdr:col>55</xdr:col>
      <xdr:colOff>0</xdr:colOff>
      <xdr:row>61</xdr:row>
      <xdr:rowOff>143510</xdr:rowOff>
    </xdr:to>
    <xdr:cxnSp macro="">
      <xdr:nvCxnSpPr>
        <xdr:cNvPr id="249" name="直線コネクタ 248"/>
        <xdr:cNvCxnSpPr/>
      </xdr:nvCxnSpPr>
      <xdr:spPr>
        <a:xfrm flipV="1">
          <a:off x="9639300" y="105949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97790</xdr:rowOff>
    </xdr:from>
    <xdr:to xmlns:xdr="http://schemas.openxmlformats.org/drawingml/2006/spreadsheetDrawing">
      <xdr:col>46</xdr:col>
      <xdr:colOff>38100</xdr:colOff>
      <xdr:row>62</xdr:row>
      <xdr:rowOff>27940</xdr:rowOff>
    </xdr:to>
    <xdr:sp macro="" textlink="">
      <xdr:nvSpPr>
        <xdr:cNvPr id="250" name="楕円 249"/>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143510</xdr:rowOff>
    </xdr:from>
    <xdr:to xmlns:xdr="http://schemas.openxmlformats.org/drawingml/2006/spreadsheetDrawing">
      <xdr:col>50</xdr:col>
      <xdr:colOff>114300</xdr:colOff>
      <xdr:row>61</xdr:row>
      <xdr:rowOff>148590</xdr:rowOff>
    </xdr:to>
    <xdr:cxnSp macro="">
      <xdr:nvCxnSpPr>
        <xdr:cNvPr id="251" name="直線コネクタ 250"/>
        <xdr:cNvCxnSpPr/>
      </xdr:nvCxnSpPr>
      <xdr:spPr>
        <a:xfrm flipV="1">
          <a:off x="8750300" y="10601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100965</xdr:rowOff>
    </xdr:from>
    <xdr:to xmlns:xdr="http://schemas.openxmlformats.org/drawingml/2006/spreadsheetDrawing">
      <xdr:col>41</xdr:col>
      <xdr:colOff>101600</xdr:colOff>
      <xdr:row>62</xdr:row>
      <xdr:rowOff>31115</xdr:rowOff>
    </xdr:to>
    <xdr:sp macro="" textlink="">
      <xdr:nvSpPr>
        <xdr:cNvPr id="252" name="楕円 251"/>
        <xdr:cNvSpPr/>
      </xdr:nvSpPr>
      <xdr:spPr>
        <a:xfrm>
          <a:off x="78105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148590</xdr:rowOff>
    </xdr:from>
    <xdr:to xmlns:xdr="http://schemas.openxmlformats.org/drawingml/2006/spreadsheetDrawing">
      <xdr:col>45</xdr:col>
      <xdr:colOff>177800</xdr:colOff>
      <xdr:row>61</xdr:row>
      <xdr:rowOff>151765</xdr:rowOff>
    </xdr:to>
    <xdr:cxnSp macro="">
      <xdr:nvCxnSpPr>
        <xdr:cNvPr id="253" name="直線コネクタ 252"/>
        <xdr:cNvCxnSpPr/>
      </xdr:nvCxnSpPr>
      <xdr:spPr>
        <a:xfrm flipV="1">
          <a:off x="7861300" y="10607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105410</xdr:rowOff>
    </xdr:from>
    <xdr:to xmlns:xdr="http://schemas.openxmlformats.org/drawingml/2006/spreadsheetDrawing">
      <xdr:col>36</xdr:col>
      <xdr:colOff>165100</xdr:colOff>
      <xdr:row>62</xdr:row>
      <xdr:rowOff>35560</xdr:rowOff>
    </xdr:to>
    <xdr:sp macro="" textlink="">
      <xdr:nvSpPr>
        <xdr:cNvPr id="254" name="楕円 253"/>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151765</xdr:rowOff>
    </xdr:from>
    <xdr:to xmlns:xdr="http://schemas.openxmlformats.org/drawingml/2006/spreadsheetDrawing">
      <xdr:col>41</xdr:col>
      <xdr:colOff>50800</xdr:colOff>
      <xdr:row>61</xdr:row>
      <xdr:rowOff>156210</xdr:rowOff>
    </xdr:to>
    <xdr:cxnSp macro="">
      <xdr:nvCxnSpPr>
        <xdr:cNvPr id="255" name="直線コネクタ 254"/>
        <xdr:cNvCxnSpPr/>
      </xdr:nvCxnSpPr>
      <xdr:spPr>
        <a:xfrm flipV="1">
          <a:off x="6972300" y="106102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33020</xdr:rowOff>
    </xdr:from>
    <xdr:ext cx="596900" cy="259080"/>
    <xdr:sp macro="" textlink="">
      <xdr:nvSpPr>
        <xdr:cNvPr id="256" name="n_1aveValue【橋りょう・トンネル】&#10;一人当たり有形固定資産（償却資産）額"/>
        <xdr:cNvSpPr txBox="1"/>
      </xdr:nvSpPr>
      <xdr:spPr>
        <a:xfrm>
          <a:off x="9326880" y="10834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34290</xdr:rowOff>
    </xdr:from>
    <xdr:ext cx="596900" cy="259080"/>
    <xdr:sp macro="" textlink="">
      <xdr:nvSpPr>
        <xdr:cNvPr id="257" name="n_2aveValue【橋りょう・トンネル】&#10;一人当たり有形固定資産（償却資産）額"/>
        <xdr:cNvSpPr txBox="1"/>
      </xdr:nvSpPr>
      <xdr:spPr>
        <a:xfrm>
          <a:off x="8450580" y="1083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36195</xdr:rowOff>
    </xdr:from>
    <xdr:ext cx="596900" cy="259080"/>
    <xdr:sp macro="" textlink="">
      <xdr:nvSpPr>
        <xdr:cNvPr id="258" name="n_3aveValue【橋りょう・トンネル】&#10;一人当たり有形固定資産（償却資産）額"/>
        <xdr:cNvSpPr txBox="1"/>
      </xdr:nvSpPr>
      <xdr:spPr>
        <a:xfrm>
          <a:off x="7561580" y="10837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41910</xdr:rowOff>
    </xdr:from>
    <xdr:ext cx="596900" cy="257175"/>
    <xdr:sp macro="" textlink="">
      <xdr:nvSpPr>
        <xdr:cNvPr id="259" name="n_4aveValue【橋りょう・トンネル】&#10;一人当たり有形固定資産（償却資産）額"/>
        <xdr:cNvSpPr txBox="1"/>
      </xdr:nvSpPr>
      <xdr:spPr>
        <a:xfrm>
          <a:off x="6672580" y="10843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39370</xdr:rowOff>
    </xdr:from>
    <xdr:ext cx="596900" cy="259080"/>
    <xdr:sp macro="" textlink="">
      <xdr:nvSpPr>
        <xdr:cNvPr id="260" name="n_1mainValue【橋りょう・トンネル】&#10;一人当たり有形固定資産（償却資産）額"/>
        <xdr:cNvSpPr txBox="1"/>
      </xdr:nvSpPr>
      <xdr:spPr>
        <a:xfrm>
          <a:off x="9326880" y="10326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44450</xdr:rowOff>
    </xdr:from>
    <xdr:ext cx="596900" cy="259080"/>
    <xdr:sp macro="" textlink="">
      <xdr:nvSpPr>
        <xdr:cNvPr id="261" name="n_2mainValue【橋りょう・トンネル】&#10;一人当たり有形固定資産（償却資産）額"/>
        <xdr:cNvSpPr txBox="1"/>
      </xdr:nvSpPr>
      <xdr:spPr>
        <a:xfrm>
          <a:off x="8450580" y="10331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47625</xdr:rowOff>
    </xdr:from>
    <xdr:ext cx="596900" cy="259080"/>
    <xdr:sp macro="" textlink="">
      <xdr:nvSpPr>
        <xdr:cNvPr id="262" name="n_3mainValue【橋りょう・トンネル】&#10;一人当たり有形固定資産（償却資産）額"/>
        <xdr:cNvSpPr txBox="1"/>
      </xdr:nvSpPr>
      <xdr:spPr>
        <a:xfrm>
          <a:off x="7561580" y="103346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52070</xdr:rowOff>
    </xdr:from>
    <xdr:ext cx="596900" cy="257175"/>
    <xdr:sp macro="" textlink="">
      <xdr:nvSpPr>
        <xdr:cNvPr id="263" name="n_4mainValue【橋りょう・トンネル】&#10;一人当たり有形固定資産（償却資産）額"/>
        <xdr:cNvSpPr txBox="1"/>
      </xdr:nvSpPr>
      <xdr:spPr>
        <a:xfrm>
          <a:off x="6672580" y="103390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5455" cy="259080"/>
    <xdr:sp macro="" textlink="">
      <xdr:nvSpPr>
        <xdr:cNvPr id="276" name="テキスト ボックス 275"/>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111125</xdr:rowOff>
    </xdr:from>
    <xdr:to xmlns:xdr="http://schemas.openxmlformats.org/drawingml/2006/spreadsheetDrawing">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175"/>
    <xdr:sp macro="" textlink="">
      <xdr:nvSpPr>
        <xdr:cNvPr id="287" name="【公営住宅】&#10;有形固定資産減価償却率最小値テキスト"/>
        <xdr:cNvSpPr txBox="1"/>
      </xdr:nvSpPr>
      <xdr:spPr>
        <a:xfrm>
          <a:off x="4673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111125</xdr:rowOff>
    </xdr:from>
    <xdr:to xmlns:xdr="http://schemas.openxmlformats.org/drawingml/2006/spreadsheetDrawing">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52070</xdr:rowOff>
    </xdr:from>
    <xdr:ext cx="405130" cy="257175"/>
    <xdr:sp macro="" textlink="">
      <xdr:nvSpPr>
        <xdr:cNvPr id="291" name="【公営住宅】&#10;有形固定資産減価償却率平均値テキスト"/>
        <xdr:cNvSpPr txBox="1"/>
      </xdr:nvSpPr>
      <xdr:spPr>
        <a:xfrm>
          <a:off x="4673600" y="139395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29210</xdr:rowOff>
    </xdr:from>
    <xdr:to xmlns:xdr="http://schemas.openxmlformats.org/drawingml/2006/spreadsheetDrawing">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154940</xdr:rowOff>
    </xdr:from>
    <xdr:to xmlns:xdr="http://schemas.openxmlformats.org/drawingml/2006/spreadsheetDrawing">
      <xdr:col>20</xdr:col>
      <xdr:colOff>38100</xdr:colOff>
      <xdr:row>82</xdr:row>
      <xdr:rowOff>84455</xdr:rowOff>
    </xdr:to>
    <xdr:sp macro="" textlink="">
      <xdr:nvSpPr>
        <xdr:cNvPr id="293" name="フローチャート: 判断 292"/>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127000</xdr:rowOff>
    </xdr:from>
    <xdr:to xmlns:xdr="http://schemas.openxmlformats.org/drawingml/2006/spreadsheetDrawing">
      <xdr:col>15</xdr:col>
      <xdr:colOff>101600</xdr:colOff>
      <xdr:row>82</xdr:row>
      <xdr:rowOff>57150</xdr:rowOff>
    </xdr:to>
    <xdr:sp macro="" textlink="">
      <xdr:nvSpPr>
        <xdr:cNvPr id="294" name="フローチャート: 判断 293"/>
        <xdr:cNvSpPr/>
      </xdr:nvSpPr>
      <xdr:spPr>
        <a:xfrm>
          <a:off x="2857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74930</xdr:rowOff>
    </xdr:from>
    <xdr:to xmlns:xdr="http://schemas.openxmlformats.org/drawingml/2006/spreadsheetDrawing">
      <xdr:col>10</xdr:col>
      <xdr:colOff>165100</xdr:colOff>
      <xdr:row>82</xdr:row>
      <xdr:rowOff>4445</xdr:rowOff>
    </xdr:to>
    <xdr:sp macro="" textlink="">
      <xdr:nvSpPr>
        <xdr:cNvPr id="295" name="フローチャート: 判断 294"/>
        <xdr:cNvSpPr/>
      </xdr:nvSpPr>
      <xdr:spPr>
        <a:xfrm>
          <a:off x="19685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29210</xdr:rowOff>
    </xdr:from>
    <xdr:to xmlns:xdr="http://schemas.openxmlformats.org/drawingml/2006/spreadsheetDrawing">
      <xdr:col>6</xdr:col>
      <xdr:colOff>38100</xdr:colOff>
      <xdr:row>81</xdr:row>
      <xdr:rowOff>130175</xdr:rowOff>
    </xdr:to>
    <xdr:sp macro="" textlink="">
      <xdr:nvSpPr>
        <xdr:cNvPr id="296" name="フローチャート: 判断 295"/>
        <xdr:cNvSpPr/>
      </xdr:nvSpPr>
      <xdr:spPr>
        <a:xfrm>
          <a:off x="1079500" y="1391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87630</xdr:rowOff>
    </xdr:from>
    <xdr:to xmlns:xdr="http://schemas.openxmlformats.org/drawingml/2006/spreadsheetDrawing">
      <xdr:col>24</xdr:col>
      <xdr:colOff>114300</xdr:colOff>
      <xdr:row>83</xdr:row>
      <xdr:rowOff>17780</xdr:rowOff>
    </xdr:to>
    <xdr:sp macro="" textlink="">
      <xdr:nvSpPr>
        <xdr:cNvPr id="302" name="楕円 301"/>
        <xdr:cNvSpPr/>
      </xdr:nvSpPr>
      <xdr:spPr>
        <a:xfrm>
          <a:off x="45847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66040</xdr:rowOff>
    </xdr:from>
    <xdr:ext cx="405130" cy="257175"/>
    <xdr:sp macro="" textlink="">
      <xdr:nvSpPr>
        <xdr:cNvPr id="303" name="【公営住宅】&#10;有形固定資産減価償却率該当値テキスト"/>
        <xdr:cNvSpPr txBox="1"/>
      </xdr:nvSpPr>
      <xdr:spPr>
        <a:xfrm>
          <a:off x="4673600" y="141249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58420</xdr:rowOff>
    </xdr:from>
    <xdr:to xmlns:xdr="http://schemas.openxmlformats.org/drawingml/2006/spreadsheetDrawing">
      <xdr:col>20</xdr:col>
      <xdr:colOff>38100</xdr:colOff>
      <xdr:row>82</xdr:row>
      <xdr:rowOff>160020</xdr:rowOff>
    </xdr:to>
    <xdr:sp macro="" textlink="">
      <xdr:nvSpPr>
        <xdr:cNvPr id="304" name="楕円 303"/>
        <xdr:cNvSpPr/>
      </xdr:nvSpPr>
      <xdr:spPr>
        <a:xfrm>
          <a:off x="37465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109220</xdr:rowOff>
    </xdr:from>
    <xdr:to xmlns:xdr="http://schemas.openxmlformats.org/drawingml/2006/spreadsheetDrawing">
      <xdr:col>24</xdr:col>
      <xdr:colOff>63500</xdr:colOff>
      <xdr:row>82</xdr:row>
      <xdr:rowOff>138430</xdr:rowOff>
    </xdr:to>
    <xdr:cxnSp macro="">
      <xdr:nvCxnSpPr>
        <xdr:cNvPr id="305" name="直線コネクタ 304"/>
        <xdr:cNvCxnSpPr/>
      </xdr:nvCxnSpPr>
      <xdr:spPr>
        <a:xfrm>
          <a:off x="3797300" y="141681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26035</xdr:rowOff>
    </xdr:from>
    <xdr:to xmlns:xdr="http://schemas.openxmlformats.org/drawingml/2006/spreadsheetDrawing">
      <xdr:col>15</xdr:col>
      <xdr:colOff>101600</xdr:colOff>
      <xdr:row>82</xdr:row>
      <xdr:rowOff>127635</xdr:rowOff>
    </xdr:to>
    <xdr:sp macro="" textlink="">
      <xdr:nvSpPr>
        <xdr:cNvPr id="306" name="楕円 305"/>
        <xdr:cNvSpPr/>
      </xdr:nvSpPr>
      <xdr:spPr>
        <a:xfrm>
          <a:off x="28575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76835</xdr:rowOff>
    </xdr:from>
    <xdr:to xmlns:xdr="http://schemas.openxmlformats.org/drawingml/2006/spreadsheetDrawing">
      <xdr:col>19</xdr:col>
      <xdr:colOff>177800</xdr:colOff>
      <xdr:row>82</xdr:row>
      <xdr:rowOff>109220</xdr:rowOff>
    </xdr:to>
    <xdr:cxnSp macro="">
      <xdr:nvCxnSpPr>
        <xdr:cNvPr id="307" name="直線コネクタ 306"/>
        <xdr:cNvCxnSpPr/>
      </xdr:nvCxnSpPr>
      <xdr:spPr>
        <a:xfrm>
          <a:off x="2908300" y="141357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161290</xdr:rowOff>
    </xdr:from>
    <xdr:to xmlns:xdr="http://schemas.openxmlformats.org/drawingml/2006/spreadsheetDrawing">
      <xdr:col>10</xdr:col>
      <xdr:colOff>165100</xdr:colOff>
      <xdr:row>82</xdr:row>
      <xdr:rowOff>91440</xdr:rowOff>
    </xdr:to>
    <xdr:sp macro="" textlink="">
      <xdr:nvSpPr>
        <xdr:cNvPr id="308" name="楕円 307"/>
        <xdr:cNvSpPr/>
      </xdr:nvSpPr>
      <xdr:spPr>
        <a:xfrm>
          <a:off x="19685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40640</xdr:rowOff>
    </xdr:from>
    <xdr:to xmlns:xdr="http://schemas.openxmlformats.org/drawingml/2006/spreadsheetDrawing">
      <xdr:col>15</xdr:col>
      <xdr:colOff>50800</xdr:colOff>
      <xdr:row>82</xdr:row>
      <xdr:rowOff>76835</xdr:rowOff>
    </xdr:to>
    <xdr:cxnSp macro="">
      <xdr:nvCxnSpPr>
        <xdr:cNvPr id="309" name="直線コネクタ 308"/>
        <xdr:cNvCxnSpPr/>
      </xdr:nvCxnSpPr>
      <xdr:spPr>
        <a:xfrm>
          <a:off x="2019300" y="14099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120650</xdr:rowOff>
    </xdr:from>
    <xdr:to xmlns:xdr="http://schemas.openxmlformats.org/drawingml/2006/spreadsheetDrawing">
      <xdr:col>6</xdr:col>
      <xdr:colOff>38100</xdr:colOff>
      <xdr:row>82</xdr:row>
      <xdr:rowOff>50165</xdr:rowOff>
    </xdr:to>
    <xdr:sp macro="" textlink="">
      <xdr:nvSpPr>
        <xdr:cNvPr id="310" name="楕円 309"/>
        <xdr:cNvSpPr/>
      </xdr:nvSpPr>
      <xdr:spPr>
        <a:xfrm>
          <a:off x="1079500" y="14008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170815</xdr:rowOff>
    </xdr:from>
    <xdr:to xmlns:xdr="http://schemas.openxmlformats.org/drawingml/2006/spreadsheetDrawing">
      <xdr:col>10</xdr:col>
      <xdr:colOff>114300</xdr:colOff>
      <xdr:row>82</xdr:row>
      <xdr:rowOff>40640</xdr:rowOff>
    </xdr:to>
    <xdr:cxnSp macro="">
      <xdr:nvCxnSpPr>
        <xdr:cNvPr id="311" name="直線コネクタ 310"/>
        <xdr:cNvCxnSpPr/>
      </xdr:nvCxnSpPr>
      <xdr:spPr>
        <a:xfrm>
          <a:off x="1130300" y="140582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100965</xdr:rowOff>
    </xdr:from>
    <xdr:ext cx="405130" cy="257175"/>
    <xdr:sp macro="" textlink="">
      <xdr:nvSpPr>
        <xdr:cNvPr id="312" name="n_1aveValue【公営住宅】&#10;有形固定資産減価償却率"/>
        <xdr:cNvSpPr txBox="1"/>
      </xdr:nvSpPr>
      <xdr:spPr>
        <a:xfrm>
          <a:off x="3582035" y="13816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73660</xdr:rowOff>
    </xdr:from>
    <xdr:ext cx="403225" cy="259080"/>
    <xdr:sp macro="" textlink="">
      <xdr:nvSpPr>
        <xdr:cNvPr id="313" name="n_2aveValue【公営住宅】&#10;有形固定資産減価償却率"/>
        <xdr:cNvSpPr txBox="1"/>
      </xdr:nvSpPr>
      <xdr:spPr>
        <a:xfrm>
          <a:off x="2705735" y="13789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20955</xdr:rowOff>
    </xdr:from>
    <xdr:ext cx="403225" cy="257175"/>
    <xdr:sp macro="" textlink="">
      <xdr:nvSpPr>
        <xdr:cNvPr id="314" name="n_3aveValue【公営住宅】&#10;有形固定資産減価償却率"/>
        <xdr:cNvSpPr txBox="1"/>
      </xdr:nvSpPr>
      <xdr:spPr>
        <a:xfrm>
          <a:off x="1816735" y="13736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146685</xdr:rowOff>
    </xdr:from>
    <xdr:ext cx="403225" cy="257175"/>
    <xdr:sp macro="" textlink="">
      <xdr:nvSpPr>
        <xdr:cNvPr id="315" name="n_4aveValue【公営住宅】&#10;有形固定資産減価償却率"/>
        <xdr:cNvSpPr txBox="1"/>
      </xdr:nvSpPr>
      <xdr:spPr>
        <a:xfrm>
          <a:off x="927735" y="13691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151130</xdr:rowOff>
    </xdr:from>
    <xdr:ext cx="405130" cy="259080"/>
    <xdr:sp macro="" textlink="">
      <xdr:nvSpPr>
        <xdr:cNvPr id="316" name="n_1mainValue【公営住宅】&#10;有形固定資産減価償却率"/>
        <xdr:cNvSpPr txBox="1"/>
      </xdr:nvSpPr>
      <xdr:spPr>
        <a:xfrm>
          <a:off x="3582035" y="1421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118745</xdr:rowOff>
    </xdr:from>
    <xdr:ext cx="403225" cy="259080"/>
    <xdr:sp macro="" textlink="">
      <xdr:nvSpPr>
        <xdr:cNvPr id="317" name="n_2mainValue【公営住宅】&#10;有形固定資産減価償却率"/>
        <xdr:cNvSpPr txBox="1"/>
      </xdr:nvSpPr>
      <xdr:spPr>
        <a:xfrm>
          <a:off x="2705735" y="14177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82550</xdr:rowOff>
    </xdr:from>
    <xdr:ext cx="403225" cy="259080"/>
    <xdr:sp macro="" textlink="">
      <xdr:nvSpPr>
        <xdr:cNvPr id="318" name="n_3mainValue【公営住宅】&#10;有形固定資産減価償却率"/>
        <xdr:cNvSpPr txBox="1"/>
      </xdr:nvSpPr>
      <xdr:spPr>
        <a:xfrm>
          <a:off x="1816735" y="14141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41275</xdr:rowOff>
    </xdr:from>
    <xdr:ext cx="403225" cy="257175"/>
    <xdr:sp macro="" textlink="">
      <xdr:nvSpPr>
        <xdr:cNvPr id="319" name="n_4mainValue【公営住宅】&#10;有形固定資産減価償却率"/>
        <xdr:cNvSpPr txBox="1"/>
      </xdr:nvSpPr>
      <xdr:spPr>
        <a:xfrm>
          <a:off x="927735" y="14100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1" name="テキスト ボックス 33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3" name="テキスト ボックス 33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5" name="テキスト ボックス 33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7" name="テキスト ボックス 33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39" name="テキスト ボックス 33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66040</xdr:rowOff>
    </xdr:from>
    <xdr:to xmlns:xdr="http://schemas.openxmlformats.org/drawingml/2006/spreadsheetDrawing">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66040</xdr:rowOff>
    </xdr:from>
    <xdr:to xmlns:xdr="http://schemas.openxmlformats.org/drawingml/2006/spreadsheetDrawing">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48"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xdr:rowOff>
    </xdr:from>
    <xdr:to xmlns:xdr="http://schemas.openxmlformats.org/drawingml/2006/spreadsheetDrawing">
      <xdr:col>50</xdr:col>
      <xdr:colOff>165100</xdr:colOff>
      <xdr:row>84</xdr:row>
      <xdr:rowOff>114935</xdr:rowOff>
    </xdr:to>
    <xdr:sp macro="" textlink="">
      <xdr:nvSpPr>
        <xdr:cNvPr id="350" name="フローチャート: 判断 349"/>
        <xdr:cNvSpPr/>
      </xdr:nvSpPr>
      <xdr:spPr>
        <a:xfrm>
          <a:off x="9588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1270</xdr:rowOff>
    </xdr:from>
    <xdr:to xmlns:xdr="http://schemas.openxmlformats.org/drawingml/2006/spreadsheetDrawing">
      <xdr:col>46</xdr:col>
      <xdr:colOff>38100</xdr:colOff>
      <xdr:row>84</xdr:row>
      <xdr:rowOff>102870</xdr:rowOff>
    </xdr:to>
    <xdr:sp macro="" textlink="">
      <xdr:nvSpPr>
        <xdr:cNvPr id="351" name="フローチャート: 判断 350"/>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5080</xdr:rowOff>
    </xdr:from>
    <xdr:to xmlns:xdr="http://schemas.openxmlformats.org/drawingml/2006/spreadsheetDrawing">
      <xdr:col>41</xdr:col>
      <xdr:colOff>101600</xdr:colOff>
      <xdr:row>84</xdr:row>
      <xdr:rowOff>106680</xdr:rowOff>
    </xdr:to>
    <xdr:sp macro="" textlink="">
      <xdr:nvSpPr>
        <xdr:cNvPr id="352" name="フローチャート: 判断 351"/>
        <xdr:cNvSpPr/>
      </xdr:nvSpPr>
      <xdr:spPr>
        <a:xfrm>
          <a:off x="78105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170815</xdr:rowOff>
    </xdr:from>
    <xdr:to xmlns:xdr="http://schemas.openxmlformats.org/drawingml/2006/spreadsheetDrawing">
      <xdr:col>36</xdr:col>
      <xdr:colOff>165100</xdr:colOff>
      <xdr:row>84</xdr:row>
      <xdr:rowOff>100965</xdr:rowOff>
    </xdr:to>
    <xdr:sp macro="" textlink="">
      <xdr:nvSpPr>
        <xdr:cNvPr id="353" name="フローチャート: 判断 352"/>
        <xdr:cNvSpPr/>
      </xdr:nvSpPr>
      <xdr:spPr>
        <a:xfrm>
          <a:off x="6921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96520</xdr:rowOff>
    </xdr:from>
    <xdr:to xmlns:xdr="http://schemas.openxmlformats.org/drawingml/2006/spreadsheetDrawing">
      <xdr:col>55</xdr:col>
      <xdr:colOff>50800</xdr:colOff>
      <xdr:row>80</xdr:row>
      <xdr:rowOff>26670</xdr:rowOff>
    </xdr:to>
    <xdr:sp macro="" textlink="">
      <xdr:nvSpPr>
        <xdr:cNvPr id="359" name="楕円 358"/>
        <xdr:cNvSpPr/>
      </xdr:nvSpPr>
      <xdr:spPr>
        <a:xfrm>
          <a:off x="104267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119380</xdr:rowOff>
    </xdr:from>
    <xdr:ext cx="469900" cy="259080"/>
    <xdr:sp macro="" textlink="">
      <xdr:nvSpPr>
        <xdr:cNvPr id="360" name="【公営住宅】&#10;一人当たり面積該当値テキスト"/>
        <xdr:cNvSpPr txBox="1"/>
      </xdr:nvSpPr>
      <xdr:spPr>
        <a:xfrm>
          <a:off x="10515600" y="1349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106680</xdr:rowOff>
    </xdr:from>
    <xdr:to xmlns:xdr="http://schemas.openxmlformats.org/drawingml/2006/spreadsheetDrawing">
      <xdr:col>50</xdr:col>
      <xdr:colOff>165100</xdr:colOff>
      <xdr:row>80</xdr:row>
      <xdr:rowOff>36830</xdr:rowOff>
    </xdr:to>
    <xdr:sp macro="" textlink="">
      <xdr:nvSpPr>
        <xdr:cNvPr id="361" name="楕円 360"/>
        <xdr:cNvSpPr/>
      </xdr:nvSpPr>
      <xdr:spPr>
        <a:xfrm>
          <a:off x="95885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147320</xdr:rowOff>
    </xdr:from>
    <xdr:to xmlns:xdr="http://schemas.openxmlformats.org/drawingml/2006/spreadsheetDrawing">
      <xdr:col>55</xdr:col>
      <xdr:colOff>0</xdr:colOff>
      <xdr:row>79</xdr:row>
      <xdr:rowOff>157480</xdr:rowOff>
    </xdr:to>
    <xdr:cxnSp macro="">
      <xdr:nvCxnSpPr>
        <xdr:cNvPr id="362" name="直線コネクタ 361"/>
        <xdr:cNvCxnSpPr/>
      </xdr:nvCxnSpPr>
      <xdr:spPr>
        <a:xfrm flipV="1">
          <a:off x="9639300" y="136918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120650</xdr:rowOff>
    </xdr:from>
    <xdr:to xmlns:xdr="http://schemas.openxmlformats.org/drawingml/2006/spreadsheetDrawing">
      <xdr:col>46</xdr:col>
      <xdr:colOff>38100</xdr:colOff>
      <xdr:row>80</xdr:row>
      <xdr:rowOff>50165</xdr:rowOff>
    </xdr:to>
    <xdr:sp macro="" textlink="">
      <xdr:nvSpPr>
        <xdr:cNvPr id="363" name="楕円 362"/>
        <xdr:cNvSpPr/>
      </xdr:nvSpPr>
      <xdr:spPr>
        <a:xfrm>
          <a:off x="86995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157480</xdr:rowOff>
    </xdr:from>
    <xdr:to xmlns:xdr="http://schemas.openxmlformats.org/drawingml/2006/spreadsheetDrawing">
      <xdr:col>50</xdr:col>
      <xdr:colOff>114300</xdr:colOff>
      <xdr:row>79</xdr:row>
      <xdr:rowOff>170815</xdr:rowOff>
    </xdr:to>
    <xdr:cxnSp macro="">
      <xdr:nvCxnSpPr>
        <xdr:cNvPr id="364" name="直線コネクタ 363"/>
        <xdr:cNvCxnSpPr/>
      </xdr:nvCxnSpPr>
      <xdr:spPr>
        <a:xfrm flipV="1">
          <a:off x="8750300" y="13702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128905</xdr:rowOff>
    </xdr:from>
    <xdr:to xmlns:xdr="http://schemas.openxmlformats.org/drawingml/2006/spreadsheetDrawing">
      <xdr:col>41</xdr:col>
      <xdr:colOff>101600</xdr:colOff>
      <xdr:row>80</xdr:row>
      <xdr:rowOff>59055</xdr:rowOff>
    </xdr:to>
    <xdr:sp macro="" textlink="">
      <xdr:nvSpPr>
        <xdr:cNvPr id="365" name="楕円 364"/>
        <xdr:cNvSpPr/>
      </xdr:nvSpPr>
      <xdr:spPr>
        <a:xfrm>
          <a:off x="78105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170815</xdr:rowOff>
    </xdr:from>
    <xdr:to xmlns:xdr="http://schemas.openxmlformats.org/drawingml/2006/spreadsheetDrawing">
      <xdr:col>45</xdr:col>
      <xdr:colOff>177800</xdr:colOff>
      <xdr:row>80</xdr:row>
      <xdr:rowOff>8255</xdr:rowOff>
    </xdr:to>
    <xdr:cxnSp macro="">
      <xdr:nvCxnSpPr>
        <xdr:cNvPr id="366" name="直線コネクタ 365"/>
        <xdr:cNvCxnSpPr/>
      </xdr:nvCxnSpPr>
      <xdr:spPr>
        <a:xfrm flipV="1">
          <a:off x="7861300" y="137153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139065</xdr:rowOff>
    </xdr:from>
    <xdr:to xmlns:xdr="http://schemas.openxmlformats.org/drawingml/2006/spreadsheetDrawing">
      <xdr:col>36</xdr:col>
      <xdr:colOff>165100</xdr:colOff>
      <xdr:row>80</xdr:row>
      <xdr:rowOff>69215</xdr:rowOff>
    </xdr:to>
    <xdr:sp macro="" textlink="">
      <xdr:nvSpPr>
        <xdr:cNvPr id="367" name="楕円 366"/>
        <xdr:cNvSpPr/>
      </xdr:nvSpPr>
      <xdr:spPr>
        <a:xfrm>
          <a:off x="6921500" y="136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8255</xdr:rowOff>
    </xdr:from>
    <xdr:to xmlns:xdr="http://schemas.openxmlformats.org/drawingml/2006/spreadsheetDrawing">
      <xdr:col>41</xdr:col>
      <xdr:colOff>50800</xdr:colOff>
      <xdr:row>80</xdr:row>
      <xdr:rowOff>18415</xdr:rowOff>
    </xdr:to>
    <xdr:cxnSp macro="">
      <xdr:nvCxnSpPr>
        <xdr:cNvPr id="368" name="直線コネクタ 367"/>
        <xdr:cNvCxnSpPr/>
      </xdr:nvCxnSpPr>
      <xdr:spPr>
        <a:xfrm flipV="1">
          <a:off x="6972300" y="13724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106045</xdr:rowOff>
    </xdr:from>
    <xdr:ext cx="469900" cy="259080"/>
    <xdr:sp macro="" textlink="">
      <xdr:nvSpPr>
        <xdr:cNvPr id="369" name="n_1aveValue【公営住宅】&#10;一人当たり面積"/>
        <xdr:cNvSpPr txBox="1"/>
      </xdr:nvSpPr>
      <xdr:spPr>
        <a:xfrm>
          <a:off x="9391650" y="1450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93980</xdr:rowOff>
    </xdr:from>
    <xdr:ext cx="467995" cy="259080"/>
    <xdr:sp macro="" textlink="">
      <xdr:nvSpPr>
        <xdr:cNvPr id="370" name="n_2aveValue【公営住宅】&#10;一人当たり面積"/>
        <xdr:cNvSpPr txBox="1"/>
      </xdr:nvSpPr>
      <xdr:spPr>
        <a:xfrm>
          <a:off x="8515350" y="14495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97790</xdr:rowOff>
    </xdr:from>
    <xdr:ext cx="467995" cy="257175"/>
    <xdr:sp macro="" textlink="">
      <xdr:nvSpPr>
        <xdr:cNvPr id="371" name="n_3aveValue【公営住宅】&#10;一人当たり面積"/>
        <xdr:cNvSpPr txBox="1"/>
      </xdr:nvSpPr>
      <xdr:spPr>
        <a:xfrm>
          <a:off x="7626350" y="14499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92075</xdr:rowOff>
    </xdr:from>
    <xdr:ext cx="467995" cy="259080"/>
    <xdr:sp macro="" textlink="">
      <xdr:nvSpPr>
        <xdr:cNvPr id="372" name="n_4aveValue【公営住宅】&#10;一人当たり面積"/>
        <xdr:cNvSpPr txBox="1"/>
      </xdr:nvSpPr>
      <xdr:spPr>
        <a:xfrm>
          <a:off x="6737350" y="14493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53340</xdr:rowOff>
    </xdr:from>
    <xdr:ext cx="469900" cy="257175"/>
    <xdr:sp macro="" textlink="">
      <xdr:nvSpPr>
        <xdr:cNvPr id="373" name="n_1mainValue【公営住宅】&#10;一人当たり面積"/>
        <xdr:cNvSpPr txBox="1"/>
      </xdr:nvSpPr>
      <xdr:spPr>
        <a:xfrm>
          <a:off x="9391650" y="1342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66675</xdr:rowOff>
    </xdr:from>
    <xdr:ext cx="467995" cy="257175"/>
    <xdr:sp macro="" textlink="">
      <xdr:nvSpPr>
        <xdr:cNvPr id="374" name="n_2mainValue【公営住宅】&#10;一人当たり面積"/>
        <xdr:cNvSpPr txBox="1"/>
      </xdr:nvSpPr>
      <xdr:spPr>
        <a:xfrm>
          <a:off x="8515350" y="13439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75565</xdr:rowOff>
    </xdr:from>
    <xdr:ext cx="467995" cy="257175"/>
    <xdr:sp macro="" textlink="">
      <xdr:nvSpPr>
        <xdr:cNvPr id="375" name="n_3mainValue【公営住宅】&#10;一人当たり面積"/>
        <xdr:cNvSpPr txBox="1"/>
      </xdr:nvSpPr>
      <xdr:spPr>
        <a:xfrm>
          <a:off x="7626350" y="13448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86360</xdr:rowOff>
    </xdr:from>
    <xdr:ext cx="467995" cy="257175"/>
    <xdr:sp macro="" textlink="">
      <xdr:nvSpPr>
        <xdr:cNvPr id="376" name="n_4mainValue【公営住宅】&#10;一人当たり面積"/>
        <xdr:cNvSpPr txBox="1"/>
      </xdr:nvSpPr>
      <xdr:spPr>
        <a:xfrm>
          <a:off x="6737350" y="1345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5" name="テキスト ボックス 404"/>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7" name="テキスト ボックス 40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3" name="テキスト ボックス 412"/>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5" name="テキスト ボックス 414"/>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36195</xdr:rowOff>
    </xdr:from>
    <xdr:to xmlns:xdr="http://schemas.openxmlformats.org/drawingml/2006/spreadsheetDrawing">
      <xdr:col>85</xdr:col>
      <xdr:colOff>126365</xdr:colOff>
      <xdr:row>42</xdr:row>
      <xdr:rowOff>32385</xdr:rowOff>
    </xdr:to>
    <xdr:cxnSp macro="">
      <xdr:nvCxnSpPr>
        <xdr:cNvPr id="417" name="直線コネクタ 416"/>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36195</xdr:rowOff>
    </xdr:from>
    <xdr:ext cx="405130" cy="259080"/>
    <xdr:sp macro="" textlink="">
      <xdr:nvSpPr>
        <xdr:cNvPr id="418"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32385</xdr:rowOff>
    </xdr:from>
    <xdr:to xmlns:xdr="http://schemas.openxmlformats.org/drawingml/2006/spreadsheetDrawing">
      <xdr:col>86</xdr:col>
      <xdr:colOff>25400</xdr:colOff>
      <xdr:row>42</xdr:row>
      <xdr:rowOff>32385</xdr:rowOff>
    </xdr:to>
    <xdr:cxnSp macro="">
      <xdr:nvCxnSpPr>
        <xdr:cNvPr id="419" name="直線コネクタ 418"/>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154940</xdr:rowOff>
    </xdr:from>
    <xdr:ext cx="405130" cy="257175"/>
    <xdr:sp macro="" textlink="">
      <xdr:nvSpPr>
        <xdr:cNvPr id="420" name="【認定こども園・幼稚園・保育所】&#10;有形固定資産減価償却率最大値テキスト"/>
        <xdr:cNvSpPr txBox="1"/>
      </xdr:nvSpPr>
      <xdr:spPr>
        <a:xfrm>
          <a:off x="16357600" y="5641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36195</xdr:rowOff>
    </xdr:from>
    <xdr:to xmlns:xdr="http://schemas.openxmlformats.org/drawingml/2006/spreadsheetDrawing">
      <xdr:col>86</xdr:col>
      <xdr:colOff>25400</xdr:colOff>
      <xdr:row>34</xdr:row>
      <xdr:rowOff>36195</xdr:rowOff>
    </xdr:to>
    <xdr:cxnSp macro="">
      <xdr:nvCxnSpPr>
        <xdr:cNvPr id="421" name="直線コネクタ 420"/>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170180</xdr:rowOff>
    </xdr:from>
    <xdr:ext cx="405130" cy="259080"/>
    <xdr:sp macro="" textlink="">
      <xdr:nvSpPr>
        <xdr:cNvPr id="422" name="【認定こども園・幼稚園・保育所】&#10;有形固定資産減価償却率平均値テキスト"/>
        <xdr:cNvSpPr txBox="1"/>
      </xdr:nvSpPr>
      <xdr:spPr>
        <a:xfrm>
          <a:off x="16357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141605</xdr:rowOff>
    </xdr:from>
    <xdr:to xmlns:xdr="http://schemas.openxmlformats.org/drawingml/2006/spreadsheetDrawing">
      <xdr:col>85</xdr:col>
      <xdr:colOff>177800</xdr:colOff>
      <xdr:row>41</xdr:row>
      <xdr:rowOff>71755</xdr:rowOff>
    </xdr:to>
    <xdr:sp macro="" textlink="">
      <xdr:nvSpPr>
        <xdr:cNvPr id="433" name="楕円 432"/>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120650</xdr:rowOff>
    </xdr:from>
    <xdr:ext cx="405130" cy="257175"/>
    <xdr:sp macro="" textlink="">
      <xdr:nvSpPr>
        <xdr:cNvPr id="434" name="【認定こども園・幼稚園・保育所】&#10;有形固定資産減価償却率該当値テキスト"/>
        <xdr:cNvSpPr txBox="1"/>
      </xdr:nvSpPr>
      <xdr:spPr>
        <a:xfrm>
          <a:off x="16357600" y="6978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109220</xdr:rowOff>
    </xdr:from>
    <xdr:to xmlns:xdr="http://schemas.openxmlformats.org/drawingml/2006/spreadsheetDrawing">
      <xdr:col>81</xdr:col>
      <xdr:colOff>101600</xdr:colOff>
      <xdr:row>41</xdr:row>
      <xdr:rowOff>39370</xdr:rowOff>
    </xdr:to>
    <xdr:sp macro="" textlink="">
      <xdr:nvSpPr>
        <xdr:cNvPr id="435" name="楕円 434"/>
        <xdr:cNvSpPr/>
      </xdr:nvSpPr>
      <xdr:spPr>
        <a:xfrm>
          <a:off x="1543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160020</xdr:rowOff>
    </xdr:from>
    <xdr:to xmlns:xdr="http://schemas.openxmlformats.org/drawingml/2006/spreadsheetDrawing">
      <xdr:col>85</xdr:col>
      <xdr:colOff>127000</xdr:colOff>
      <xdr:row>41</xdr:row>
      <xdr:rowOff>20955</xdr:rowOff>
    </xdr:to>
    <xdr:cxnSp macro="">
      <xdr:nvCxnSpPr>
        <xdr:cNvPr id="436" name="直線コネクタ 435"/>
        <xdr:cNvCxnSpPr/>
      </xdr:nvCxnSpPr>
      <xdr:spPr>
        <a:xfrm>
          <a:off x="15481300" y="70180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76835</xdr:rowOff>
    </xdr:from>
    <xdr:to xmlns:xdr="http://schemas.openxmlformats.org/drawingml/2006/spreadsheetDrawing">
      <xdr:col>76</xdr:col>
      <xdr:colOff>165100</xdr:colOff>
      <xdr:row>41</xdr:row>
      <xdr:rowOff>6985</xdr:rowOff>
    </xdr:to>
    <xdr:sp macro="" textlink="">
      <xdr:nvSpPr>
        <xdr:cNvPr id="437" name="楕円 436"/>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127635</xdr:rowOff>
    </xdr:from>
    <xdr:to xmlns:xdr="http://schemas.openxmlformats.org/drawingml/2006/spreadsheetDrawing">
      <xdr:col>81</xdr:col>
      <xdr:colOff>50800</xdr:colOff>
      <xdr:row>40</xdr:row>
      <xdr:rowOff>160020</xdr:rowOff>
    </xdr:to>
    <xdr:cxnSp macro="">
      <xdr:nvCxnSpPr>
        <xdr:cNvPr id="438" name="直線コネクタ 437"/>
        <xdr:cNvCxnSpPr/>
      </xdr:nvCxnSpPr>
      <xdr:spPr>
        <a:xfrm>
          <a:off x="14592300" y="6985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42545</xdr:rowOff>
    </xdr:from>
    <xdr:to xmlns:xdr="http://schemas.openxmlformats.org/drawingml/2006/spreadsheetDrawing">
      <xdr:col>72</xdr:col>
      <xdr:colOff>38100</xdr:colOff>
      <xdr:row>40</xdr:row>
      <xdr:rowOff>144145</xdr:rowOff>
    </xdr:to>
    <xdr:sp macro="" textlink="">
      <xdr:nvSpPr>
        <xdr:cNvPr id="439" name="楕円 438"/>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93345</xdr:rowOff>
    </xdr:from>
    <xdr:to xmlns:xdr="http://schemas.openxmlformats.org/drawingml/2006/spreadsheetDrawing">
      <xdr:col>76</xdr:col>
      <xdr:colOff>114300</xdr:colOff>
      <xdr:row>40</xdr:row>
      <xdr:rowOff>127635</xdr:rowOff>
    </xdr:to>
    <xdr:cxnSp macro="">
      <xdr:nvCxnSpPr>
        <xdr:cNvPr id="440" name="直線コネクタ 439"/>
        <xdr:cNvCxnSpPr/>
      </xdr:nvCxnSpPr>
      <xdr:spPr>
        <a:xfrm>
          <a:off x="13703300" y="6951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12065</xdr:rowOff>
    </xdr:from>
    <xdr:to xmlns:xdr="http://schemas.openxmlformats.org/drawingml/2006/spreadsheetDrawing">
      <xdr:col>67</xdr:col>
      <xdr:colOff>101600</xdr:colOff>
      <xdr:row>40</xdr:row>
      <xdr:rowOff>113665</xdr:rowOff>
    </xdr:to>
    <xdr:sp macro="" textlink="">
      <xdr:nvSpPr>
        <xdr:cNvPr id="441" name="楕円 440"/>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63500</xdr:rowOff>
    </xdr:from>
    <xdr:to xmlns:xdr="http://schemas.openxmlformats.org/drawingml/2006/spreadsheetDrawing">
      <xdr:col>71</xdr:col>
      <xdr:colOff>177800</xdr:colOff>
      <xdr:row>40</xdr:row>
      <xdr:rowOff>93345</xdr:rowOff>
    </xdr:to>
    <xdr:cxnSp macro="">
      <xdr:nvCxnSpPr>
        <xdr:cNvPr id="442" name="直線コネクタ 441"/>
        <xdr:cNvCxnSpPr/>
      </xdr:nvCxnSpPr>
      <xdr:spPr>
        <a:xfrm>
          <a:off x="12814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101600</xdr:rowOff>
    </xdr:from>
    <xdr:ext cx="405130" cy="259080"/>
    <xdr:sp macro="" textlink="">
      <xdr:nvSpPr>
        <xdr:cNvPr id="443" name="n_1ave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38735</xdr:rowOff>
    </xdr:from>
    <xdr:ext cx="403225" cy="259080"/>
    <xdr:sp macro="" textlink="">
      <xdr:nvSpPr>
        <xdr:cNvPr id="444" name="n_2aveValue【認定こども園・幼稚園・保育所】&#10;有形固定資産減価償却率"/>
        <xdr:cNvSpPr txBox="1"/>
      </xdr:nvSpPr>
      <xdr:spPr>
        <a:xfrm>
          <a:off x="14389735" y="621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3225" cy="259080"/>
    <xdr:sp macro="" textlink="">
      <xdr:nvSpPr>
        <xdr:cNvPr id="445" name="n_3aveValue【認定こども園・幼稚園・保育所】&#10;有形固定資産減価償却率"/>
        <xdr:cNvSpPr txBox="1"/>
      </xdr:nvSpPr>
      <xdr:spPr>
        <a:xfrm>
          <a:off x="13500735" y="6233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3225" cy="259080"/>
    <xdr:sp macro="" textlink="">
      <xdr:nvSpPr>
        <xdr:cNvPr id="446" name="n_4aveValue【認定こども園・幼稚園・保育所】&#10;有形固定資産減価償却率"/>
        <xdr:cNvSpPr txBox="1"/>
      </xdr:nvSpPr>
      <xdr:spPr>
        <a:xfrm>
          <a:off x="12611735" y="620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30480</xdr:rowOff>
    </xdr:from>
    <xdr:ext cx="405130" cy="257175"/>
    <xdr:sp macro="" textlink="">
      <xdr:nvSpPr>
        <xdr:cNvPr id="447" name="n_1mainValue【認定こども園・幼稚園・保育所】&#10;有形固定資産減価償却率"/>
        <xdr:cNvSpPr txBox="1"/>
      </xdr:nvSpPr>
      <xdr:spPr>
        <a:xfrm>
          <a:off x="15266035" y="7059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169545</xdr:rowOff>
    </xdr:from>
    <xdr:ext cx="403225" cy="257175"/>
    <xdr:sp macro="" textlink="">
      <xdr:nvSpPr>
        <xdr:cNvPr id="448" name="n_2mainValue【認定こども園・幼稚園・保育所】&#10;有形固定資産減価償却率"/>
        <xdr:cNvSpPr txBox="1"/>
      </xdr:nvSpPr>
      <xdr:spPr>
        <a:xfrm>
          <a:off x="14389735" y="70275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135255</xdr:rowOff>
    </xdr:from>
    <xdr:ext cx="403225" cy="257175"/>
    <xdr:sp macro="" textlink="">
      <xdr:nvSpPr>
        <xdr:cNvPr id="449" name="n_3mainValue【認定こども園・幼稚園・保育所】&#10;有形固定資産減価償却率"/>
        <xdr:cNvSpPr txBox="1"/>
      </xdr:nvSpPr>
      <xdr:spPr>
        <a:xfrm>
          <a:off x="13500735" y="69932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104775</xdr:rowOff>
    </xdr:from>
    <xdr:ext cx="403225" cy="259080"/>
    <xdr:sp macro="" textlink="">
      <xdr:nvSpPr>
        <xdr:cNvPr id="450" name="n_4mainValue【認定こども園・幼稚園・保育所】&#10;有形固定資産減価償却率"/>
        <xdr:cNvSpPr txBox="1"/>
      </xdr:nvSpPr>
      <xdr:spPr>
        <a:xfrm>
          <a:off x="12611735" y="6962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9" name="テキスト ボックス 45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2" name="テキスト ボックス 461"/>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4" name="テキスト ボックス 463"/>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66" name="テキスト ボックス 465"/>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68" name="テキスト ボックス 467"/>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70" name="テキスト ボックス 469"/>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2" name="テキスト ボックス 471"/>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3810</xdr:rowOff>
    </xdr:to>
    <xdr:cxnSp macro="">
      <xdr:nvCxnSpPr>
        <xdr:cNvPr id="474" name="直線コネクタ 473"/>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7175"/>
    <xdr:sp macro="" textlink="">
      <xdr:nvSpPr>
        <xdr:cNvPr id="475" name="【認定こども園・幼稚園・保育所】&#10;一人当たり面積最小値テキスト"/>
        <xdr:cNvSpPr txBox="1"/>
      </xdr:nvSpPr>
      <xdr:spPr>
        <a:xfrm>
          <a:off x="22199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76" name="直線コネクタ 475"/>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477"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478" name="直線コネクタ 477"/>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132080</xdr:rowOff>
    </xdr:from>
    <xdr:ext cx="469900" cy="257175"/>
    <xdr:sp macro="" textlink="">
      <xdr:nvSpPr>
        <xdr:cNvPr id="479" name="【認定こども園・幼稚園・保育所】&#10;一人当たり面積平均値テキスト"/>
        <xdr:cNvSpPr txBox="1"/>
      </xdr:nvSpPr>
      <xdr:spPr>
        <a:xfrm>
          <a:off x="22199600" y="647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90170</xdr:rowOff>
    </xdr:from>
    <xdr:to xmlns:xdr="http://schemas.openxmlformats.org/drawingml/2006/spreadsheetDrawing">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158750</xdr:rowOff>
    </xdr:from>
    <xdr:to xmlns:xdr="http://schemas.openxmlformats.org/drawingml/2006/spreadsheetDrawing">
      <xdr:col>116</xdr:col>
      <xdr:colOff>114300</xdr:colOff>
      <xdr:row>41</xdr:row>
      <xdr:rowOff>88900</xdr:rowOff>
    </xdr:to>
    <xdr:sp macro="" textlink="">
      <xdr:nvSpPr>
        <xdr:cNvPr id="490" name="楕円 489"/>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137160</xdr:rowOff>
    </xdr:from>
    <xdr:ext cx="469900" cy="259080"/>
    <xdr:sp macro="" textlink="">
      <xdr:nvSpPr>
        <xdr:cNvPr id="491" name="【認定こども園・幼稚園・保育所】&#10;一人当たり面積該当値テキスト"/>
        <xdr:cNvSpPr txBox="1"/>
      </xdr:nvSpPr>
      <xdr:spPr>
        <a:xfrm>
          <a:off x="22199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158750</xdr:rowOff>
    </xdr:from>
    <xdr:to xmlns:xdr="http://schemas.openxmlformats.org/drawingml/2006/spreadsheetDrawing">
      <xdr:col>112</xdr:col>
      <xdr:colOff>38100</xdr:colOff>
      <xdr:row>41</xdr:row>
      <xdr:rowOff>88900</xdr:rowOff>
    </xdr:to>
    <xdr:sp macro="" textlink="">
      <xdr:nvSpPr>
        <xdr:cNvPr id="492" name="楕円 491"/>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38100</xdr:rowOff>
    </xdr:from>
    <xdr:to xmlns:xdr="http://schemas.openxmlformats.org/drawingml/2006/spreadsheetDrawing">
      <xdr:col>116</xdr:col>
      <xdr:colOff>63500</xdr:colOff>
      <xdr:row>41</xdr:row>
      <xdr:rowOff>38100</xdr:rowOff>
    </xdr:to>
    <xdr:cxnSp macro="">
      <xdr:nvCxnSpPr>
        <xdr:cNvPr id="493" name="直線コネクタ 492"/>
        <xdr:cNvCxnSpPr/>
      </xdr:nvCxnSpPr>
      <xdr:spPr>
        <a:xfrm>
          <a:off x="21323300" y="706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162560</xdr:rowOff>
    </xdr:from>
    <xdr:to xmlns:xdr="http://schemas.openxmlformats.org/drawingml/2006/spreadsheetDrawing">
      <xdr:col>107</xdr:col>
      <xdr:colOff>101600</xdr:colOff>
      <xdr:row>41</xdr:row>
      <xdr:rowOff>92710</xdr:rowOff>
    </xdr:to>
    <xdr:sp macro="" textlink="">
      <xdr:nvSpPr>
        <xdr:cNvPr id="494" name="楕円 493"/>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38100</xdr:rowOff>
    </xdr:from>
    <xdr:to xmlns:xdr="http://schemas.openxmlformats.org/drawingml/2006/spreadsheetDrawing">
      <xdr:col>111</xdr:col>
      <xdr:colOff>177800</xdr:colOff>
      <xdr:row>41</xdr:row>
      <xdr:rowOff>41910</xdr:rowOff>
    </xdr:to>
    <xdr:cxnSp macro="">
      <xdr:nvCxnSpPr>
        <xdr:cNvPr id="495" name="直線コネクタ 494"/>
        <xdr:cNvCxnSpPr/>
      </xdr:nvCxnSpPr>
      <xdr:spPr>
        <a:xfrm flipV="1">
          <a:off x="20434300" y="706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162560</xdr:rowOff>
    </xdr:from>
    <xdr:to xmlns:xdr="http://schemas.openxmlformats.org/drawingml/2006/spreadsheetDrawing">
      <xdr:col>102</xdr:col>
      <xdr:colOff>165100</xdr:colOff>
      <xdr:row>41</xdr:row>
      <xdr:rowOff>92710</xdr:rowOff>
    </xdr:to>
    <xdr:sp macro="" textlink="">
      <xdr:nvSpPr>
        <xdr:cNvPr id="496" name="楕円 495"/>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41910</xdr:rowOff>
    </xdr:from>
    <xdr:to xmlns:xdr="http://schemas.openxmlformats.org/drawingml/2006/spreadsheetDrawing">
      <xdr:col>107</xdr:col>
      <xdr:colOff>50800</xdr:colOff>
      <xdr:row>41</xdr:row>
      <xdr:rowOff>41910</xdr:rowOff>
    </xdr:to>
    <xdr:cxnSp macro="">
      <xdr:nvCxnSpPr>
        <xdr:cNvPr id="497" name="直線コネクタ 496"/>
        <xdr:cNvCxnSpPr/>
      </xdr:nvCxnSpPr>
      <xdr:spPr>
        <a:xfrm>
          <a:off x="19545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162560</xdr:rowOff>
    </xdr:from>
    <xdr:to xmlns:xdr="http://schemas.openxmlformats.org/drawingml/2006/spreadsheetDrawing">
      <xdr:col>98</xdr:col>
      <xdr:colOff>38100</xdr:colOff>
      <xdr:row>41</xdr:row>
      <xdr:rowOff>92710</xdr:rowOff>
    </xdr:to>
    <xdr:sp macro="" textlink="">
      <xdr:nvSpPr>
        <xdr:cNvPr id="498" name="楕円 497"/>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41910</xdr:rowOff>
    </xdr:from>
    <xdr:to xmlns:xdr="http://schemas.openxmlformats.org/drawingml/2006/spreadsheetDrawing">
      <xdr:col>102</xdr:col>
      <xdr:colOff>114300</xdr:colOff>
      <xdr:row>41</xdr:row>
      <xdr:rowOff>41910</xdr:rowOff>
    </xdr:to>
    <xdr:cxnSp macro="">
      <xdr:nvCxnSpPr>
        <xdr:cNvPr id="499" name="直線コネクタ 498"/>
        <xdr:cNvCxnSpPr/>
      </xdr:nvCxnSpPr>
      <xdr:spPr>
        <a:xfrm>
          <a:off x="18656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67310</xdr:rowOff>
    </xdr:from>
    <xdr:ext cx="469900" cy="259080"/>
    <xdr:sp macro="" textlink="">
      <xdr:nvSpPr>
        <xdr:cNvPr id="500" name="n_1aveValue【認定こども園・幼稚園・保育所】&#10;一人当たり面積"/>
        <xdr:cNvSpPr txBox="1"/>
      </xdr:nvSpPr>
      <xdr:spPr>
        <a:xfrm>
          <a:off x="21075650" y="641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36830</xdr:rowOff>
    </xdr:from>
    <xdr:ext cx="467995" cy="259080"/>
    <xdr:sp macro="" textlink="">
      <xdr:nvSpPr>
        <xdr:cNvPr id="501" name="n_2aveValue【認定こども園・幼稚園・保育所】&#10;一人当たり面積"/>
        <xdr:cNvSpPr txBox="1"/>
      </xdr:nvSpPr>
      <xdr:spPr>
        <a:xfrm>
          <a:off x="20199350" y="6380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44450</xdr:rowOff>
    </xdr:from>
    <xdr:ext cx="467995" cy="259080"/>
    <xdr:sp macro="" textlink="">
      <xdr:nvSpPr>
        <xdr:cNvPr id="502" name="n_3aveValue【認定こども園・幼稚園・保育所】&#10;一人当たり面積"/>
        <xdr:cNvSpPr txBox="1"/>
      </xdr:nvSpPr>
      <xdr:spPr>
        <a:xfrm>
          <a:off x="19310350" y="6388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40640</xdr:rowOff>
    </xdr:from>
    <xdr:ext cx="467995" cy="257175"/>
    <xdr:sp macro="" textlink="">
      <xdr:nvSpPr>
        <xdr:cNvPr id="503" name="n_4aveValue【認定こども園・幼稚園・保育所】&#10;一人当たり面積"/>
        <xdr:cNvSpPr txBox="1"/>
      </xdr:nvSpPr>
      <xdr:spPr>
        <a:xfrm>
          <a:off x="18421350" y="638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80010</xdr:rowOff>
    </xdr:from>
    <xdr:ext cx="469900" cy="259080"/>
    <xdr:sp macro="" textlink="">
      <xdr:nvSpPr>
        <xdr:cNvPr id="504" name="n_1mainValue【認定こども園・幼稚園・保育所】&#10;一人当たり面積"/>
        <xdr:cNvSpPr txBox="1"/>
      </xdr:nvSpPr>
      <xdr:spPr>
        <a:xfrm>
          <a:off x="21075650" y="710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83820</xdr:rowOff>
    </xdr:from>
    <xdr:ext cx="467995" cy="259080"/>
    <xdr:sp macro="" textlink="">
      <xdr:nvSpPr>
        <xdr:cNvPr id="505" name="n_2mainValue【認定こども園・幼稚園・保育所】&#10;一人当たり面積"/>
        <xdr:cNvSpPr txBox="1"/>
      </xdr:nvSpPr>
      <xdr:spPr>
        <a:xfrm>
          <a:off x="20199350" y="7113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83820</xdr:rowOff>
    </xdr:from>
    <xdr:ext cx="467995" cy="259080"/>
    <xdr:sp macro="" textlink="">
      <xdr:nvSpPr>
        <xdr:cNvPr id="506" name="n_3mainValue【認定こども園・幼稚園・保育所】&#10;一人当たり面積"/>
        <xdr:cNvSpPr txBox="1"/>
      </xdr:nvSpPr>
      <xdr:spPr>
        <a:xfrm>
          <a:off x="19310350" y="7113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83820</xdr:rowOff>
    </xdr:from>
    <xdr:ext cx="467995" cy="259080"/>
    <xdr:sp macro="" textlink="">
      <xdr:nvSpPr>
        <xdr:cNvPr id="507" name="n_4mainValue【認定こども園・幼稚園・保育所】&#10;一人当たり面積"/>
        <xdr:cNvSpPr txBox="1"/>
      </xdr:nvSpPr>
      <xdr:spPr>
        <a:xfrm>
          <a:off x="18421350" y="7113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6" name="テキスト ボックス 5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175"/>
    <xdr:sp macro="" textlink="">
      <xdr:nvSpPr>
        <xdr:cNvPr id="518" name="テキスト ボックス 517"/>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9" name="直線コネクタ 51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520" name="テキスト ボックス 519"/>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1" name="直線コネクタ 52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22" name="テキスト ボックス 521"/>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3" name="直線コネクタ 52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24" name="テキスト ボックス 523"/>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5" name="直線コネクタ 52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26" name="テキスト ボックス 525"/>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28" name="テキスト ボックス 527"/>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88900</xdr:rowOff>
    </xdr:from>
    <xdr:to xmlns:xdr="http://schemas.openxmlformats.org/drawingml/2006/spreadsheetDrawing">
      <xdr:col>85</xdr:col>
      <xdr:colOff>126365</xdr:colOff>
      <xdr:row>64</xdr:row>
      <xdr:rowOff>18415</xdr:rowOff>
    </xdr:to>
    <xdr:cxnSp macro="">
      <xdr:nvCxnSpPr>
        <xdr:cNvPr id="530" name="直線コネクタ 529"/>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22225</xdr:rowOff>
    </xdr:from>
    <xdr:ext cx="405130" cy="258445"/>
    <xdr:sp macro="" textlink="">
      <xdr:nvSpPr>
        <xdr:cNvPr id="531"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18415</xdr:rowOff>
    </xdr:from>
    <xdr:to xmlns:xdr="http://schemas.openxmlformats.org/drawingml/2006/spreadsheetDrawing">
      <xdr:col>86</xdr:col>
      <xdr:colOff>25400</xdr:colOff>
      <xdr:row>64</xdr:row>
      <xdr:rowOff>18415</xdr:rowOff>
    </xdr:to>
    <xdr:cxnSp macro="">
      <xdr:nvCxnSpPr>
        <xdr:cNvPr id="532" name="直線コネクタ 531"/>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35560</xdr:rowOff>
    </xdr:from>
    <xdr:ext cx="405130" cy="259080"/>
    <xdr:sp macro="" textlink="">
      <xdr:nvSpPr>
        <xdr:cNvPr id="533"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88900</xdr:rowOff>
    </xdr:from>
    <xdr:to xmlns:xdr="http://schemas.openxmlformats.org/drawingml/2006/spreadsheetDrawing">
      <xdr:col>86</xdr:col>
      <xdr:colOff>25400</xdr:colOff>
      <xdr:row>55</xdr:row>
      <xdr:rowOff>88900</xdr:rowOff>
    </xdr:to>
    <xdr:cxnSp macro="">
      <xdr:nvCxnSpPr>
        <xdr:cNvPr id="534" name="直線コネクタ 533"/>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147955</xdr:rowOff>
    </xdr:from>
    <xdr:ext cx="405130" cy="258445"/>
    <xdr:sp macro="" textlink="">
      <xdr:nvSpPr>
        <xdr:cNvPr id="535" name="【学校施設】&#10;有形固定資産減価償却率平均値テキスト"/>
        <xdr:cNvSpPr txBox="1"/>
      </xdr:nvSpPr>
      <xdr:spPr>
        <a:xfrm>
          <a:off x="16357600" y="10092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125095</xdr:rowOff>
    </xdr:from>
    <xdr:to xmlns:xdr="http://schemas.openxmlformats.org/drawingml/2006/spreadsheetDrawing">
      <xdr:col>85</xdr:col>
      <xdr:colOff>177800</xdr:colOff>
      <xdr:row>60</xdr:row>
      <xdr:rowOff>55245</xdr:rowOff>
    </xdr:to>
    <xdr:sp macro="" textlink="">
      <xdr:nvSpPr>
        <xdr:cNvPr id="536" name="フローチャート: 判断 535"/>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152400</xdr:rowOff>
    </xdr:from>
    <xdr:to xmlns:xdr="http://schemas.openxmlformats.org/drawingml/2006/spreadsheetDrawing">
      <xdr:col>81</xdr:col>
      <xdr:colOff>101600</xdr:colOff>
      <xdr:row>60</xdr:row>
      <xdr:rowOff>82550</xdr:rowOff>
    </xdr:to>
    <xdr:sp macro="" textlink="">
      <xdr:nvSpPr>
        <xdr:cNvPr id="537" name="フローチャート: 判断 536"/>
        <xdr:cNvSpPr/>
      </xdr:nvSpPr>
      <xdr:spPr>
        <a:xfrm>
          <a:off x="15430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538" name="フローチャート: 判断 537"/>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539" name="フローチャート: 判断 538"/>
        <xdr:cNvSpPr/>
      </xdr:nvSpPr>
      <xdr:spPr>
        <a:xfrm>
          <a:off x="13652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540" name="フローチャート: 判断 539"/>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1" name="テキスト ボックス 5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2" name="テキスト ボックス 5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3" name="テキスト ボックス 5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4" name="テキスト ボックス 5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5" name="テキスト ボックス 5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120650</xdr:rowOff>
    </xdr:from>
    <xdr:to xmlns:xdr="http://schemas.openxmlformats.org/drawingml/2006/spreadsheetDrawing">
      <xdr:col>85</xdr:col>
      <xdr:colOff>177800</xdr:colOff>
      <xdr:row>62</xdr:row>
      <xdr:rowOff>50800</xdr:rowOff>
    </xdr:to>
    <xdr:sp macro="" textlink="">
      <xdr:nvSpPr>
        <xdr:cNvPr id="546" name="楕円 545"/>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99060</xdr:rowOff>
    </xdr:from>
    <xdr:ext cx="405130" cy="257175"/>
    <xdr:sp macro="" textlink="">
      <xdr:nvSpPr>
        <xdr:cNvPr id="547" name="【学校施設】&#10;有形固定資産減価償却率該当値テキスト"/>
        <xdr:cNvSpPr txBox="1"/>
      </xdr:nvSpPr>
      <xdr:spPr>
        <a:xfrm>
          <a:off x="16357600" y="10557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132080</xdr:rowOff>
    </xdr:from>
    <xdr:to xmlns:xdr="http://schemas.openxmlformats.org/drawingml/2006/spreadsheetDrawing">
      <xdr:col>81</xdr:col>
      <xdr:colOff>101600</xdr:colOff>
      <xdr:row>63</xdr:row>
      <xdr:rowOff>62230</xdr:rowOff>
    </xdr:to>
    <xdr:sp macro="" textlink="">
      <xdr:nvSpPr>
        <xdr:cNvPr id="548" name="楕円 547"/>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0</xdr:rowOff>
    </xdr:from>
    <xdr:to xmlns:xdr="http://schemas.openxmlformats.org/drawingml/2006/spreadsheetDrawing">
      <xdr:col>85</xdr:col>
      <xdr:colOff>127000</xdr:colOff>
      <xdr:row>63</xdr:row>
      <xdr:rowOff>11430</xdr:rowOff>
    </xdr:to>
    <xdr:cxnSp macro="">
      <xdr:nvCxnSpPr>
        <xdr:cNvPr id="549" name="直線コネクタ 548"/>
        <xdr:cNvCxnSpPr/>
      </xdr:nvCxnSpPr>
      <xdr:spPr>
        <a:xfrm flipV="1">
          <a:off x="15481300" y="106299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31750</xdr:rowOff>
    </xdr:from>
    <xdr:to xmlns:xdr="http://schemas.openxmlformats.org/drawingml/2006/spreadsheetDrawing">
      <xdr:col>76</xdr:col>
      <xdr:colOff>165100</xdr:colOff>
      <xdr:row>62</xdr:row>
      <xdr:rowOff>133350</xdr:rowOff>
    </xdr:to>
    <xdr:sp macro="" textlink="">
      <xdr:nvSpPr>
        <xdr:cNvPr id="550" name="楕円 549"/>
        <xdr:cNvSpPr/>
      </xdr:nvSpPr>
      <xdr:spPr>
        <a:xfrm>
          <a:off x="14541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82550</xdr:rowOff>
    </xdr:from>
    <xdr:to xmlns:xdr="http://schemas.openxmlformats.org/drawingml/2006/spreadsheetDrawing">
      <xdr:col>81</xdr:col>
      <xdr:colOff>50800</xdr:colOff>
      <xdr:row>63</xdr:row>
      <xdr:rowOff>11430</xdr:rowOff>
    </xdr:to>
    <xdr:cxnSp macro="">
      <xdr:nvCxnSpPr>
        <xdr:cNvPr id="551" name="直線コネクタ 550"/>
        <xdr:cNvCxnSpPr/>
      </xdr:nvCxnSpPr>
      <xdr:spPr>
        <a:xfrm>
          <a:off x="14592300" y="107124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109220</xdr:rowOff>
    </xdr:from>
    <xdr:to xmlns:xdr="http://schemas.openxmlformats.org/drawingml/2006/spreadsheetDrawing">
      <xdr:col>72</xdr:col>
      <xdr:colOff>38100</xdr:colOff>
      <xdr:row>63</xdr:row>
      <xdr:rowOff>39370</xdr:rowOff>
    </xdr:to>
    <xdr:sp macro="" textlink="">
      <xdr:nvSpPr>
        <xdr:cNvPr id="552" name="楕円 551"/>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82550</xdr:rowOff>
    </xdr:from>
    <xdr:to xmlns:xdr="http://schemas.openxmlformats.org/drawingml/2006/spreadsheetDrawing">
      <xdr:col>76</xdr:col>
      <xdr:colOff>114300</xdr:colOff>
      <xdr:row>62</xdr:row>
      <xdr:rowOff>160020</xdr:rowOff>
    </xdr:to>
    <xdr:cxnSp macro="">
      <xdr:nvCxnSpPr>
        <xdr:cNvPr id="553" name="直線コネクタ 552"/>
        <xdr:cNvCxnSpPr/>
      </xdr:nvCxnSpPr>
      <xdr:spPr>
        <a:xfrm flipV="1">
          <a:off x="13703300" y="107124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127635</xdr:rowOff>
    </xdr:from>
    <xdr:to xmlns:xdr="http://schemas.openxmlformats.org/drawingml/2006/spreadsheetDrawing">
      <xdr:col>67</xdr:col>
      <xdr:colOff>101600</xdr:colOff>
      <xdr:row>63</xdr:row>
      <xdr:rowOff>57785</xdr:rowOff>
    </xdr:to>
    <xdr:sp macro="" textlink="">
      <xdr:nvSpPr>
        <xdr:cNvPr id="554" name="楕円 553"/>
        <xdr:cNvSpPr/>
      </xdr:nvSpPr>
      <xdr:spPr>
        <a:xfrm>
          <a:off x="1276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160020</xdr:rowOff>
    </xdr:from>
    <xdr:to xmlns:xdr="http://schemas.openxmlformats.org/drawingml/2006/spreadsheetDrawing">
      <xdr:col>71</xdr:col>
      <xdr:colOff>177800</xdr:colOff>
      <xdr:row>63</xdr:row>
      <xdr:rowOff>6985</xdr:rowOff>
    </xdr:to>
    <xdr:cxnSp macro="">
      <xdr:nvCxnSpPr>
        <xdr:cNvPr id="555" name="直線コネクタ 554"/>
        <xdr:cNvCxnSpPr/>
      </xdr:nvCxnSpPr>
      <xdr:spPr>
        <a:xfrm flipV="1">
          <a:off x="12814300" y="107899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99060</xdr:rowOff>
    </xdr:from>
    <xdr:ext cx="405130" cy="257175"/>
    <xdr:sp macro="" textlink="">
      <xdr:nvSpPr>
        <xdr:cNvPr id="556" name="n_1aveValue【学校施設】&#10;有形固定資産減価償却率"/>
        <xdr:cNvSpPr txBox="1"/>
      </xdr:nvSpPr>
      <xdr:spPr>
        <a:xfrm>
          <a:off x="15266035" y="10043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48895</xdr:rowOff>
    </xdr:from>
    <xdr:ext cx="403225" cy="259080"/>
    <xdr:sp macro="" textlink="">
      <xdr:nvSpPr>
        <xdr:cNvPr id="557" name="n_2aveValue【学校施設】&#10;有形固定資産減価償却率"/>
        <xdr:cNvSpPr txBox="1"/>
      </xdr:nvSpPr>
      <xdr:spPr>
        <a:xfrm>
          <a:off x="14389735" y="9992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26035</xdr:rowOff>
    </xdr:from>
    <xdr:ext cx="403225" cy="259080"/>
    <xdr:sp macro="" textlink="">
      <xdr:nvSpPr>
        <xdr:cNvPr id="558" name="n_3aveValue【学校施設】&#10;有形固定資産減価償却率"/>
        <xdr:cNvSpPr txBox="1"/>
      </xdr:nvSpPr>
      <xdr:spPr>
        <a:xfrm>
          <a:off x="13500735" y="9970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161290</xdr:rowOff>
    </xdr:from>
    <xdr:ext cx="403225" cy="259080"/>
    <xdr:sp macro="" textlink="">
      <xdr:nvSpPr>
        <xdr:cNvPr id="559" name="n_4aveValue【学校施設】&#10;有形固定資産減価償却率"/>
        <xdr:cNvSpPr txBox="1"/>
      </xdr:nvSpPr>
      <xdr:spPr>
        <a:xfrm>
          <a:off x="12611735" y="9933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53340</xdr:rowOff>
    </xdr:from>
    <xdr:ext cx="405130" cy="257175"/>
    <xdr:sp macro="" textlink="">
      <xdr:nvSpPr>
        <xdr:cNvPr id="560" name="n_1mainValue【学校施設】&#10;有形固定資産減価償却率"/>
        <xdr:cNvSpPr txBox="1"/>
      </xdr:nvSpPr>
      <xdr:spPr>
        <a:xfrm>
          <a:off x="15266035" y="10854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124460</xdr:rowOff>
    </xdr:from>
    <xdr:ext cx="403225" cy="259080"/>
    <xdr:sp macro="" textlink="">
      <xdr:nvSpPr>
        <xdr:cNvPr id="561" name="n_2mainValue【学校施設】&#10;有形固定資産減価償却率"/>
        <xdr:cNvSpPr txBox="1"/>
      </xdr:nvSpPr>
      <xdr:spPr>
        <a:xfrm>
          <a:off x="14389735" y="10754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30480</xdr:rowOff>
    </xdr:from>
    <xdr:ext cx="403225" cy="257175"/>
    <xdr:sp macro="" textlink="">
      <xdr:nvSpPr>
        <xdr:cNvPr id="562" name="n_3mainValue【学校施設】&#10;有形固定資産減価償却率"/>
        <xdr:cNvSpPr txBox="1"/>
      </xdr:nvSpPr>
      <xdr:spPr>
        <a:xfrm>
          <a:off x="13500735" y="10831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48895</xdr:rowOff>
    </xdr:from>
    <xdr:ext cx="403225" cy="259080"/>
    <xdr:sp macro="" textlink="">
      <xdr:nvSpPr>
        <xdr:cNvPr id="563" name="n_4mainValue【学校施設】&#10;有形固定資産減価償却率"/>
        <xdr:cNvSpPr txBox="1"/>
      </xdr:nvSpPr>
      <xdr:spPr>
        <a:xfrm>
          <a:off x="12611735" y="10850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2" name="テキスト ボックス 57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4" name="テキスト ボックス 573"/>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6" name="テキスト ボックス 57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78" name="テキスト ボックス 57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0" name="テキスト ボックス 57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2" name="テキスト ボックス 58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4" name="テキスト ボックス 58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21590</xdr:rowOff>
    </xdr:from>
    <xdr:to xmlns:xdr="http://schemas.openxmlformats.org/drawingml/2006/spreadsheetDrawing">
      <xdr:col>116</xdr:col>
      <xdr:colOff>62865</xdr:colOff>
      <xdr:row>63</xdr:row>
      <xdr:rowOff>170180</xdr:rowOff>
    </xdr:to>
    <xdr:cxnSp macro="">
      <xdr:nvCxnSpPr>
        <xdr:cNvPr id="588" name="直線コネクタ 587"/>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2540</xdr:rowOff>
    </xdr:from>
    <xdr:ext cx="469900" cy="259080"/>
    <xdr:sp macro="" textlink="">
      <xdr:nvSpPr>
        <xdr:cNvPr id="589"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170180</xdr:rowOff>
    </xdr:from>
    <xdr:to xmlns:xdr="http://schemas.openxmlformats.org/drawingml/2006/spreadsheetDrawing">
      <xdr:col>116</xdr:col>
      <xdr:colOff>152400</xdr:colOff>
      <xdr:row>63</xdr:row>
      <xdr:rowOff>170180</xdr:rowOff>
    </xdr:to>
    <xdr:cxnSp macro="">
      <xdr:nvCxnSpPr>
        <xdr:cNvPr id="590" name="直線コネクタ 589"/>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591"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21590</xdr:rowOff>
    </xdr:from>
    <xdr:to xmlns:xdr="http://schemas.openxmlformats.org/drawingml/2006/spreadsheetDrawing">
      <xdr:col>116</xdr:col>
      <xdr:colOff>152400</xdr:colOff>
      <xdr:row>55</xdr:row>
      <xdr:rowOff>21590</xdr:rowOff>
    </xdr:to>
    <xdr:cxnSp macro="">
      <xdr:nvCxnSpPr>
        <xdr:cNvPr id="592" name="直線コネクタ 591"/>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29210</xdr:rowOff>
    </xdr:from>
    <xdr:ext cx="469900" cy="257175"/>
    <xdr:sp macro="" textlink="">
      <xdr:nvSpPr>
        <xdr:cNvPr id="593" name="【学校施設】&#10;一人当たり面積平均値テキスト"/>
        <xdr:cNvSpPr txBox="1"/>
      </xdr:nvSpPr>
      <xdr:spPr>
        <a:xfrm>
          <a:off x="22199600" y="103162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107315</xdr:rowOff>
    </xdr:to>
    <xdr:sp macro="" textlink="">
      <xdr:nvSpPr>
        <xdr:cNvPr id="594" name="フローチャート: 判断 593"/>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34290</xdr:rowOff>
    </xdr:from>
    <xdr:to xmlns:xdr="http://schemas.openxmlformats.org/drawingml/2006/spreadsheetDrawing">
      <xdr:col>112</xdr:col>
      <xdr:colOff>38100</xdr:colOff>
      <xdr:row>61</xdr:row>
      <xdr:rowOff>135890</xdr:rowOff>
    </xdr:to>
    <xdr:sp macro="" textlink="">
      <xdr:nvSpPr>
        <xdr:cNvPr id="595" name="フローチャート: 判断 594"/>
        <xdr:cNvSpPr/>
      </xdr:nvSpPr>
      <xdr:spPr>
        <a:xfrm>
          <a:off x="21272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38100</xdr:rowOff>
    </xdr:from>
    <xdr:to xmlns:xdr="http://schemas.openxmlformats.org/drawingml/2006/spreadsheetDrawing">
      <xdr:col>107</xdr:col>
      <xdr:colOff>101600</xdr:colOff>
      <xdr:row>61</xdr:row>
      <xdr:rowOff>139700</xdr:rowOff>
    </xdr:to>
    <xdr:sp macro="" textlink="">
      <xdr:nvSpPr>
        <xdr:cNvPr id="596" name="フローチャート: 判断 595"/>
        <xdr:cNvSpPr/>
      </xdr:nvSpPr>
      <xdr:spPr>
        <a:xfrm>
          <a:off x="20383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598" name="フローチャート: 判断 597"/>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66040</xdr:rowOff>
    </xdr:from>
    <xdr:to xmlns:xdr="http://schemas.openxmlformats.org/drawingml/2006/spreadsheetDrawing">
      <xdr:col>116</xdr:col>
      <xdr:colOff>114300</xdr:colOff>
      <xdr:row>61</xdr:row>
      <xdr:rowOff>167640</xdr:rowOff>
    </xdr:to>
    <xdr:sp macro="" textlink="">
      <xdr:nvSpPr>
        <xdr:cNvPr id="604" name="楕円 603"/>
        <xdr:cNvSpPr/>
      </xdr:nvSpPr>
      <xdr:spPr>
        <a:xfrm>
          <a:off x="221107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44450</xdr:rowOff>
    </xdr:from>
    <xdr:ext cx="469900" cy="259080"/>
    <xdr:sp macro="" textlink="">
      <xdr:nvSpPr>
        <xdr:cNvPr id="605" name="【学校施設】&#10;一人当たり面積該当値テキスト"/>
        <xdr:cNvSpPr txBox="1"/>
      </xdr:nvSpPr>
      <xdr:spPr>
        <a:xfrm>
          <a:off x="2219960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81280</xdr:rowOff>
    </xdr:from>
    <xdr:to xmlns:xdr="http://schemas.openxmlformats.org/drawingml/2006/spreadsheetDrawing">
      <xdr:col>112</xdr:col>
      <xdr:colOff>38100</xdr:colOff>
      <xdr:row>62</xdr:row>
      <xdr:rowOff>11430</xdr:rowOff>
    </xdr:to>
    <xdr:sp macro="" textlink="">
      <xdr:nvSpPr>
        <xdr:cNvPr id="606" name="楕円 605"/>
        <xdr:cNvSpPr/>
      </xdr:nvSpPr>
      <xdr:spPr>
        <a:xfrm>
          <a:off x="21272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116840</xdr:rowOff>
    </xdr:from>
    <xdr:to xmlns:xdr="http://schemas.openxmlformats.org/drawingml/2006/spreadsheetDrawing">
      <xdr:col>116</xdr:col>
      <xdr:colOff>63500</xdr:colOff>
      <xdr:row>61</xdr:row>
      <xdr:rowOff>132080</xdr:rowOff>
    </xdr:to>
    <xdr:cxnSp macro="">
      <xdr:nvCxnSpPr>
        <xdr:cNvPr id="607" name="直線コネクタ 606"/>
        <xdr:cNvCxnSpPr/>
      </xdr:nvCxnSpPr>
      <xdr:spPr>
        <a:xfrm flipV="1">
          <a:off x="21323300" y="105752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94615</xdr:rowOff>
    </xdr:from>
    <xdr:to xmlns:xdr="http://schemas.openxmlformats.org/drawingml/2006/spreadsheetDrawing">
      <xdr:col>107</xdr:col>
      <xdr:colOff>101600</xdr:colOff>
      <xdr:row>62</xdr:row>
      <xdr:rowOff>24765</xdr:rowOff>
    </xdr:to>
    <xdr:sp macro="" textlink="">
      <xdr:nvSpPr>
        <xdr:cNvPr id="608" name="楕円 607"/>
        <xdr:cNvSpPr/>
      </xdr:nvSpPr>
      <xdr:spPr>
        <a:xfrm>
          <a:off x="20383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132080</xdr:rowOff>
    </xdr:from>
    <xdr:to xmlns:xdr="http://schemas.openxmlformats.org/drawingml/2006/spreadsheetDrawing">
      <xdr:col>111</xdr:col>
      <xdr:colOff>177800</xdr:colOff>
      <xdr:row>61</xdr:row>
      <xdr:rowOff>145415</xdr:rowOff>
    </xdr:to>
    <xdr:cxnSp macro="">
      <xdr:nvCxnSpPr>
        <xdr:cNvPr id="609" name="直線コネクタ 608"/>
        <xdr:cNvCxnSpPr/>
      </xdr:nvCxnSpPr>
      <xdr:spPr>
        <a:xfrm flipV="1">
          <a:off x="20434300" y="105905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20320</xdr:rowOff>
    </xdr:from>
    <xdr:to xmlns:xdr="http://schemas.openxmlformats.org/drawingml/2006/spreadsheetDrawing">
      <xdr:col>102</xdr:col>
      <xdr:colOff>165100</xdr:colOff>
      <xdr:row>61</xdr:row>
      <xdr:rowOff>121920</xdr:rowOff>
    </xdr:to>
    <xdr:sp macro="" textlink="">
      <xdr:nvSpPr>
        <xdr:cNvPr id="610" name="楕円 609"/>
        <xdr:cNvSpPr/>
      </xdr:nvSpPr>
      <xdr:spPr>
        <a:xfrm>
          <a:off x="19494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71120</xdr:rowOff>
    </xdr:from>
    <xdr:to xmlns:xdr="http://schemas.openxmlformats.org/drawingml/2006/spreadsheetDrawing">
      <xdr:col>107</xdr:col>
      <xdr:colOff>50800</xdr:colOff>
      <xdr:row>61</xdr:row>
      <xdr:rowOff>145415</xdr:rowOff>
    </xdr:to>
    <xdr:cxnSp macro="">
      <xdr:nvCxnSpPr>
        <xdr:cNvPr id="611" name="直線コネクタ 610"/>
        <xdr:cNvCxnSpPr/>
      </xdr:nvCxnSpPr>
      <xdr:spPr>
        <a:xfrm>
          <a:off x="19545300" y="1052957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158750</xdr:rowOff>
    </xdr:from>
    <xdr:to xmlns:xdr="http://schemas.openxmlformats.org/drawingml/2006/spreadsheetDrawing">
      <xdr:col>98</xdr:col>
      <xdr:colOff>38100</xdr:colOff>
      <xdr:row>61</xdr:row>
      <xdr:rowOff>88900</xdr:rowOff>
    </xdr:to>
    <xdr:sp macro="" textlink="">
      <xdr:nvSpPr>
        <xdr:cNvPr id="612" name="楕円 611"/>
        <xdr:cNvSpPr/>
      </xdr:nvSpPr>
      <xdr:spPr>
        <a:xfrm>
          <a:off x="1860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38100</xdr:rowOff>
    </xdr:from>
    <xdr:to xmlns:xdr="http://schemas.openxmlformats.org/drawingml/2006/spreadsheetDrawing">
      <xdr:col>102</xdr:col>
      <xdr:colOff>114300</xdr:colOff>
      <xdr:row>61</xdr:row>
      <xdr:rowOff>71120</xdr:rowOff>
    </xdr:to>
    <xdr:cxnSp macro="">
      <xdr:nvCxnSpPr>
        <xdr:cNvPr id="613" name="直線コネクタ 612"/>
        <xdr:cNvCxnSpPr/>
      </xdr:nvCxnSpPr>
      <xdr:spPr>
        <a:xfrm>
          <a:off x="18656300" y="10496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152400</xdr:rowOff>
    </xdr:from>
    <xdr:ext cx="469900" cy="259080"/>
    <xdr:sp macro="" textlink="">
      <xdr:nvSpPr>
        <xdr:cNvPr id="614" name="n_1aveValue【学校施設】&#10;一人当たり面積"/>
        <xdr:cNvSpPr txBox="1"/>
      </xdr:nvSpPr>
      <xdr:spPr>
        <a:xfrm>
          <a:off x="21075650" y="1026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156210</xdr:rowOff>
    </xdr:from>
    <xdr:ext cx="467995" cy="257175"/>
    <xdr:sp macro="" textlink="">
      <xdr:nvSpPr>
        <xdr:cNvPr id="615" name="n_2aveValue【学校施設】&#10;一人当たり面積"/>
        <xdr:cNvSpPr txBox="1"/>
      </xdr:nvSpPr>
      <xdr:spPr>
        <a:xfrm>
          <a:off x="20199350" y="1027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167640</xdr:rowOff>
    </xdr:from>
    <xdr:ext cx="467995" cy="257175"/>
    <xdr:sp macro="" textlink="">
      <xdr:nvSpPr>
        <xdr:cNvPr id="616" name="n_3aveValue【学校施設】&#10;一人当たり面積"/>
        <xdr:cNvSpPr txBox="1"/>
      </xdr:nvSpPr>
      <xdr:spPr>
        <a:xfrm>
          <a:off x="1931035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8890</xdr:rowOff>
    </xdr:from>
    <xdr:ext cx="467995" cy="257175"/>
    <xdr:sp macro="" textlink="">
      <xdr:nvSpPr>
        <xdr:cNvPr id="617" name="n_4aveValue【学校施設】&#10;一人当たり面積"/>
        <xdr:cNvSpPr txBox="1"/>
      </xdr:nvSpPr>
      <xdr:spPr>
        <a:xfrm>
          <a:off x="18421350" y="10638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2540</xdr:rowOff>
    </xdr:from>
    <xdr:ext cx="469900" cy="259080"/>
    <xdr:sp macro="" textlink="">
      <xdr:nvSpPr>
        <xdr:cNvPr id="618" name="n_1mainValue【学校施設】&#10;一人当たり面積"/>
        <xdr:cNvSpPr txBox="1"/>
      </xdr:nvSpPr>
      <xdr:spPr>
        <a:xfrm>
          <a:off x="21075650" y="1063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15875</xdr:rowOff>
    </xdr:from>
    <xdr:ext cx="467995" cy="259080"/>
    <xdr:sp macro="" textlink="">
      <xdr:nvSpPr>
        <xdr:cNvPr id="619" name="n_2mainValue【学校施設】&#10;一人当たり面積"/>
        <xdr:cNvSpPr txBox="1"/>
      </xdr:nvSpPr>
      <xdr:spPr>
        <a:xfrm>
          <a:off x="20199350" y="10645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138430</xdr:rowOff>
    </xdr:from>
    <xdr:ext cx="467995" cy="259080"/>
    <xdr:sp macro="" textlink="">
      <xdr:nvSpPr>
        <xdr:cNvPr id="620" name="n_3mainValue【学校施設】&#10;一人当たり面積"/>
        <xdr:cNvSpPr txBox="1"/>
      </xdr:nvSpPr>
      <xdr:spPr>
        <a:xfrm>
          <a:off x="19310350" y="10253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105410</xdr:rowOff>
    </xdr:from>
    <xdr:ext cx="467995" cy="259080"/>
    <xdr:sp macro="" textlink="">
      <xdr:nvSpPr>
        <xdr:cNvPr id="621" name="n_4mainValue【学校施設】&#10;一人当たり面積"/>
        <xdr:cNvSpPr txBox="1"/>
      </xdr:nvSpPr>
      <xdr:spPr>
        <a:xfrm>
          <a:off x="18421350" y="10220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163830</xdr:rowOff>
    </xdr:from>
    <xdr:to xmlns:xdr="http://schemas.openxmlformats.org/drawingml/2006/spreadsheetDrawing">
      <xdr:col>85</xdr:col>
      <xdr:colOff>126365</xdr:colOff>
      <xdr:row>86</xdr:row>
      <xdr:rowOff>114300</xdr:rowOff>
    </xdr:to>
    <xdr:cxnSp macro="">
      <xdr:nvCxnSpPr>
        <xdr:cNvPr id="646" name="直線コネクタ 645"/>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8" name="直線コネクタ 6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110490</xdr:rowOff>
    </xdr:from>
    <xdr:ext cx="405130" cy="257175"/>
    <xdr:sp macro="" textlink="">
      <xdr:nvSpPr>
        <xdr:cNvPr id="649" name="【児童館】&#10;有形固定資産減価償却率最大値テキスト"/>
        <xdr:cNvSpPr txBox="1"/>
      </xdr:nvSpPr>
      <xdr:spPr>
        <a:xfrm>
          <a:off x="16357600" y="13140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163830</xdr:rowOff>
    </xdr:from>
    <xdr:to xmlns:xdr="http://schemas.openxmlformats.org/drawingml/2006/spreadsheetDrawing">
      <xdr:col>86</xdr:col>
      <xdr:colOff>25400</xdr:colOff>
      <xdr:row>77</xdr:row>
      <xdr:rowOff>163830</xdr:rowOff>
    </xdr:to>
    <xdr:cxnSp macro="">
      <xdr:nvCxnSpPr>
        <xdr:cNvPr id="650" name="直線コネクタ 649"/>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8255</xdr:rowOff>
    </xdr:from>
    <xdr:ext cx="405130" cy="257175"/>
    <xdr:sp macro="" textlink="">
      <xdr:nvSpPr>
        <xdr:cNvPr id="651" name="【児童館】&#10;有形固定資産減価償却率平均値テキスト"/>
        <xdr:cNvSpPr txBox="1"/>
      </xdr:nvSpPr>
      <xdr:spPr>
        <a:xfrm>
          <a:off x="16357600" y="140671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156845</xdr:rowOff>
    </xdr:from>
    <xdr:to xmlns:xdr="http://schemas.openxmlformats.org/drawingml/2006/spreadsheetDrawing">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114935</xdr:rowOff>
    </xdr:from>
    <xdr:to xmlns:xdr="http://schemas.openxmlformats.org/drawingml/2006/spreadsheetDrawing">
      <xdr:col>81</xdr:col>
      <xdr:colOff>101600</xdr:colOff>
      <xdr:row>83</xdr:row>
      <xdr:rowOff>45085</xdr:rowOff>
    </xdr:to>
    <xdr:sp macro="" textlink="">
      <xdr:nvSpPr>
        <xdr:cNvPr id="653" name="フローチャート: 判断 652"/>
        <xdr:cNvSpPr/>
      </xdr:nvSpPr>
      <xdr:spPr>
        <a:xfrm>
          <a:off x="15430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65405</xdr:rowOff>
    </xdr:from>
    <xdr:to xmlns:xdr="http://schemas.openxmlformats.org/drawingml/2006/spreadsheetDrawing">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44450</xdr:rowOff>
    </xdr:from>
    <xdr:to xmlns:xdr="http://schemas.openxmlformats.org/drawingml/2006/spreadsheetDrawing">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31115</xdr:rowOff>
    </xdr:from>
    <xdr:to xmlns:xdr="http://schemas.openxmlformats.org/drawingml/2006/spreadsheetDrawing">
      <xdr:col>67</xdr:col>
      <xdr:colOff>101600</xdr:colOff>
      <xdr:row>82</xdr:row>
      <xdr:rowOff>132715</xdr:rowOff>
    </xdr:to>
    <xdr:sp macro="" textlink="">
      <xdr:nvSpPr>
        <xdr:cNvPr id="656" name="フローチャート: 判断 655"/>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76835</xdr:rowOff>
    </xdr:from>
    <xdr:to xmlns:xdr="http://schemas.openxmlformats.org/drawingml/2006/spreadsheetDrawing">
      <xdr:col>85</xdr:col>
      <xdr:colOff>177800</xdr:colOff>
      <xdr:row>84</xdr:row>
      <xdr:rowOff>6985</xdr:rowOff>
    </xdr:to>
    <xdr:sp macro="" textlink="">
      <xdr:nvSpPr>
        <xdr:cNvPr id="662" name="楕円 661"/>
        <xdr:cNvSpPr/>
      </xdr:nvSpPr>
      <xdr:spPr>
        <a:xfrm>
          <a:off x="162687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55245</xdr:rowOff>
    </xdr:from>
    <xdr:ext cx="405130" cy="257175"/>
    <xdr:sp macro="" textlink="">
      <xdr:nvSpPr>
        <xdr:cNvPr id="663" name="【児童館】&#10;有形固定資産減価償却率該当値テキスト"/>
        <xdr:cNvSpPr txBox="1"/>
      </xdr:nvSpPr>
      <xdr:spPr>
        <a:xfrm>
          <a:off x="16357600" y="142855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8255</xdr:rowOff>
    </xdr:from>
    <xdr:to xmlns:xdr="http://schemas.openxmlformats.org/drawingml/2006/spreadsheetDrawing">
      <xdr:col>81</xdr:col>
      <xdr:colOff>101600</xdr:colOff>
      <xdr:row>83</xdr:row>
      <xdr:rowOff>109855</xdr:rowOff>
    </xdr:to>
    <xdr:sp macro="" textlink="">
      <xdr:nvSpPr>
        <xdr:cNvPr id="664" name="楕円 663"/>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59055</xdr:rowOff>
    </xdr:from>
    <xdr:to xmlns:xdr="http://schemas.openxmlformats.org/drawingml/2006/spreadsheetDrawing">
      <xdr:col>85</xdr:col>
      <xdr:colOff>127000</xdr:colOff>
      <xdr:row>83</xdr:row>
      <xdr:rowOff>127635</xdr:rowOff>
    </xdr:to>
    <xdr:cxnSp macro="">
      <xdr:nvCxnSpPr>
        <xdr:cNvPr id="665" name="直線コネクタ 664"/>
        <xdr:cNvCxnSpPr/>
      </xdr:nvCxnSpPr>
      <xdr:spPr>
        <a:xfrm>
          <a:off x="15481300" y="1428940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118745</xdr:rowOff>
    </xdr:from>
    <xdr:to xmlns:xdr="http://schemas.openxmlformats.org/drawingml/2006/spreadsheetDrawing">
      <xdr:col>76</xdr:col>
      <xdr:colOff>165100</xdr:colOff>
      <xdr:row>83</xdr:row>
      <xdr:rowOff>48895</xdr:rowOff>
    </xdr:to>
    <xdr:sp macro="" textlink="">
      <xdr:nvSpPr>
        <xdr:cNvPr id="666" name="楕円 665"/>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169545</xdr:rowOff>
    </xdr:from>
    <xdr:to xmlns:xdr="http://schemas.openxmlformats.org/drawingml/2006/spreadsheetDrawing">
      <xdr:col>81</xdr:col>
      <xdr:colOff>50800</xdr:colOff>
      <xdr:row>83</xdr:row>
      <xdr:rowOff>59055</xdr:rowOff>
    </xdr:to>
    <xdr:cxnSp macro="">
      <xdr:nvCxnSpPr>
        <xdr:cNvPr id="667" name="直線コネクタ 666"/>
        <xdr:cNvCxnSpPr/>
      </xdr:nvCxnSpPr>
      <xdr:spPr>
        <a:xfrm>
          <a:off x="14592300" y="142284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50165</xdr:rowOff>
    </xdr:from>
    <xdr:to xmlns:xdr="http://schemas.openxmlformats.org/drawingml/2006/spreadsheetDrawing">
      <xdr:col>72</xdr:col>
      <xdr:colOff>38100</xdr:colOff>
      <xdr:row>82</xdr:row>
      <xdr:rowOff>151765</xdr:rowOff>
    </xdr:to>
    <xdr:sp macro="" textlink="">
      <xdr:nvSpPr>
        <xdr:cNvPr id="668" name="楕円 667"/>
        <xdr:cNvSpPr/>
      </xdr:nvSpPr>
      <xdr:spPr>
        <a:xfrm>
          <a:off x="13652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100965</xdr:rowOff>
    </xdr:from>
    <xdr:to xmlns:xdr="http://schemas.openxmlformats.org/drawingml/2006/spreadsheetDrawing">
      <xdr:col>76</xdr:col>
      <xdr:colOff>114300</xdr:colOff>
      <xdr:row>82</xdr:row>
      <xdr:rowOff>169545</xdr:rowOff>
    </xdr:to>
    <xdr:cxnSp macro="">
      <xdr:nvCxnSpPr>
        <xdr:cNvPr id="669" name="直線コネクタ 668"/>
        <xdr:cNvCxnSpPr/>
      </xdr:nvCxnSpPr>
      <xdr:spPr>
        <a:xfrm>
          <a:off x="13703300" y="14159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154940</xdr:rowOff>
    </xdr:from>
    <xdr:to xmlns:xdr="http://schemas.openxmlformats.org/drawingml/2006/spreadsheetDrawing">
      <xdr:col>67</xdr:col>
      <xdr:colOff>101600</xdr:colOff>
      <xdr:row>82</xdr:row>
      <xdr:rowOff>85090</xdr:rowOff>
    </xdr:to>
    <xdr:sp macro="" textlink="">
      <xdr:nvSpPr>
        <xdr:cNvPr id="670" name="楕円 669"/>
        <xdr:cNvSpPr/>
      </xdr:nvSpPr>
      <xdr:spPr>
        <a:xfrm>
          <a:off x="12763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34290</xdr:rowOff>
    </xdr:from>
    <xdr:to xmlns:xdr="http://schemas.openxmlformats.org/drawingml/2006/spreadsheetDrawing">
      <xdr:col>71</xdr:col>
      <xdr:colOff>177800</xdr:colOff>
      <xdr:row>82</xdr:row>
      <xdr:rowOff>100965</xdr:rowOff>
    </xdr:to>
    <xdr:cxnSp macro="">
      <xdr:nvCxnSpPr>
        <xdr:cNvPr id="671" name="直線コネクタ 670"/>
        <xdr:cNvCxnSpPr/>
      </xdr:nvCxnSpPr>
      <xdr:spPr>
        <a:xfrm>
          <a:off x="12814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61595</xdr:rowOff>
    </xdr:from>
    <xdr:ext cx="405130" cy="259080"/>
    <xdr:sp macro="" textlink="">
      <xdr:nvSpPr>
        <xdr:cNvPr id="672" name="n_1aveValue【児童館】&#10;有形固定資産減価償却率"/>
        <xdr:cNvSpPr txBox="1"/>
      </xdr:nvSpPr>
      <xdr:spPr>
        <a:xfrm>
          <a:off x="15266035" y="1394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12065</xdr:rowOff>
    </xdr:from>
    <xdr:ext cx="403225" cy="259080"/>
    <xdr:sp macro="" textlink="">
      <xdr:nvSpPr>
        <xdr:cNvPr id="673" name="n_2aveValue【児童館】&#10;有形固定資産減価償却率"/>
        <xdr:cNvSpPr txBox="1"/>
      </xdr:nvSpPr>
      <xdr:spPr>
        <a:xfrm>
          <a:off x="14389735" y="13899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162560</xdr:rowOff>
    </xdr:from>
    <xdr:ext cx="403225" cy="259080"/>
    <xdr:sp macro="" textlink="">
      <xdr:nvSpPr>
        <xdr:cNvPr id="674" name="n_3aveValue【児童館】&#10;有形固定資産減価償却率"/>
        <xdr:cNvSpPr txBox="1"/>
      </xdr:nvSpPr>
      <xdr:spPr>
        <a:xfrm>
          <a:off x="13500735" y="13878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123825</xdr:rowOff>
    </xdr:from>
    <xdr:ext cx="403225" cy="257175"/>
    <xdr:sp macro="" textlink="">
      <xdr:nvSpPr>
        <xdr:cNvPr id="675" name="n_4aveValue【児童館】&#10;有形固定資産減価償却率"/>
        <xdr:cNvSpPr txBox="1"/>
      </xdr:nvSpPr>
      <xdr:spPr>
        <a:xfrm>
          <a:off x="12611735" y="14182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100965</xdr:rowOff>
    </xdr:from>
    <xdr:ext cx="405130" cy="257175"/>
    <xdr:sp macro="" textlink="">
      <xdr:nvSpPr>
        <xdr:cNvPr id="676" name="n_1mainValue【児童館】&#10;有形固定資産減価償却率"/>
        <xdr:cNvSpPr txBox="1"/>
      </xdr:nvSpPr>
      <xdr:spPr>
        <a:xfrm>
          <a:off x="15266035" y="143313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40640</xdr:rowOff>
    </xdr:from>
    <xdr:ext cx="403225" cy="257175"/>
    <xdr:sp macro="" textlink="">
      <xdr:nvSpPr>
        <xdr:cNvPr id="677" name="n_2mainValue【児童館】&#10;有形固定資産減価償却率"/>
        <xdr:cNvSpPr txBox="1"/>
      </xdr:nvSpPr>
      <xdr:spPr>
        <a:xfrm>
          <a:off x="14389735" y="14270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143510</xdr:rowOff>
    </xdr:from>
    <xdr:ext cx="403225" cy="257175"/>
    <xdr:sp macro="" textlink="">
      <xdr:nvSpPr>
        <xdr:cNvPr id="678" name="n_3mainValue【児童館】&#10;有形固定資産減価償却率"/>
        <xdr:cNvSpPr txBox="1"/>
      </xdr:nvSpPr>
      <xdr:spPr>
        <a:xfrm>
          <a:off x="13500735" y="14202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101600</xdr:rowOff>
    </xdr:from>
    <xdr:ext cx="403225" cy="259080"/>
    <xdr:sp macro="" textlink="">
      <xdr:nvSpPr>
        <xdr:cNvPr id="679" name="n_4mainValue【児童館】&#10;有形固定資産減価償却率"/>
        <xdr:cNvSpPr txBox="1"/>
      </xdr:nvSpPr>
      <xdr:spPr>
        <a:xfrm>
          <a:off x="12611735" y="1381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1" name="テキスト ボックス 69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3" name="テキスト ボックス 69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95" name="テキスト ボックス 69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97" name="テキスト ボックス 69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99" name="テキスト ボックス 69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38100</xdr:rowOff>
    </xdr:from>
    <xdr:to xmlns:xdr="http://schemas.openxmlformats.org/drawingml/2006/spreadsheetDrawing">
      <xdr:col>116</xdr:col>
      <xdr:colOff>62865</xdr:colOff>
      <xdr:row>86</xdr:row>
      <xdr:rowOff>95250</xdr:rowOff>
    </xdr:to>
    <xdr:cxnSp macro="">
      <xdr:nvCxnSpPr>
        <xdr:cNvPr id="703" name="直線コネクタ 702"/>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7175"/>
    <xdr:sp macro="" textlink="">
      <xdr:nvSpPr>
        <xdr:cNvPr id="704" name="【児童館】&#10;一人当たり面積最小値テキスト"/>
        <xdr:cNvSpPr txBox="1"/>
      </xdr:nvSpPr>
      <xdr:spPr>
        <a:xfrm>
          <a:off x="22199600" y="14843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5" name="直線コネクタ 70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156210</xdr:rowOff>
    </xdr:from>
    <xdr:ext cx="469900" cy="257175"/>
    <xdr:sp macro="" textlink="">
      <xdr:nvSpPr>
        <xdr:cNvPr id="706" name="【児童館】&#10;一人当たり面積最大値テキスト"/>
        <xdr:cNvSpPr txBox="1"/>
      </xdr:nvSpPr>
      <xdr:spPr>
        <a:xfrm>
          <a:off x="22199600" y="13014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38100</xdr:rowOff>
    </xdr:from>
    <xdr:to xmlns:xdr="http://schemas.openxmlformats.org/drawingml/2006/spreadsheetDrawing">
      <xdr:col>116</xdr:col>
      <xdr:colOff>152400</xdr:colOff>
      <xdr:row>77</xdr:row>
      <xdr:rowOff>38100</xdr:rowOff>
    </xdr:to>
    <xdr:cxnSp macro="">
      <xdr:nvCxnSpPr>
        <xdr:cNvPr id="707" name="直線コネクタ 706"/>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7175"/>
    <xdr:sp macro="" textlink="">
      <xdr:nvSpPr>
        <xdr:cNvPr id="708" name="【児童館】&#10;一人当たり面積平均値テキスト"/>
        <xdr:cNvSpPr txBox="1"/>
      </xdr:nvSpPr>
      <xdr:spPr>
        <a:xfrm>
          <a:off x="221996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63500</xdr:rowOff>
    </xdr:from>
    <xdr:to xmlns:xdr="http://schemas.openxmlformats.org/drawingml/2006/spreadsheetDrawing">
      <xdr:col>116</xdr:col>
      <xdr:colOff>114300</xdr:colOff>
      <xdr:row>85</xdr:row>
      <xdr:rowOff>165100</xdr:rowOff>
    </xdr:to>
    <xdr:sp macro="" textlink="">
      <xdr:nvSpPr>
        <xdr:cNvPr id="719" name="楕円 718"/>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41910</xdr:rowOff>
    </xdr:from>
    <xdr:ext cx="469900" cy="257175"/>
    <xdr:sp macro="" textlink="">
      <xdr:nvSpPr>
        <xdr:cNvPr id="720" name="【児童館】&#10;一人当たり面積該当値テキスト"/>
        <xdr:cNvSpPr txBox="1"/>
      </xdr:nvSpPr>
      <xdr:spPr>
        <a:xfrm>
          <a:off x="22199600" y="146151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63500</xdr:rowOff>
    </xdr:from>
    <xdr:to xmlns:xdr="http://schemas.openxmlformats.org/drawingml/2006/spreadsheetDrawing">
      <xdr:col>112</xdr:col>
      <xdr:colOff>38100</xdr:colOff>
      <xdr:row>85</xdr:row>
      <xdr:rowOff>165100</xdr:rowOff>
    </xdr:to>
    <xdr:sp macro="" textlink="">
      <xdr:nvSpPr>
        <xdr:cNvPr id="721" name="楕円 72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114300</xdr:rowOff>
    </xdr:from>
    <xdr:to xmlns:xdr="http://schemas.openxmlformats.org/drawingml/2006/spreadsheetDrawing">
      <xdr:col>116</xdr:col>
      <xdr:colOff>63500</xdr:colOff>
      <xdr:row>85</xdr:row>
      <xdr:rowOff>114300</xdr:rowOff>
    </xdr:to>
    <xdr:cxnSp macro="">
      <xdr:nvCxnSpPr>
        <xdr:cNvPr id="722" name="直線コネクタ 721"/>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63500</xdr:rowOff>
    </xdr:from>
    <xdr:to xmlns:xdr="http://schemas.openxmlformats.org/drawingml/2006/spreadsheetDrawing">
      <xdr:col>107</xdr:col>
      <xdr:colOff>101600</xdr:colOff>
      <xdr:row>85</xdr:row>
      <xdr:rowOff>165100</xdr:rowOff>
    </xdr:to>
    <xdr:sp macro="" textlink="">
      <xdr:nvSpPr>
        <xdr:cNvPr id="723" name="楕円 722"/>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114300</xdr:rowOff>
    </xdr:from>
    <xdr:to xmlns:xdr="http://schemas.openxmlformats.org/drawingml/2006/spreadsheetDrawing">
      <xdr:col>111</xdr:col>
      <xdr:colOff>177800</xdr:colOff>
      <xdr:row>85</xdr:row>
      <xdr:rowOff>114300</xdr:rowOff>
    </xdr:to>
    <xdr:cxnSp macro="">
      <xdr:nvCxnSpPr>
        <xdr:cNvPr id="724" name="直線コネクタ 723"/>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165100</xdr:rowOff>
    </xdr:to>
    <xdr:sp macro="" textlink="">
      <xdr:nvSpPr>
        <xdr:cNvPr id="725" name="楕円 724"/>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114300</xdr:rowOff>
    </xdr:from>
    <xdr:to xmlns:xdr="http://schemas.openxmlformats.org/drawingml/2006/spreadsheetDrawing">
      <xdr:col>107</xdr:col>
      <xdr:colOff>50800</xdr:colOff>
      <xdr:row>85</xdr:row>
      <xdr:rowOff>114300</xdr:rowOff>
    </xdr:to>
    <xdr:cxnSp macro="">
      <xdr:nvCxnSpPr>
        <xdr:cNvPr id="726" name="直線コネクタ 725"/>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63500</xdr:rowOff>
    </xdr:from>
    <xdr:to xmlns:xdr="http://schemas.openxmlformats.org/drawingml/2006/spreadsheetDrawing">
      <xdr:col>98</xdr:col>
      <xdr:colOff>38100</xdr:colOff>
      <xdr:row>85</xdr:row>
      <xdr:rowOff>165100</xdr:rowOff>
    </xdr:to>
    <xdr:sp macro="" textlink="">
      <xdr:nvSpPr>
        <xdr:cNvPr id="727" name="楕円 726"/>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114300</xdr:rowOff>
    </xdr:from>
    <xdr:to xmlns:xdr="http://schemas.openxmlformats.org/drawingml/2006/spreadsheetDrawing">
      <xdr:col>102</xdr:col>
      <xdr:colOff>114300</xdr:colOff>
      <xdr:row>85</xdr:row>
      <xdr:rowOff>114300</xdr:rowOff>
    </xdr:to>
    <xdr:cxnSp macro="">
      <xdr:nvCxnSpPr>
        <xdr:cNvPr id="728" name="直線コネクタ 727"/>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29"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7995" cy="259080"/>
    <xdr:sp macro="" textlink="">
      <xdr:nvSpPr>
        <xdr:cNvPr id="730" name="n_2aveValue【児童館】&#10;一人当たり面積"/>
        <xdr:cNvSpPr txBox="1"/>
      </xdr:nvSpPr>
      <xdr:spPr>
        <a:xfrm>
          <a:off x="20199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7995" cy="259080"/>
    <xdr:sp macro="" textlink="">
      <xdr:nvSpPr>
        <xdr:cNvPr id="731" name="n_3aveValue【児童館】&#10;一人当たり面積"/>
        <xdr:cNvSpPr txBox="1"/>
      </xdr:nvSpPr>
      <xdr:spPr>
        <a:xfrm>
          <a:off x="19310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7995" cy="259080"/>
    <xdr:sp macro="" textlink="">
      <xdr:nvSpPr>
        <xdr:cNvPr id="732" name="n_4aveValue【児童館】&#10;一人当たり面積"/>
        <xdr:cNvSpPr txBox="1"/>
      </xdr:nvSpPr>
      <xdr:spPr>
        <a:xfrm>
          <a:off x="18421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156210</xdr:rowOff>
    </xdr:from>
    <xdr:ext cx="469900" cy="257175"/>
    <xdr:sp macro="" textlink="">
      <xdr:nvSpPr>
        <xdr:cNvPr id="733" name="n_1mainValue【児童館】&#10;一人当たり面積"/>
        <xdr:cNvSpPr txBox="1"/>
      </xdr:nvSpPr>
      <xdr:spPr>
        <a:xfrm>
          <a:off x="21075650" y="14729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156210</xdr:rowOff>
    </xdr:from>
    <xdr:ext cx="467995" cy="257175"/>
    <xdr:sp macro="" textlink="">
      <xdr:nvSpPr>
        <xdr:cNvPr id="734" name="n_2mainValue【児童館】&#10;一人当たり面積"/>
        <xdr:cNvSpPr txBox="1"/>
      </xdr:nvSpPr>
      <xdr:spPr>
        <a:xfrm>
          <a:off x="20199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156210</xdr:rowOff>
    </xdr:from>
    <xdr:ext cx="467995" cy="257175"/>
    <xdr:sp macro="" textlink="">
      <xdr:nvSpPr>
        <xdr:cNvPr id="735" name="n_3mainValue【児童館】&#10;一人当たり面積"/>
        <xdr:cNvSpPr txBox="1"/>
      </xdr:nvSpPr>
      <xdr:spPr>
        <a:xfrm>
          <a:off x="19310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156210</xdr:rowOff>
    </xdr:from>
    <xdr:ext cx="467995" cy="257175"/>
    <xdr:sp macro="" textlink="">
      <xdr:nvSpPr>
        <xdr:cNvPr id="736" name="n_4mainValue【児童館】&#10;一人当たり面積"/>
        <xdr:cNvSpPr txBox="1"/>
      </xdr:nvSpPr>
      <xdr:spPr>
        <a:xfrm>
          <a:off x="18421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9" name="テキスト ボックス 74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3" name="テキスト ボックス 75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9" name="テキスト ボックス 75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109220</xdr:rowOff>
    </xdr:to>
    <xdr:cxnSp macro="">
      <xdr:nvCxnSpPr>
        <xdr:cNvPr id="762" name="直線コネクタ 761"/>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405130" cy="257175"/>
    <xdr:sp macro="" textlink="">
      <xdr:nvSpPr>
        <xdr:cNvPr id="763" name="【公民館】&#10;有形固定資産減価償却率最小値テキスト"/>
        <xdr:cNvSpPr txBox="1"/>
      </xdr:nvSpPr>
      <xdr:spPr>
        <a:xfrm>
          <a:off x="16357600" y="186289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64" name="直線コネクタ 76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5130" cy="257175"/>
    <xdr:sp macro="" textlink="">
      <xdr:nvSpPr>
        <xdr:cNvPr id="767" name="【公民館】&#10;有形固定資産減価償却率平均値テキスト"/>
        <xdr:cNvSpPr txBox="1"/>
      </xdr:nvSpPr>
      <xdr:spPr>
        <a:xfrm>
          <a:off x="16357600" y="178828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130175</xdr:rowOff>
    </xdr:to>
    <xdr:sp macro="" textlink="">
      <xdr:nvSpPr>
        <xdr:cNvPr id="768" name="フローチャート: 判断 767"/>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69" name="フローチャート: 判断 768"/>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70" name="フローチャート: 判断 769"/>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771" name="フローチャート: 判断 770"/>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772" name="フローチャート: 判断 771"/>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77470</xdr:rowOff>
    </xdr:from>
    <xdr:to xmlns:xdr="http://schemas.openxmlformats.org/drawingml/2006/spreadsheetDrawing">
      <xdr:col>85</xdr:col>
      <xdr:colOff>177800</xdr:colOff>
      <xdr:row>107</xdr:row>
      <xdr:rowOff>7620</xdr:rowOff>
    </xdr:to>
    <xdr:sp macro="" textlink="">
      <xdr:nvSpPr>
        <xdr:cNvPr id="778" name="楕円 777"/>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55880</xdr:rowOff>
    </xdr:from>
    <xdr:ext cx="405130" cy="259080"/>
    <xdr:sp macro="" textlink="">
      <xdr:nvSpPr>
        <xdr:cNvPr id="779" name="【公民館】&#10;有形固定資産減価償却率該当値テキスト"/>
        <xdr:cNvSpPr txBox="1"/>
      </xdr:nvSpPr>
      <xdr:spPr>
        <a:xfrm>
          <a:off x="16357600" y="1822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40640</xdr:rowOff>
    </xdr:from>
    <xdr:to xmlns:xdr="http://schemas.openxmlformats.org/drawingml/2006/spreadsheetDrawing">
      <xdr:col>81</xdr:col>
      <xdr:colOff>101600</xdr:colOff>
      <xdr:row>106</xdr:row>
      <xdr:rowOff>141605</xdr:rowOff>
    </xdr:to>
    <xdr:sp macro="" textlink="">
      <xdr:nvSpPr>
        <xdr:cNvPr id="780" name="楕円 779"/>
        <xdr:cNvSpPr/>
      </xdr:nvSpPr>
      <xdr:spPr>
        <a:xfrm>
          <a:off x="15430500" y="1821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90805</xdr:rowOff>
    </xdr:from>
    <xdr:to xmlns:xdr="http://schemas.openxmlformats.org/drawingml/2006/spreadsheetDrawing">
      <xdr:col>85</xdr:col>
      <xdr:colOff>127000</xdr:colOff>
      <xdr:row>106</xdr:row>
      <xdr:rowOff>128270</xdr:rowOff>
    </xdr:to>
    <xdr:cxnSp macro="">
      <xdr:nvCxnSpPr>
        <xdr:cNvPr id="781" name="直線コネクタ 780"/>
        <xdr:cNvCxnSpPr/>
      </xdr:nvCxnSpPr>
      <xdr:spPr>
        <a:xfrm>
          <a:off x="15481300" y="182645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167640</xdr:rowOff>
    </xdr:from>
    <xdr:to xmlns:xdr="http://schemas.openxmlformats.org/drawingml/2006/spreadsheetDrawing">
      <xdr:col>76</xdr:col>
      <xdr:colOff>165100</xdr:colOff>
      <xdr:row>106</xdr:row>
      <xdr:rowOff>97790</xdr:rowOff>
    </xdr:to>
    <xdr:sp macro="" textlink="">
      <xdr:nvSpPr>
        <xdr:cNvPr id="782" name="楕円 781"/>
        <xdr:cNvSpPr/>
      </xdr:nvSpPr>
      <xdr:spPr>
        <a:xfrm>
          <a:off x="14541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46990</xdr:rowOff>
    </xdr:from>
    <xdr:to xmlns:xdr="http://schemas.openxmlformats.org/drawingml/2006/spreadsheetDrawing">
      <xdr:col>81</xdr:col>
      <xdr:colOff>50800</xdr:colOff>
      <xdr:row>106</xdr:row>
      <xdr:rowOff>90805</xdr:rowOff>
    </xdr:to>
    <xdr:cxnSp macro="">
      <xdr:nvCxnSpPr>
        <xdr:cNvPr id="783" name="直線コネクタ 782"/>
        <xdr:cNvCxnSpPr/>
      </xdr:nvCxnSpPr>
      <xdr:spPr>
        <a:xfrm>
          <a:off x="14592300" y="182206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123190</xdr:rowOff>
    </xdr:from>
    <xdr:to xmlns:xdr="http://schemas.openxmlformats.org/drawingml/2006/spreadsheetDrawing">
      <xdr:col>72</xdr:col>
      <xdr:colOff>38100</xdr:colOff>
      <xdr:row>106</xdr:row>
      <xdr:rowOff>53340</xdr:rowOff>
    </xdr:to>
    <xdr:sp macro="" textlink="">
      <xdr:nvSpPr>
        <xdr:cNvPr id="784" name="楕円 783"/>
        <xdr:cNvSpPr/>
      </xdr:nvSpPr>
      <xdr:spPr>
        <a:xfrm>
          <a:off x="13652500" y="181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2540</xdr:rowOff>
    </xdr:from>
    <xdr:to xmlns:xdr="http://schemas.openxmlformats.org/drawingml/2006/spreadsheetDrawing">
      <xdr:col>76</xdr:col>
      <xdr:colOff>114300</xdr:colOff>
      <xdr:row>106</xdr:row>
      <xdr:rowOff>46990</xdr:rowOff>
    </xdr:to>
    <xdr:cxnSp macro="">
      <xdr:nvCxnSpPr>
        <xdr:cNvPr id="785" name="直線コネクタ 784"/>
        <xdr:cNvCxnSpPr/>
      </xdr:nvCxnSpPr>
      <xdr:spPr>
        <a:xfrm>
          <a:off x="13703300" y="181762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80645</xdr:rowOff>
    </xdr:from>
    <xdr:to xmlns:xdr="http://schemas.openxmlformats.org/drawingml/2006/spreadsheetDrawing">
      <xdr:col>67</xdr:col>
      <xdr:colOff>101600</xdr:colOff>
      <xdr:row>106</xdr:row>
      <xdr:rowOff>10795</xdr:rowOff>
    </xdr:to>
    <xdr:sp macro="" textlink="">
      <xdr:nvSpPr>
        <xdr:cNvPr id="786" name="楕円 785"/>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132080</xdr:rowOff>
    </xdr:from>
    <xdr:to xmlns:xdr="http://schemas.openxmlformats.org/drawingml/2006/spreadsheetDrawing">
      <xdr:col>71</xdr:col>
      <xdr:colOff>177800</xdr:colOff>
      <xdr:row>106</xdr:row>
      <xdr:rowOff>2540</xdr:rowOff>
    </xdr:to>
    <xdr:cxnSp macro="">
      <xdr:nvCxnSpPr>
        <xdr:cNvPr id="787" name="直線コネクタ 786"/>
        <xdr:cNvCxnSpPr/>
      </xdr:nvCxnSpPr>
      <xdr:spPr>
        <a:xfrm>
          <a:off x="12814300" y="181343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138430</xdr:rowOff>
    </xdr:from>
    <xdr:ext cx="405130" cy="259080"/>
    <xdr:sp macro="" textlink="">
      <xdr:nvSpPr>
        <xdr:cNvPr id="788" name="n_1aveValue【公民館】&#10;有形固定資産減価償却率"/>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120650</xdr:rowOff>
    </xdr:from>
    <xdr:ext cx="403225" cy="257175"/>
    <xdr:sp macro="" textlink="">
      <xdr:nvSpPr>
        <xdr:cNvPr id="789" name="n_2aveValue【公民館】&#10;有形固定資産減価償却率"/>
        <xdr:cNvSpPr txBox="1"/>
      </xdr:nvSpPr>
      <xdr:spPr>
        <a:xfrm>
          <a:off x="14389735" y="177800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99695</xdr:rowOff>
    </xdr:from>
    <xdr:ext cx="403225" cy="257175"/>
    <xdr:sp macro="" textlink="">
      <xdr:nvSpPr>
        <xdr:cNvPr id="790" name="n_3aveValue【公民館】&#10;有形固定資産減価償却率"/>
        <xdr:cNvSpPr txBox="1"/>
      </xdr:nvSpPr>
      <xdr:spPr>
        <a:xfrm>
          <a:off x="13500735" y="1775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83185</xdr:rowOff>
    </xdr:from>
    <xdr:ext cx="403225" cy="259080"/>
    <xdr:sp macro="" textlink="">
      <xdr:nvSpPr>
        <xdr:cNvPr id="791" name="n_4aveValue【公民館】&#10;有形固定資産減価償却率"/>
        <xdr:cNvSpPr txBox="1"/>
      </xdr:nvSpPr>
      <xdr:spPr>
        <a:xfrm>
          <a:off x="12611735" y="17742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132715</xdr:rowOff>
    </xdr:from>
    <xdr:ext cx="405130" cy="257175"/>
    <xdr:sp macro="" textlink="">
      <xdr:nvSpPr>
        <xdr:cNvPr id="792" name="n_1mainValue【公民館】&#10;有形固定資産減価償却率"/>
        <xdr:cNvSpPr txBox="1"/>
      </xdr:nvSpPr>
      <xdr:spPr>
        <a:xfrm>
          <a:off x="15266035" y="183064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88900</xdr:rowOff>
    </xdr:from>
    <xdr:ext cx="403225" cy="257175"/>
    <xdr:sp macro="" textlink="">
      <xdr:nvSpPr>
        <xdr:cNvPr id="793" name="n_2mainValue【公民館】&#10;有形固定資産減価償却率"/>
        <xdr:cNvSpPr txBox="1"/>
      </xdr:nvSpPr>
      <xdr:spPr>
        <a:xfrm>
          <a:off x="14389735" y="18262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44450</xdr:rowOff>
    </xdr:from>
    <xdr:ext cx="403225" cy="259080"/>
    <xdr:sp macro="" textlink="">
      <xdr:nvSpPr>
        <xdr:cNvPr id="794" name="n_3mainValue【公民館】&#10;有形固定資産減価償却率"/>
        <xdr:cNvSpPr txBox="1"/>
      </xdr:nvSpPr>
      <xdr:spPr>
        <a:xfrm>
          <a:off x="13500735" y="1821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1905</xdr:rowOff>
    </xdr:from>
    <xdr:ext cx="403225" cy="259080"/>
    <xdr:sp macro="" textlink="">
      <xdr:nvSpPr>
        <xdr:cNvPr id="795" name="n_4mainValue【公民館】&#10;有形固定資産減価償却率"/>
        <xdr:cNvSpPr txBox="1"/>
      </xdr:nvSpPr>
      <xdr:spPr>
        <a:xfrm>
          <a:off x="12611735" y="1817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4" name="テキスト ボックス 80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6" name="直線コネクタ 8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807" name="テキスト ボックス 806"/>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8" name="直線コネクタ 8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809" name="テキスト ボックス 808"/>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0" name="直線コネクタ 8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811" name="テキスト ボックス 810"/>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2" name="直線コネクタ 8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813" name="テキスト ボックス 812"/>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5" name="テキスト ボックス 8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108</xdr:row>
      <xdr:rowOff>62230</xdr:rowOff>
    </xdr:to>
    <xdr:cxnSp macro="">
      <xdr:nvCxnSpPr>
        <xdr:cNvPr id="817" name="直線コネクタ 816"/>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7175"/>
    <xdr:sp macro="" textlink="">
      <xdr:nvSpPr>
        <xdr:cNvPr id="818" name="【公民館】&#10;一人当たり面積最小値テキスト"/>
        <xdr:cNvSpPr txBox="1"/>
      </xdr:nvSpPr>
      <xdr:spPr>
        <a:xfrm>
          <a:off x="22199600" y="1858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9" name="直線コネクタ 818"/>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7175"/>
    <xdr:sp macro="" textlink="">
      <xdr:nvSpPr>
        <xdr:cNvPr id="820" name="【公民館】&#10;一人当たり面積最大値テキスト"/>
        <xdr:cNvSpPr txBox="1"/>
      </xdr:nvSpPr>
      <xdr:spPr>
        <a:xfrm>
          <a:off x="22199600" y="16969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1" name="直線コネクタ 820"/>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22" name="【公民館】&#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824" name="フローチャート: 判断 823"/>
        <xdr:cNvSpPr/>
      </xdr:nvSpPr>
      <xdr:spPr>
        <a:xfrm>
          <a:off x="21272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25" name="フローチャート: 判断 824"/>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826" name="フローチャート: 判断 825"/>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27" name="フローチャート: 判断 826"/>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55245</xdr:rowOff>
    </xdr:from>
    <xdr:to xmlns:xdr="http://schemas.openxmlformats.org/drawingml/2006/spreadsheetDrawing">
      <xdr:col>116</xdr:col>
      <xdr:colOff>114300</xdr:colOff>
      <xdr:row>106</xdr:row>
      <xdr:rowOff>156845</xdr:rowOff>
    </xdr:to>
    <xdr:sp macro="" textlink="">
      <xdr:nvSpPr>
        <xdr:cNvPr id="833" name="楕円 832"/>
        <xdr:cNvSpPr/>
      </xdr:nvSpPr>
      <xdr:spPr>
        <a:xfrm>
          <a:off x="22110700" y="18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33655</xdr:rowOff>
    </xdr:from>
    <xdr:ext cx="469900" cy="258445"/>
    <xdr:sp macro="" textlink="">
      <xdr:nvSpPr>
        <xdr:cNvPr id="834" name="【公民館】&#10;一人当たり面積該当値テキスト"/>
        <xdr:cNvSpPr txBox="1"/>
      </xdr:nvSpPr>
      <xdr:spPr>
        <a:xfrm>
          <a:off x="2219960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71120</xdr:rowOff>
    </xdr:from>
    <xdr:to xmlns:xdr="http://schemas.openxmlformats.org/drawingml/2006/spreadsheetDrawing">
      <xdr:col>112</xdr:col>
      <xdr:colOff>38100</xdr:colOff>
      <xdr:row>107</xdr:row>
      <xdr:rowOff>1270</xdr:rowOff>
    </xdr:to>
    <xdr:sp macro="" textlink="">
      <xdr:nvSpPr>
        <xdr:cNvPr id="835" name="楕円 834"/>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106045</xdr:rowOff>
    </xdr:from>
    <xdr:to xmlns:xdr="http://schemas.openxmlformats.org/drawingml/2006/spreadsheetDrawing">
      <xdr:col>116</xdr:col>
      <xdr:colOff>63500</xdr:colOff>
      <xdr:row>106</xdr:row>
      <xdr:rowOff>121920</xdr:rowOff>
    </xdr:to>
    <xdr:cxnSp macro="">
      <xdr:nvCxnSpPr>
        <xdr:cNvPr id="836" name="直線コネクタ 835"/>
        <xdr:cNvCxnSpPr/>
      </xdr:nvCxnSpPr>
      <xdr:spPr>
        <a:xfrm flipV="1">
          <a:off x="21323300" y="1827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75565</xdr:rowOff>
    </xdr:from>
    <xdr:to xmlns:xdr="http://schemas.openxmlformats.org/drawingml/2006/spreadsheetDrawing">
      <xdr:col>107</xdr:col>
      <xdr:colOff>101600</xdr:colOff>
      <xdr:row>107</xdr:row>
      <xdr:rowOff>6350</xdr:rowOff>
    </xdr:to>
    <xdr:sp macro="" textlink="">
      <xdr:nvSpPr>
        <xdr:cNvPr id="837" name="楕円 836"/>
        <xdr:cNvSpPr/>
      </xdr:nvSpPr>
      <xdr:spPr>
        <a:xfrm>
          <a:off x="20383500" y="1824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121920</xdr:rowOff>
    </xdr:from>
    <xdr:to xmlns:xdr="http://schemas.openxmlformats.org/drawingml/2006/spreadsheetDrawing">
      <xdr:col>111</xdr:col>
      <xdr:colOff>177800</xdr:colOff>
      <xdr:row>106</xdr:row>
      <xdr:rowOff>126365</xdr:rowOff>
    </xdr:to>
    <xdr:cxnSp macro="">
      <xdr:nvCxnSpPr>
        <xdr:cNvPr id="838" name="直線コネクタ 837"/>
        <xdr:cNvCxnSpPr/>
      </xdr:nvCxnSpPr>
      <xdr:spPr>
        <a:xfrm flipV="1">
          <a:off x="20434300" y="18295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78105</xdr:rowOff>
    </xdr:from>
    <xdr:to xmlns:xdr="http://schemas.openxmlformats.org/drawingml/2006/spreadsheetDrawing">
      <xdr:col>102</xdr:col>
      <xdr:colOff>165100</xdr:colOff>
      <xdr:row>107</xdr:row>
      <xdr:rowOff>8255</xdr:rowOff>
    </xdr:to>
    <xdr:sp macro="" textlink="">
      <xdr:nvSpPr>
        <xdr:cNvPr id="839" name="楕円 838"/>
        <xdr:cNvSpPr/>
      </xdr:nvSpPr>
      <xdr:spPr>
        <a:xfrm>
          <a:off x="19494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126365</xdr:rowOff>
    </xdr:from>
    <xdr:to xmlns:xdr="http://schemas.openxmlformats.org/drawingml/2006/spreadsheetDrawing">
      <xdr:col>107</xdr:col>
      <xdr:colOff>50800</xdr:colOff>
      <xdr:row>106</xdr:row>
      <xdr:rowOff>128905</xdr:rowOff>
    </xdr:to>
    <xdr:cxnSp macro="">
      <xdr:nvCxnSpPr>
        <xdr:cNvPr id="840" name="直線コネクタ 839"/>
        <xdr:cNvCxnSpPr/>
      </xdr:nvCxnSpPr>
      <xdr:spPr>
        <a:xfrm flipV="1">
          <a:off x="19545300" y="18300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41" name="楕円 840"/>
        <xdr:cNvSpPr/>
      </xdr:nvSpPr>
      <xdr:spPr>
        <a:xfrm>
          <a:off x="18605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128905</xdr:rowOff>
    </xdr:from>
    <xdr:to xmlns:xdr="http://schemas.openxmlformats.org/drawingml/2006/spreadsheetDrawing">
      <xdr:col>102</xdr:col>
      <xdr:colOff>114300</xdr:colOff>
      <xdr:row>106</xdr:row>
      <xdr:rowOff>130810</xdr:rowOff>
    </xdr:to>
    <xdr:cxnSp macro="">
      <xdr:nvCxnSpPr>
        <xdr:cNvPr id="842" name="直線コネクタ 841"/>
        <xdr:cNvCxnSpPr/>
      </xdr:nvCxnSpPr>
      <xdr:spPr>
        <a:xfrm flipV="1">
          <a:off x="18656300" y="18302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7175"/>
    <xdr:sp macro="" textlink="">
      <xdr:nvSpPr>
        <xdr:cNvPr id="843" name="n_1aveValue【公民館】&#10;一人当たり面積"/>
        <xdr:cNvSpPr txBox="1"/>
      </xdr:nvSpPr>
      <xdr:spPr>
        <a:xfrm>
          <a:off x="21075650" y="1799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6350</xdr:rowOff>
    </xdr:from>
    <xdr:ext cx="467995" cy="257175"/>
    <xdr:sp macro="" textlink="">
      <xdr:nvSpPr>
        <xdr:cNvPr id="844" name="n_2aveValue【公民館】&#10;一人当たり面積"/>
        <xdr:cNvSpPr txBox="1"/>
      </xdr:nvSpPr>
      <xdr:spPr>
        <a:xfrm>
          <a:off x="20199350" y="18008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8890</xdr:rowOff>
    </xdr:from>
    <xdr:ext cx="467995" cy="257175"/>
    <xdr:sp macro="" textlink="">
      <xdr:nvSpPr>
        <xdr:cNvPr id="845" name="n_3aveValue【公民館】&#10;一人当たり面積"/>
        <xdr:cNvSpPr txBox="1"/>
      </xdr:nvSpPr>
      <xdr:spPr>
        <a:xfrm>
          <a:off x="19310350" y="18011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1270</xdr:rowOff>
    </xdr:from>
    <xdr:ext cx="467995" cy="259080"/>
    <xdr:sp macro="" textlink="">
      <xdr:nvSpPr>
        <xdr:cNvPr id="846" name="n_4aveValue【公民館】&#10;一人当たり面積"/>
        <xdr:cNvSpPr txBox="1"/>
      </xdr:nvSpPr>
      <xdr:spPr>
        <a:xfrm>
          <a:off x="18421350" y="18346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163830</xdr:rowOff>
    </xdr:from>
    <xdr:ext cx="469900" cy="259080"/>
    <xdr:sp macro="" textlink="">
      <xdr:nvSpPr>
        <xdr:cNvPr id="847" name="n_1mainValue【公民館】&#10;一人当たり面積"/>
        <xdr:cNvSpPr txBox="1"/>
      </xdr:nvSpPr>
      <xdr:spPr>
        <a:xfrm>
          <a:off x="21075650" y="1833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168275</xdr:rowOff>
    </xdr:from>
    <xdr:ext cx="467995" cy="257175"/>
    <xdr:sp macro="" textlink="">
      <xdr:nvSpPr>
        <xdr:cNvPr id="848" name="n_2mainValue【公民館】&#10;一人当たり面積"/>
        <xdr:cNvSpPr txBox="1"/>
      </xdr:nvSpPr>
      <xdr:spPr>
        <a:xfrm>
          <a:off x="20199350" y="18341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170815</xdr:rowOff>
    </xdr:from>
    <xdr:ext cx="467995" cy="258445"/>
    <xdr:sp macro="" textlink="">
      <xdr:nvSpPr>
        <xdr:cNvPr id="849" name="n_3mainValue【公民館】&#10;一人当たり面積"/>
        <xdr:cNvSpPr txBox="1"/>
      </xdr:nvSpPr>
      <xdr:spPr>
        <a:xfrm>
          <a:off x="19310350" y="183445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26670</xdr:rowOff>
    </xdr:from>
    <xdr:ext cx="467995" cy="259080"/>
    <xdr:sp macro="" textlink="">
      <xdr:nvSpPr>
        <xdr:cNvPr id="850" name="n_4mainValue【公民館】&#10;一人当たり面積"/>
        <xdr:cNvSpPr txBox="1"/>
      </xdr:nvSpPr>
      <xdr:spPr>
        <a:xfrm>
          <a:off x="18421350" y="18028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類似団体と比較して有形固定資産減価償却率が高</a:t>
          </a:r>
          <a:r>
            <a:rPr kumimoji="1" lang="ja-JP" altLang="ja-JP" sz="1300">
              <a:solidFill>
                <a:sysClr val="windowText" lastClr="000000"/>
              </a:solidFill>
              <a:effectLst/>
              <a:latin typeface="ＭＳ Ｐゴシック"/>
              <a:ea typeface="ＭＳ Ｐゴシック"/>
              <a:cs typeface="+mn-cs"/>
            </a:rPr>
            <a:t>くなっている主な施設は、認定こども園・幼稚園・保育所、学校施設及び公民館である。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特に学校施設については、前年から改善傾向にあるが全体的に老朽化が進行しているため、引き続き廃校施設の利活用や処分を行うとともに、必要な修繕・維持補修や計画的な改修・更新等に取り組む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その他の有形固定資産減価償却率が高い施設について</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、適切な維持管理に努めるととに、利用実態等を踏まえた統合・廃止の検討に取り組む必要がある。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7175"/>
    <xdr:sp macro="" textlink="">
      <xdr:nvSpPr>
        <xdr:cNvPr id="61" name="【図書館】&#10;有形固定資産減価償却率最大値テキスト"/>
        <xdr:cNvSpPr txBox="1"/>
      </xdr:nvSpPr>
      <xdr:spPr>
        <a:xfrm>
          <a:off x="4673600" y="5633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74930</xdr:rowOff>
    </xdr:from>
    <xdr:ext cx="405130" cy="257175"/>
    <xdr:sp macro="" textlink="">
      <xdr:nvSpPr>
        <xdr:cNvPr id="63" name="【図書館】&#10;有形固定資産減価償却率平均値テキスト"/>
        <xdr:cNvSpPr txBox="1"/>
      </xdr:nvSpPr>
      <xdr:spPr>
        <a:xfrm>
          <a:off x="4673600" y="62471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23495</xdr:rowOff>
    </xdr:from>
    <xdr:to xmlns:xdr="http://schemas.openxmlformats.org/drawingml/2006/spreadsheetDrawing">
      <xdr:col>20</xdr:col>
      <xdr:colOff>38100</xdr:colOff>
      <xdr:row>37</xdr:row>
      <xdr:rowOff>125095</xdr:rowOff>
    </xdr:to>
    <xdr:sp macro="" textlink="">
      <xdr:nvSpPr>
        <xdr:cNvPr id="65" name="フローチャート: 判断 64"/>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67" name="フローチャート: 判断 66"/>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139700</xdr:rowOff>
    </xdr:from>
    <xdr:to xmlns:xdr="http://schemas.openxmlformats.org/drawingml/2006/spreadsheetDrawing">
      <xdr:col>24</xdr:col>
      <xdr:colOff>114300</xdr:colOff>
      <xdr:row>42</xdr:row>
      <xdr:rowOff>69850</xdr:rowOff>
    </xdr:to>
    <xdr:sp macro="" textlink="">
      <xdr:nvSpPr>
        <xdr:cNvPr id="74" name="楕円 73"/>
        <xdr:cNvSpPr/>
      </xdr:nvSpPr>
      <xdr:spPr>
        <a:xfrm>
          <a:off x="4584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54610</xdr:rowOff>
    </xdr:from>
    <xdr:ext cx="405130" cy="257175"/>
    <xdr:sp macro="" textlink="">
      <xdr:nvSpPr>
        <xdr:cNvPr id="75" name="【図書館】&#10;有形固定資産減価償却率該当値テキスト"/>
        <xdr:cNvSpPr txBox="1"/>
      </xdr:nvSpPr>
      <xdr:spPr>
        <a:xfrm>
          <a:off x="4673600" y="7084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134620</xdr:rowOff>
    </xdr:from>
    <xdr:to xmlns:xdr="http://schemas.openxmlformats.org/drawingml/2006/spreadsheetDrawing">
      <xdr:col>20</xdr:col>
      <xdr:colOff>38100</xdr:colOff>
      <xdr:row>42</xdr:row>
      <xdr:rowOff>64770</xdr:rowOff>
    </xdr:to>
    <xdr:sp macro="" textlink="">
      <xdr:nvSpPr>
        <xdr:cNvPr id="76" name="楕円 75"/>
        <xdr:cNvSpPr/>
      </xdr:nvSpPr>
      <xdr:spPr>
        <a:xfrm>
          <a:off x="37465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13970</xdr:rowOff>
    </xdr:from>
    <xdr:to xmlns:xdr="http://schemas.openxmlformats.org/drawingml/2006/spreadsheetDrawing">
      <xdr:col>24</xdr:col>
      <xdr:colOff>63500</xdr:colOff>
      <xdr:row>42</xdr:row>
      <xdr:rowOff>19050</xdr:rowOff>
    </xdr:to>
    <xdr:cxnSp macro="">
      <xdr:nvCxnSpPr>
        <xdr:cNvPr id="77" name="直線コネクタ 76"/>
        <xdr:cNvCxnSpPr/>
      </xdr:nvCxnSpPr>
      <xdr:spPr>
        <a:xfrm>
          <a:off x="3797300" y="72148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130175</xdr:rowOff>
    </xdr:from>
    <xdr:to xmlns:xdr="http://schemas.openxmlformats.org/drawingml/2006/spreadsheetDrawing">
      <xdr:col>15</xdr:col>
      <xdr:colOff>101600</xdr:colOff>
      <xdr:row>42</xdr:row>
      <xdr:rowOff>60325</xdr:rowOff>
    </xdr:to>
    <xdr:sp macro="" textlink="">
      <xdr:nvSpPr>
        <xdr:cNvPr id="78" name="楕円 77"/>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9525</xdr:rowOff>
    </xdr:from>
    <xdr:to xmlns:xdr="http://schemas.openxmlformats.org/drawingml/2006/spreadsheetDrawing">
      <xdr:col>19</xdr:col>
      <xdr:colOff>177800</xdr:colOff>
      <xdr:row>42</xdr:row>
      <xdr:rowOff>13970</xdr:rowOff>
    </xdr:to>
    <xdr:cxnSp macro="">
      <xdr:nvCxnSpPr>
        <xdr:cNvPr id="79" name="直線コネクタ 78"/>
        <xdr:cNvCxnSpPr/>
      </xdr:nvCxnSpPr>
      <xdr:spPr>
        <a:xfrm>
          <a:off x="2908300" y="72104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125095</xdr:rowOff>
    </xdr:from>
    <xdr:to xmlns:xdr="http://schemas.openxmlformats.org/drawingml/2006/spreadsheetDrawing">
      <xdr:col>10</xdr:col>
      <xdr:colOff>165100</xdr:colOff>
      <xdr:row>42</xdr:row>
      <xdr:rowOff>55245</xdr:rowOff>
    </xdr:to>
    <xdr:sp macro="" textlink="">
      <xdr:nvSpPr>
        <xdr:cNvPr id="80" name="楕円 79"/>
        <xdr:cNvSpPr/>
      </xdr:nvSpPr>
      <xdr:spPr>
        <a:xfrm>
          <a:off x="1968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42</xdr:row>
      <xdr:rowOff>4445</xdr:rowOff>
    </xdr:from>
    <xdr:to xmlns:xdr="http://schemas.openxmlformats.org/drawingml/2006/spreadsheetDrawing">
      <xdr:col>15</xdr:col>
      <xdr:colOff>50800</xdr:colOff>
      <xdr:row>42</xdr:row>
      <xdr:rowOff>9525</xdr:rowOff>
    </xdr:to>
    <xdr:cxnSp macro="">
      <xdr:nvCxnSpPr>
        <xdr:cNvPr id="81" name="直線コネクタ 80"/>
        <xdr:cNvCxnSpPr/>
      </xdr:nvCxnSpPr>
      <xdr:spPr>
        <a:xfrm>
          <a:off x="2019300" y="7205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118745</xdr:rowOff>
    </xdr:from>
    <xdr:to xmlns:xdr="http://schemas.openxmlformats.org/drawingml/2006/spreadsheetDrawing">
      <xdr:col>6</xdr:col>
      <xdr:colOff>38100</xdr:colOff>
      <xdr:row>42</xdr:row>
      <xdr:rowOff>48895</xdr:rowOff>
    </xdr:to>
    <xdr:sp macro="" textlink="">
      <xdr:nvSpPr>
        <xdr:cNvPr id="82" name="楕円 81"/>
        <xdr:cNvSpPr/>
      </xdr:nvSpPr>
      <xdr:spPr>
        <a:xfrm>
          <a:off x="1079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169545</xdr:rowOff>
    </xdr:from>
    <xdr:to xmlns:xdr="http://schemas.openxmlformats.org/drawingml/2006/spreadsheetDrawing">
      <xdr:col>10</xdr:col>
      <xdr:colOff>114300</xdr:colOff>
      <xdr:row>42</xdr:row>
      <xdr:rowOff>4445</xdr:rowOff>
    </xdr:to>
    <xdr:cxnSp macro="">
      <xdr:nvCxnSpPr>
        <xdr:cNvPr id="83" name="直線コネクタ 82"/>
        <xdr:cNvCxnSpPr/>
      </xdr:nvCxnSpPr>
      <xdr:spPr>
        <a:xfrm>
          <a:off x="1130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141605</xdr:rowOff>
    </xdr:from>
    <xdr:ext cx="405130" cy="259080"/>
    <xdr:sp macro="" textlink="">
      <xdr:nvSpPr>
        <xdr:cNvPr id="84" name="n_1aveValue【図書館】&#10;有形固定資産減価償却率"/>
        <xdr:cNvSpPr txBox="1"/>
      </xdr:nvSpPr>
      <xdr:spPr>
        <a:xfrm>
          <a:off x="3582035" y="614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3225" cy="257175"/>
    <xdr:sp macro="" textlink="">
      <xdr:nvSpPr>
        <xdr:cNvPr id="85" name="n_2aveValue【図書館】&#10;有形固定資産減価償却率"/>
        <xdr:cNvSpPr txBox="1"/>
      </xdr:nvSpPr>
      <xdr:spPr>
        <a:xfrm>
          <a:off x="2705735" y="6134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111125</xdr:rowOff>
    </xdr:from>
    <xdr:ext cx="403225" cy="257175"/>
    <xdr:sp macro="" textlink="">
      <xdr:nvSpPr>
        <xdr:cNvPr id="86" name="n_3aveValue【図書館】&#10;有形固定資産減価償却率"/>
        <xdr:cNvSpPr txBox="1"/>
      </xdr:nvSpPr>
      <xdr:spPr>
        <a:xfrm>
          <a:off x="1816735" y="6111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3225" cy="257175"/>
    <xdr:sp macro="" textlink="">
      <xdr:nvSpPr>
        <xdr:cNvPr id="87" name="n_4aveValue【図書館】&#10;有形固定資産減価償却率"/>
        <xdr:cNvSpPr txBox="1"/>
      </xdr:nvSpPr>
      <xdr:spPr>
        <a:xfrm>
          <a:off x="927735" y="6077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55880</xdr:rowOff>
    </xdr:from>
    <xdr:ext cx="405130" cy="259080"/>
    <xdr:sp macro="" textlink="">
      <xdr:nvSpPr>
        <xdr:cNvPr id="88" name="n_1mainValue【図書館】&#10;有形固定資産減価償却率"/>
        <xdr:cNvSpPr txBox="1"/>
      </xdr:nvSpPr>
      <xdr:spPr>
        <a:xfrm>
          <a:off x="3582035" y="725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52070</xdr:rowOff>
    </xdr:from>
    <xdr:ext cx="403225" cy="257175"/>
    <xdr:sp macro="" textlink="">
      <xdr:nvSpPr>
        <xdr:cNvPr id="89" name="n_2mainValue【図書館】&#10;有形固定資産減価償却率"/>
        <xdr:cNvSpPr txBox="1"/>
      </xdr:nvSpPr>
      <xdr:spPr>
        <a:xfrm>
          <a:off x="2705735" y="7252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46355</xdr:rowOff>
    </xdr:from>
    <xdr:ext cx="403225" cy="259080"/>
    <xdr:sp macro="" textlink="">
      <xdr:nvSpPr>
        <xdr:cNvPr id="90" name="n_3mainValue【図書館】&#10;有形固定資産減価償却率"/>
        <xdr:cNvSpPr txBox="1"/>
      </xdr:nvSpPr>
      <xdr:spPr>
        <a:xfrm>
          <a:off x="1816735" y="7247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40640</xdr:rowOff>
    </xdr:from>
    <xdr:ext cx="403225" cy="257175"/>
    <xdr:sp macro="" textlink="">
      <xdr:nvSpPr>
        <xdr:cNvPr id="91" name="n_4mainValue【図書館】&#10;有形固定資産減価償却率"/>
        <xdr:cNvSpPr txBox="1"/>
      </xdr:nvSpPr>
      <xdr:spPr>
        <a:xfrm>
          <a:off x="927735" y="7241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7175"/>
    <xdr:sp macro="" textlink="">
      <xdr:nvSpPr>
        <xdr:cNvPr id="116" name="【図書館】&#10;一人当たり面積最小値テキスト"/>
        <xdr:cNvSpPr txBox="1"/>
      </xdr:nvSpPr>
      <xdr:spPr>
        <a:xfrm>
          <a:off x="10515600" y="7141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0</xdr:rowOff>
    </xdr:from>
    <xdr:to xmlns:xdr="http://schemas.openxmlformats.org/drawingml/2006/spreadsheetDrawing">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99060</xdr:rowOff>
    </xdr:from>
    <xdr:ext cx="469900" cy="257175"/>
    <xdr:sp macro="" textlink="">
      <xdr:nvSpPr>
        <xdr:cNvPr id="120" name="【図書館】&#10;一人当たり面積平均値テキスト"/>
        <xdr:cNvSpPr txBox="1"/>
      </xdr:nvSpPr>
      <xdr:spPr>
        <a:xfrm>
          <a:off x="10515600" y="64427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50800</xdr:rowOff>
    </xdr:from>
    <xdr:to xmlns:xdr="http://schemas.openxmlformats.org/drawingml/2006/spreadsheetDrawing">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76200</xdr:rowOff>
    </xdr:from>
    <xdr:to xmlns:xdr="http://schemas.openxmlformats.org/drawingml/2006/spreadsheetDrawing">
      <xdr:col>55</xdr:col>
      <xdr:colOff>50800</xdr:colOff>
      <xdr:row>41</xdr:row>
      <xdr:rowOff>6350</xdr:rowOff>
    </xdr:to>
    <xdr:sp macro="" textlink="">
      <xdr:nvSpPr>
        <xdr:cNvPr id="131" name="楕円 130"/>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54610</xdr:rowOff>
    </xdr:from>
    <xdr:ext cx="469900" cy="257175"/>
    <xdr:sp macro="" textlink="">
      <xdr:nvSpPr>
        <xdr:cNvPr id="132" name="【図書館】&#10;一人当たり面積該当値テキスト"/>
        <xdr:cNvSpPr txBox="1"/>
      </xdr:nvSpPr>
      <xdr:spPr>
        <a:xfrm>
          <a:off x="10515600" y="6912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88900</xdr:rowOff>
    </xdr:from>
    <xdr:to xmlns:xdr="http://schemas.openxmlformats.org/drawingml/2006/spreadsheetDrawing">
      <xdr:col>50</xdr:col>
      <xdr:colOff>165100</xdr:colOff>
      <xdr:row>41</xdr:row>
      <xdr:rowOff>19050</xdr:rowOff>
    </xdr:to>
    <xdr:sp macro="" textlink="">
      <xdr:nvSpPr>
        <xdr:cNvPr id="133" name="楕円 132"/>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127000</xdr:rowOff>
    </xdr:from>
    <xdr:to xmlns:xdr="http://schemas.openxmlformats.org/drawingml/2006/spreadsheetDrawing">
      <xdr:col>55</xdr:col>
      <xdr:colOff>0</xdr:colOff>
      <xdr:row>40</xdr:row>
      <xdr:rowOff>139700</xdr:rowOff>
    </xdr:to>
    <xdr:cxnSp macro="">
      <xdr:nvCxnSpPr>
        <xdr:cNvPr id="134" name="直線コネクタ 133"/>
        <xdr:cNvCxnSpPr/>
      </xdr:nvCxnSpPr>
      <xdr:spPr>
        <a:xfrm flipV="1">
          <a:off x="9639300" y="6985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88900</xdr:rowOff>
    </xdr:from>
    <xdr:to xmlns:xdr="http://schemas.openxmlformats.org/drawingml/2006/spreadsheetDrawing">
      <xdr:col>46</xdr:col>
      <xdr:colOff>38100</xdr:colOff>
      <xdr:row>41</xdr:row>
      <xdr:rowOff>19050</xdr:rowOff>
    </xdr:to>
    <xdr:sp macro="" textlink="">
      <xdr:nvSpPr>
        <xdr:cNvPr id="135" name="楕円 134"/>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139700</xdr:rowOff>
    </xdr:from>
    <xdr:to xmlns:xdr="http://schemas.openxmlformats.org/drawingml/2006/spreadsheetDrawing">
      <xdr:col>50</xdr:col>
      <xdr:colOff>114300</xdr:colOff>
      <xdr:row>40</xdr:row>
      <xdr:rowOff>139700</xdr:rowOff>
    </xdr:to>
    <xdr:cxnSp macro="">
      <xdr:nvCxnSpPr>
        <xdr:cNvPr id="136" name="直線コネクタ 135"/>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19050</xdr:rowOff>
    </xdr:to>
    <xdr:sp macro="" textlink="">
      <xdr:nvSpPr>
        <xdr:cNvPr id="137" name="楕円 136"/>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139700</xdr:rowOff>
    </xdr:from>
    <xdr:to xmlns:xdr="http://schemas.openxmlformats.org/drawingml/2006/spreadsheetDrawing">
      <xdr:col>45</xdr:col>
      <xdr:colOff>177800</xdr:colOff>
      <xdr:row>40</xdr:row>
      <xdr:rowOff>139700</xdr:rowOff>
    </xdr:to>
    <xdr:cxnSp macro="">
      <xdr:nvCxnSpPr>
        <xdr:cNvPr id="138" name="直線コネクタ 137"/>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88900</xdr:rowOff>
    </xdr:from>
    <xdr:to xmlns:xdr="http://schemas.openxmlformats.org/drawingml/2006/spreadsheetDrawing">
      <xdr:col>36</xdr:col>
      <xdr:colOff>165100</xdr:colOff>
      <xdr:row>41</xdr:row>
      <xdr:rowOff>19050</xdr:rowOff>
    </xdr:to>
    <xdr:sp macro="" textlink="">
      <xdr:nvSpPr>
        <xdr:cNvPr id="139" name="楕円 138"/>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139700</xdr:rowOff>
    </xdr:from>
    <xdr:to xmlns:xdr="http://schemas.openxmlformats.org/drawingml/2006/spreadsheetDrawing">
      <xdr:col>41</xdr:col>
      <xdr:colOff>50800</xdr:colOff>
      <xdr:row>40</xdr:row>
      <xdr:rowOff>139700</xdr:rowOff>
    </xdr:to>
    <xdr:cxnSp macro="">
      <xdr:nvCxnSpPr>
        <xdr:cNvPr id="140" name="直線コネクタ 139"/>
        <xdr:cNvCxnSpPr/>
      </xdr:nvCxnSpPr>
      <xdr:spPr>
        <a:xfrm>
          <a:off x="6972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9080"/>
    <xdr:sp macro="" textlink="">
      <xdr:nvSpPr>
        <xdr:cNvPr id="141"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7995" cy="259080"/>
    <xdr:sp macro="" textlink="">
      <xdr:nvSpPr>
        <xdr:cNvPr id="142" name="n_2aveValue【図書館】&#10;一人当たり面積"/>
        <xdr:cNvSpPr txBox="1"/>
      </xdr:nvSpPr>
      <xdr:spPr>
        <a:xfrm>
          <a:off x="8515350" y="6353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7995" cy="259080"/>
    <xdr:sp macro="" textlink="">
      <xdr:nvSpPr>
        <xdr:cNvPr id="143" name="n_3aveValue【図書館】&#10;一人当たり面積"/>
        <xdr:cNvSpPr txBox="1"/>
      </xdr:nvSpPr>
      <xdr:spPr>
        <a:xfrm>
          <a:off x="7626350" y="6353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168910</xdr:rowOff>
    </xdr:from>
    <xdr:ext cx="467995" cy="257175"/>
    <xdr:sp macro="" textlink="">
      <xdr:nvSpPr>
        <xdr:cNvPr id="144" name="n_4aveValue【図書館】&#10;一人当たり面積"/>
        <xdr:cNvSpPr txBox="1"/>
      </xdr:nvSpPr>
      <xdr:spPr>
        <a:xfrm>
          <a:off x="6737350" y="6341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10160</xdr:rowOff>
    </xdr:from>
    <xdr:ext cx="469900" cy="259080"/>
    <xdr:sp macro="" textlink="">
      <xdr:nvSpPr>
        <xdr:cNvPr id="145" name="n_1mainValue【図書館】&#10;一人当たり面積"/>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10160</xdr:rowOff>
    </xdr:from>
    <xdr:ext cx="467995" cy="259080"/>
    <xdr:sp macro="" textlink="">
      <xdr:nvSpPr>
        <xdr:cNvPr id="146" name="n_2mainValue【図書館】&#10;一人当たり面積"/>
        <xdr:cNvSpPr txBox="1"/>
      </xdr:nvSpPr>
      <xdr:spPr>
        <a:xfrm>
          <a:off x="8515350" y="703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10160</xdr:rowOff>
    </xdr:from>
    <xdr:ext cx="467995" cy="259080"/>
    <xdr:sp macro="" textlink="">
      <xdr:nvSpPr>
        <xdr:cNvPr id="147" name="n_3mainValue【図書館】&#10;一人当たり面積"/>
        <xdr:cNvSpPr txBox="1"/>
      </xdr:nvSpPr>
      <xdr:spPr>
        <a:xfrm>
          <a:off x="7626350" y="703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10160</xdr:rowOff>
    </xdr:from>
    <xdr:ext cx="467995" cy="259080"/>
    <xdr:sp macro="" textlink="">
      <xdr:nvSpPr>
        <xdr:cNvPr id="148" name="n_4mainValue【図書館】&#10;一人当たり面積"/>
        <xdr:cNvSpPr txBox="1"/>
      </xdr:nvSpPr>
      <xdr:spPr>
        <a:xfrm>
          <a:off x="6737350" y="703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100965</xdr:rowOff>
    </xdr:from>
    <xdr:to xmlns:xdr="http://schemas.openxmlformats.org/drawingml/2006/spreadsheetDrawing">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17780</xdr:rowOff>
    </xdr:from>
    <xdr:ext cx="405130" cy="257175"/>
    <xdr:sp macro="" textlink="">
      <xdr:nvSpPr>
        <xdr:cNvPr id="179" name="【体育館・プール】&#10;有形固定資産減価償却率平均値テキスト"/>
        <xdr:cNvSpPr txBox="1"/>
      </xdr:nvSpPr>
      <xdr:spPr>
        <a:xfrm>
          <a:off x="4673600" y="10304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166370</xdr:rowOff>
    </xdr:from>
    <xdr:to xmlns:xdr="http://schemas.openxmlformats.org/drawingml/2006/spreadsheetDrawing">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149860</xdr:rowOff>
    </xdr:from>
    <xdr:to xmlns:xdr="http://schemas.openxmlformats.org/drawingml/2006/spreadsheetDrawing">
      <xdr:col>20</xdr:col>
      <xdr:colOff>38100</xdr:colOff>
      <xdr:row>61</xdr:row>
      <xdr:rowOff>80010</xdr:rowOff>
    </xdr:to>
    <xdr:sp macro="" textlink="">
      <xdr:nvSpPr>
        <xdr:cNvPr id="181" name="フローチャート: 判断 180"/>
        <xdr:cNvSpPr/>
      </xdr:nvSpPr>
      <xdr:spPr>
        <a:xfrm>
          <a:off x="3746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141605</xdr:rowOff>
    </xdr:from>
    <xdr:to xmlns:xdr="http://schemas.openxmlformats.org/drawingml/2006/spreadsheetDrawing">
      <xdr:col>15</xdr:col>
      <xdr:colOff>101600</xdr:colOff>
      <xdr:row>61</xdr:row>
      <xdr:rowOff>71755</xdr:rowOff>
    </xdr:to>
    <xdr:sp macro="" textlink="">
      <xdr:nvSpPr>
        <xdr:cNvPr id="182" name="フローチャート: 判断 181"/>
        <xdr:cNvSpPr/>
      </xdr:nvSpPr>
      <xdr:spPr>
        <a:xfrm>
          <a:off x="2857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50165</xdr:rowOff>
    </xdr:from>
    <xdr:to xmlns:xdr="http://schemas.openxmlformats.org/drawingml/2006/spreadsheetDrawing">
      <xdr:col>24</xdr:col>
      <xdr:colOff>114300</xdr:colOff>
      <xdr:row>64</xdr:row>
      <xdr:rowOff>151765</xdr:rowOff>
    </xdr:to>
    <xdr:sp macro="" textlink="">
      <xdr:nvSpPr>
        <xdr:cNvPr id="190" name="楕円 189"/>
        <xdr:cNvSpPr/>
      </xdr:nvSpPr>
      <xdr:spPr>
        <a:xfrm>
          <a:off x="45847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136525</xdr:rowOff>
    </xdr:from>
    <xdr:ext cx="405130" cy="258445"/>
    <xdr:sp macro="" textlink="">
      <xdr:nvSpPr>
        <xdr:cNvPr id="191" name="【体育館・プール】&#10;有形固定資産減価償却率該当値テキスト"/>
        <xdr:cNvSpPr txBox="1"/>
      </xdr:nvSpPr>
      <xdr:spPr>
        <a:xfrm>
          <a:off x="4673600" y="10937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40640</xdr:rowOff>
    </xdr:from>
    <xdr:to xmlns:xdr="http://schemas.openxmlformats.org/drawingml/2006/spreadsheetDrawing">
      <xdr:col>20</xdr:col>
      <xdr:colOff>38100</xdr:colOff>
      <xdr:row>64</xdr:row>
      <xdr:rowOff>142240</xdr:rowOff>
    </xdr:to>
    <xdr:sp macro="" textlink="">
      <xdr:nvSpPr>
        <xdr:cNvPr id="192" name="楕円 191"/>
        <xdr:cNvSpPr/>
      </xdr:nvSpPr>
      <xdr:spPr>
        <a:xfrm>
          <a:off x="3746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91440</xdr:rowOff>
    </xdr:from>
    <xdr:to xmlns:xdr="http://schemas.openxmlformats.org/drawingml/2006/spreadsheetDrawing">
      <xdr:col>24</xdr:col>
      <xdr:colOff>63500</xdr:colOff>
      <xdr:row>64</xdr:row>
      <xdr:rowOff>100965</xdr:rowOff>
    </xdr:to>
    <xdr:cxnSp macro="">
      <xdr:nvCxnSpPr>
        <xdr:cNvPr id="193" name="直線コネクタ 192"/>
        <xdr:cNvCxnSpPr/>
      </xdr:nvCxnSpPr>
      <xdr:spPr>
        <a:xfrm>
          <a:off x="3797300" y="110642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31115</xdr:rowOff>
    </xdr:from>
    <xdr:to xmlns:xdr="http://schemas.openxmlformats.org/drawingml/2006/spreadsheetDrawing">
      <xdr:col>15</xdr:col>
      <xdr:colOff>101600</xdr:colOff>
      <xdr:row>64</xdr:row>
      <xdr:rowOff>132715</xdr:rowOff>
    </xdr:to>
    <xdr:sp macro="" textlink="">
      <xdr:nvSpPr>
        <xdr:cNvPr id="194" name="楕円 193"/>
        <xdr:cNvSpPr/>
      </xdr:nvSpPr>
      <xdr:spPr>
        <a:xfrm>
          <a:off x="2857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81915</xdr:rowOff>
    </xdr:from>
    <xdr:to xmlns:xdr="http://schemas.openxmlformats.org/drawingml/2006/spreadsheetDrawing">
      <xdr:col>19</xdr:col>
      <xdr:colOff>177800</xdr:colOff>
      <xdr:row>64</xdr:row>
      <xdr:rowOff>91440</xdr:rowOff>
    </xdr:to>
    <xdr:cxnSp macro="">
      <xdr:nvCxnSpPr>
        <xdr:cNvPr id="195" name="直線コネクタ 194"/>
        <xdr:cNvCxnSpPr/>
      </xdr:nvCxnSpPr>
      <xdr:spPr>
        <a:xfrm>
          <a:off x="2908300" y="110547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20955</xdr:rowOff>
    </xdr:from>
    <xdr:to xmlns:xdr="http://schemas.openxmlformats.org/drawingml/2006/spreadsheetDrawing">
      <xdr:col>10</xdr:col>
      <xdr:colOff>165100</xdr:colOff>
      <xdr:row>64</xdr:row>
      <xdr:rowOff>122555</xdr:rowOff>
    </xdr:to>
    <xdr:sp macro="" textlink="">
      <xdr:nvSpPr>
        <xdr:cNvPr id="196" name="楕円 195"/>
        <xdr:cNvSpPr/>
      </xdr:nvSpPr>
      <xdr:spPr>
        <a:xfrm>
          <a:off x="1968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71755</xdr:rowOff>
    </xdr:from>
    <xdr:to xmlns:xdr="http://schemas.openxmlformats.org/drawingml/2006/spreadsheetDrawing">
      <xdr:col>15</xdr:col>
      <xdr:colOff>50800</xdr:colOff>
      <xdr:row>64</xdr:row>
      <xdr:rowOff>81915</xdr:rowOff>
    </xdr:to>
    <xdr:cxnSp macro="">
      <xdr:nvCxnSpPr>
        <xdr:cNvPr id="197" name="直線コネクタ 196"/>
        <xdr:cNvCxnSpPr/>
      </xdr:nvCxnSpPr>
      <xdr:spPr>
        <a:xfrm>
          <a:off x="2019300" y="110445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11430</xdr:rowOff>
    </xdr:from>
    <xdr:to xmlns:xdr="http://schemas.openxmlformats.org/drawingml/2006/spreadsheetDrawing">
      <xdr:col>6</xdr:col>
      <xdr:colOff>38100</xdr:colOff>
      <xdr:row>64</xdr:row>
      <xdr:rowOff>113030</xdr:rowOff>
    </xdr:to>
    <xdr:sp macro="" textlink="">
      <xdr:nvSpPr>
        <xdr:cNvPr id="198" name="楕円 197"/>
        <xdr:cNvSpPr/>
      </xdr:nvSpPr>
      <xdr:spPr>
        <a:xfrm>
          <a:off x="1079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62230</xdr:rowOff>
    </xdr:from>
    <xdr:to xmlns:xdr="http://schemas.openxmlformats.org/drawingml/2006/spreadsheetDrawing">
      <xdr:col>10</xdr:col>
      <xdr:colOff>114300</xdr:colOff>
      <xdr:row>64</xdr:row>
      <xdr:rowOff>71755</xdr:rowOff>
    </xdr:to>
    <xdr:cxnSp macro="">
      <xdr:nvCxnSpPr>
        <xdr:cNvPr id="199" name="直線コネクタ 198"/>
        <xdr:cNvCxnSpPr/>
      </xdr:nvCxnSpPr>
      <xdr:spPr>
        <a:xfrm>
          <a:off x="1130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96520</xdr:rowOff>
    </xdr:from>
    <xdr:ext cx="405130" cy="259080"/>
    <xdr:sp macro="" textlink="">
      <xdr:nvSpPr>
        <xdr:cNvPr id="200" name="n_1aveValue【体育館・プール】&#10;有形固定資産減価償却率"/>
        <xdr:cNvSpPr txBox="1"/>
      </xdr:nvSpPr>
      <xdr:spPr>
        <a:xfrm>
          <a:off x="3582035" y="1021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88265</xdr:rowOff>
    </xdr:from>
    <xdr:ext cx="403225" cy="257175"/>
    <xdr:sp macro="" textlink="">
      <xdr:nvSpPr>
        <xdr:cNvPr id="201" name="n_2aveValue【体育館・プール】&#10;有形固定資産減価償却率"/>
        <xdr:cNvSpPr txBox="1"/>
      </xdr:nvSpPr>
      <xdr:spPr>
        <a:xfrm>
          <a:off x="2705735" y="10203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3225" cy="259080"/>
    <xdr:sp macro="" textlink="">
      <xdr:nvSpPr>
        <xdr:cNvPr id="202" name="n_3aveValue【体育館・プール】&#10;有形固定資産減価償却率"/>
        <xdr:cNvSpPr txBox="1"/>
      </xdr:nvSpPr>
      <xdr:spPr>
        <a:xfrm>
          <a:off x="1816735" y="10212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67310</xdr:rowOff>
    </xdr:from>
    <xdr:ext cx="403225" cy="259080"/>
    <xdr:sp macro="" textlink="">
      <xdr:nvSpPr>
        <xdr:cNvPr id="203" name="n_4aveValue【体育館・プール】&#10;有形固定資産減価償却率"/>
        <xdr:cNvSpPr txBox="1"/>
      </xdr:nvSpPr>
      <xdr:spPr>
        <a:xfrm>
          <a:off x="927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133350</xdr:rowOff>
    </xdr:from>
    <xdr:ext cx="405130" cy="257175"/>
    <xdr:sp macro="" textlink="">
      <xdr:nvSpPr>
        <xdr:cNvPr id="204" name="n_1mainValue【体育館・プール】&#10;有形固定資産減価償却率"/>
        <xdr:cNvSpPr txBox="1"/>
      </xdr:nvSpPr>
      <xdr:spPr>
        <a:xfrm>
          <a:off x="3582035" y="11106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123825</xdr:rowOff>
    </xdr:from>
    <xdr:ext cx="403225" cy="257175"/>
    <xdr:sp macro="" textlink="">
      <xdr:nvSpPr>
        <xdr:cNvPr id="205" name="n_2mainValue【体育館・プール】&#10;有形固定資産減価償却率"/>
        <xdr:cNvSpPr txBox="1"/>
      </xdr:nvSpPr>
      <xdr:spPr>
        <a:xfrm>
          <a:off x="2705735" y="11096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113665</xdr:rowOff>
    </xdr:from>
    <xdr:ext cx="403225" cy="258445"/>
    <xdr:sp macro="" textlink="">
      <xdr:nvSpPr>
        <xdr:cNvPr id="206" name="n_3mainValue【体育館・プール】&#10;有形固定資産減価償却率"/>
        <xdr:cNvSpPr txBox="1"/>
      </xdr:nvSpPr>
      <xdr:spPr>
        <a:xfrm>
          <a:off x="1816735" y="110864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104140</xdr:rowOff>
    </xdr:from>
    <xdr:ext cx="403225" cy="259080"/>
    <xdr:sp macro="" textlink="">
      <xdr:nvSpPr>
        <xdr:cNvPr id="207" name="n_4mainValue【体育館・プール】&#10;有形固定資産減価償却率"/>
        <xdr:cNvSpPr txBox="1"/>
      </xdr:nvSpPr>
      <xdr:spPr>
        <a:xfrm>
          <a:off x="927735" y="11076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7620</xdr:rowOff>
    </xdr:from>
    <xdr:to xmlns:xdr="http://schemas.openxmlformats.org/drawingml/2006/spreadsheetDrawing">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7175"/>
    <xdr:sp macro="" textlink="">
      <xdr:nvSpPr>
        <xdr:cNvPr id="232" name="【体育館・プール】&#10;一人当たり面積最小値テキスト"/>
        <xdr:cNvSpPr txBox="1"/>
      </xdr:nvSpPr>
      <xdr:spPr>
        <a:xfrm>
          <a:off x="1051560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635</xdr:rowOff>
    </xdr:from>
    <xdr:ext cx="469900" cy="259080"/>
    <xdr:sp macro="" textlink="">
      <xdr:nvSpPr>
        <xdr:cNvPr id="236" name="【体育館・プール】&#10;一人当たり面積平均値テキスト"/>
        <xdr:cNvSpPr txBox="1"/>
      </xdr:nvSpPr>
      <xdr:spPr>
        <a:xfrm>
          <a:off x="10515600" y="1045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149225</xdr:rowOff>
    </xdr:from>
    <xdr:to xmlns:xdr="http://schemas.openxmlformats.org/drawingml/2006/spreadsheetDrawing">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23495</xdr:rowOff>
    </xdr:from>
    <xdr:to xmlns:xdr="http://schemas.openxmlformats.org/drawingml/2006/spreadsheetDrawing">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12065</xdr:rowOff>
    </xdr:from>
    <xdr:to xmlns:xdr="http://schemas.openxmlformats.org/drawingml/2006/spreadsheetDrawing">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107315</xdr:rowOff>
    </xdr:from>
    <xdr:to xmlns:xdr="http://schemas.openxmlformats.org/drawingml/2006/spreadsheetDrawing">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103505</xdr:rowOff>
    </xdr:from>
    <xdr:to xmlns:xdr="http://schemas.openxmlformats.org/drawingml/2006/spreadsheetDrawing">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69215</xdr:rowOff>
    </xdr:from>
    <xdr:to xmlns:xdr="http://schemas.openxmlformats.org/drawingml/2006/spreadsheetDrawing">
      <xdr:col>55</xdr:col>
      <xdr:colOff>50800</xdr:colOff>
      <xdr:row>63</xdr:row>
      <xdr:rowOff>170815</xdr:rowOff>
    </xdr:to>
    <xdr:sp macro="" textlink="">
      <xdr:nvSpPr>
        <xdr:cNvPr id="247" name="楕円 246"/>
        <xdr:cNvSpPr/>
      </xdr:nvSpPr>
      <xdr:spPr>
        <a:xfrm>
          <a:off x="10426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155575</xdr:rowOff>
    </xdr:from>
    <xdr:ext cx="469900" cy="257175"/>
    <xdr:sp macro="" textlink="">
      <xdr:nvSpPr>
        <xdr:cNvPr id="248" name="【体育館・プール】&#10;一人当たり面積該当値テキスト"/>
        <xdr:cNvSpPr txBox="1"/>
      </xdr:nvSpPr>
      <xdr:spPr>
        <a:xfrm>
          <a:off x="10515600" y="107854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71120</xdr:rowOff>
    </xdr:from>
    <xdr:to xmlns:xdr="http://schemas.openxmlformats.org/drawingml/2006/spreadsheetDrawing">
      <xdr:col>50</xdr:col>
      <xdr:colOff>165100</xdr:colOff>
      <xdr:row>64</xdr:row>
      <xdr:rowOff>1270</xdr:rowOff>
    </xdr:to>
    <xdr:sp macro="" textlink="">
      <xdr:nvSpPr>
        <xdr:cNvPr id="249" name="楕円 248"/>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120650</xdr:rowOff>
    </xdr:from>
    <xdr:to xmlns:xdr="http://schemas.openxmlformats.org/drawingml/2006/spreadsheetDrawing">
      <xdr:col>55</xdr:col>
      <xdr:colOff>0</xdr:colOff>
      <xdr:row>63</xdr:row>
      <xdr:rowOff>121920</xdr:rowOff>
    </xdr:to>
    <xdr:cxnSp macro="">
      <xdr:nvCxnSpPr>
        <xdr:cNvPr id="250" name="直線コネクタ 249"/>
        <xdr:cNvCxnSpPr/>
      </xdr:nvCxnSpPr>
      <xdr:spPr>
        <a:xfrm flipV="1">
          <a:off x="9639300" y="109220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73025</xdr:rowOff>
    </xdr:from>
    <xdr:to xmlns:xdr="http://schemas.openxmlformats.org/drawingml/2006/spreadsheetDrawing">
      <xdr:col>46</xdr:col>
      <xdr:colOff>38100</xdr:colOff>
      <xdr:row>64</xdr:row>
      <xdr:rowOff>3175</xdr:rowOff>
    </xdr:to>
    <xdr:sp macro="" textlink="">
      <xdr:nvSpPr>
        <xdr:cNvPr id="251" name="楕円 250"/>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121920</xdr:rowOff>
    </xdr:from>
    <xdr:to xmlns:xdr="http://schemas.openxmlformats.org/drawingml/2006/spreadsheetDrawing">
      <xdr:col>50</xdr:col>
      <xdr:colOff>114300</xdr:colOff>
      <xdr:row>63</xdr:row>
      <xdr:rowOff>123825</xdr:rowOff>
    </xdr:to>
    <xdr:cxnSp macro="">
      <xdr:nvCxnSpPr>
        <xdr:cNvPr id="252" name="直線コネクタ 251"/>
        <xdr:cNvCxnSpPr/>
      </xdr:nvCxnSpPr>
      <xdr:spPr>
        <a:xfrm flipV="1">
          <a:off x="8750300" y="109232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53" name="楕円 252"/>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123825</xdr:rowOff>
    </xdr:from>
    <xdr:to xmlns:xdr="http://schemas.openxmlformats.org/drawingml/2006/spreadsheetDrawing">
      <xdr:col>45</xdr:col>
      <xdr:colOff>177800</xdr:colOff>
      <xdr:row>63</xdr:row>
      <xdr:rowOff>123825</xdr:rowOff>
    </xdr:to>
    <xdr:cxnSp macro="">
      <xdr:nvCxnSpPr>
        <xdr:cNvPr id="254" name="直線コネクタ 253"/>
        <xdr:cNvCxnSpPr/>
      </xdr:nvCxnSpPr>
      <xdr:spPr>
        <a:xfrm>
          <a:off x="7861300" y="1092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74930</xdr:rowOff>
    </xdr:from>
    <xdr:to xmlns:xdr="http://schemas.openxmlformats.org/drawingml/2006/spreadsheetDrawing">
      <xdr:col>36</xdr:col>
      <xdr:colOff>165100</xdr:colOff>
      <xdr:row>64</xdr:row>
      <xdr:rowOff>5080</xdr:rowOff>
    </xdr:to>
    <xdr:sp macro="" textlink="">
      <xdr:nvSpPr>
        <xdr:cNvPr id="255" name="楕円 254"/>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123825</xdr:rowOff>
    </xdr:from>
    <xdr:to xmlns:xdr="http://schemas.openxmlformats.org/drawingml/2006/spreadsheetDrawing">
      <xdr:col>41</xdr:col>
      <xdr:colOff>50800</xdr:colOff>
      <xdr:row>63</xdr:row>
      <xdr:rowOff>125730</xdr:rowOff>
    </xdr:to>
    <xdr:cxnSp macro="">
      <xdr:nvCxnSpPr>
        <xdr:cNvPr id="256" name="直線コネクタ 255"/>
        <xdr:cNvCxnSpPr/>
      </xdr:nvCxnSpPr>
      <xdr:spPr>
        <a:xfrm flipV="1">
          <a:off x="6972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141605</xdr:rowOff>
    </xdr:from>
    <xdr:ext cx="469900" cy="259080"/>
    <xdr:sp macro="" textlink="">
      <xdr:nvSpPr>
        <xdr:cNvPr id="257" name="n_1aveValue【体育館・プール】&#10;一人当たり面積"/>
        <xdr:cNvSpPr txBox="1"/>
      </xdr:nvSpPr>
      <xdr:spPr>
        <a:xfrm>
          <a:off x="939165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130175</xdr:rowOff>
    </xdr:from>
    <xdr:ext cx="467995" cy="259080"/>
    <xdr:sp macro="" textlink="">
      <xdr:nvSpPr>
        <xdr:cNvPr id="258" name="n_2aveValue【体育館・プール】&#10;一人当たり面積"/>
        <xdr:cNvSpPr txBox="1"/>
      </xdr:nvSpPr>
      <xdr:spPr>
        <a:xfrm>
          <a:off x="8515350" y="10417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53975</xdr:rowOff>
    </xdr:from>
    <xdr:ext cx="467995" cy="257175"/>
    <xdr:sp macro="" textlink="">
      <xdr:nvSpPr>
        <xdr:cNvPr id="259" name="n_3aveValue【体育館・プール】&#10;一人当たり面積"/>
        <xdr:cNvSpPr txBox="1"/>
      </xdr:nvSpPr>
      <xdr:spPr>
        <a:xfrm>
          <a:off x="7626350" y="10340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50165</xdr:rowOff>
    </xdr:from>
    <xdr:ext cx="467995" cy="259080"/>
    <xdr:sp macro="" textlink="">
      <xdr:nvSpPr>
        <xdr:cNvPr id="260" name="n_4aveValue【体育館・プール】&#10;一人当たり面積"/>
        <xdr:cNvSpPr txBox="1"/>
      </xdr:nvSpPr>
      <xdr:spPr>
        <a:xfrm>
          <a:off x="6737350" y="10337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163830</xdr:rowOff>
    </xdr:from>
    <xdr:ext cx="469900" cy="259080"/>
    <xdr:sp macro="" textlink="">
      <xdr:nvSpPr>
        <xdr:cNvPr id="261" name="n_1mainValue【体育館・プール】&#10;一人当たり面積"/>
        <xdr:cNvSpPr txBox="1"/>
      </xdr:nvSpPr>
      <xdr:spPr>
        <a:xfrm>
          <a:off x="939165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166370</xdr:rowOff>
    </xdr:from>
    <xdr:ext cx="467995" cy="257175"/>
    <xdr:sp macro="" textlink="">
      <xdr:nvSpPr>
        <xdr:cNvPr id="262" name="n_2mainValue【体育館・プール】&#10;一人当たり面積"/>
        <xdr:cNvSpPr txBox="1"/>
      </xdr:nvSpPr>
      <xdr:spPr>
        <a:xfrm>
          <a:off x="8515350" y="10967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7995" cy="257175"/>
    <xdr:sp macro="" textlink="">
      <xdr:nvSpPr>
        <xdr:cNvPr id="263" name="n_3mainValue【体育館・プール】&#10;一人当たり面積"/>
        <xdr:cNvSpPr txBox="1"/>
      </xdr:nvSpPr>
      <xdr:spPr>
        <a:xfrm>
          <a:off x="7626350" y="10967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167640</xdr:rowOff>
    </xdr:from>
    <xdr:ext cx="467995" cy="257175"/>
    <xdr:sp macro="" textlink="">
      <xdr:nvSpPr>
        <xdr:cNvPr id="264" name="n_4mainValue【体育館・プール】&#10;一人当たり面積"/>
        <xdr:cNvSpPr txBox="1"/>
      </xdr:nvSpPr>
      <xdr:spPr>
        <a:xfrm>
          <a:off x="6737350" y="10968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11430</xdr:rowOff>
    </xdr:from>
    <xdr:to xmlns:xdr="http://schemas.openxmlformats.org/drawingml/2006/spreadsheetDrawing">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112395</xdr:rowOff>
    </xdr:from>
    <xdr:ext cx="405130" cy="257175"/>
    <xdr:sp macro="" textlink="">
      <xdr:nvSpPr>
        <xdr:cNvPr id="290" name="【福祉施設】&#10;有形固定資産減価償却率最小値テキスト"/>
        <xdr:cNvSpPr txBox="1"/>
      </xdr:nvSpPr>
      <xdr:spPr>
        <a:xfrm>
          <a:off x="4673600" y="14857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109220</xdr:rowOff>
    </xdr:from>
    <xdr:to xmlns:xdr="http://schemas.openxmlformats.org/drawingml/2006/spreadsheetDrawing">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11430</xdr:rowOff>
    </xdr:from>
    <xdr:to xmlns:xdr="http://schemas.openxmlformats.org/drawingml/2006/spreadsheetDrawing">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57785</xdr:rowOff>
    </xdr:from>
    <xdr:ext cx="405130" cy="259080"/>
    <xdr:sp macro="" textlink="">
      <xdr:nvSpPr>
        <xdr:cNvPr id="294" name="【福祉施設】&#10;有形固定資産減価償却率平均値テキスト"/>
        <xdr:cNvSpPr txBox="1"/>
      </xdr:nvSpPr>
      <xdr:spPr>
        <a:xfrm>
          <a:off x="4673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34925</xdr:rowOff>
    </xdr:from>
    <xdr:to xmlns:xdr="http://schemas.openxmlformats.org/drawingml/2006/spreadsheetDrawing">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44450</xdr:rowOff>
    </xdr:from>
    <xdr:to xmlns:xdr="http://schemas.openxmlformats.org/drawingml/2006/spreadsheetDrawing">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34925</xdr:rowOff>
    </xdr:from>
    <xdr:to xmlns:xdr="http://schemas.openxmlformats.org/drawingml/2006/spreadsheetDrawing">
      <xdr:col>24</xdr:col>
      <xdr:colOff>114300</xdr:colOff>
      <xdr:row>84</xdr:row>
      <xdr:rowOff>136525</xdr:rowOff>
    </xdr:to>
    <xdr:sp macro="" textlink="">
      <xdr:nvSpPr>
        <xdr:cNvPr id="305" name="楕円 304"/>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13335</xdr:rowOff>
    </xdr:from>
    <xdr:ext cx="405130" cy="259080"/>
    <xdr:sp macro="" textlink="">
      <xdr:nvSpPr>
        <xdr:cNvPr id="306" name="【福祉施設】&#10;有形固定資産減価償却率該当値テキスト"/>
        <xdr:cNvSpPr txBox="1"/>
      </xdr:nvSpPr>
      <xdr:spPr>
        <a:xfrm>
          <a:off x="4673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153035</xdr:rowOff>
    </xdr:from>
    <xdr:to xmlns:xdr="http://schemas.openxmlformats.org/drawingml/2006/spreadsheetDrawing">
      <xdr:col>20</xdr:col>
      <xdr:colOff>38100</xdr:colOff>
      <xdr:row>84</xdr:row>
      <xdr:rowOff>83185</xdr:rowOff>
    </xdr:to>
    <xdr:sp macro="" textlink="">
      <xdr:nvSpPr>
        <xdr:cNvPr id="307" name="楕円 306"/>
        <xdr:cNvSpPr/>
      </xdr:nvSpPr>
      <xdr:spPr>
        <a:xfrm>
          <a:off x="3746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32385</xdr:rowOff>
    </xdr:from>
    <xdr:to xmlns:xdr="http://schemas.openxmlformats.org/drawingml/2006/spreadsheetDrawing">
      <xdr:col>24</xdr:col>
      <xdr:colOff>63500</xdr:colOff>
      <xdr:row>84</xdr:row>
      <xdr:rowOff>86360</xdr:rowOff>
    </xdr:to>
    <xdr:cxnSp macro="">
      <xdr:nvCxnSpPr>
        <xdr:cNvPr id="308" name="直線コネクタ 307"/>
        <xdr:cNvCxnSpPr/>
      </xdr:nvCxnSpPr>
      <xdr:spPr>
        <a:xfrm>
          <a:off x="3797300" y="1443418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99695</xdr:rowOff>
    </xdr:from>
    <xdr:to xmlns:xdr="http://schemas.openxmlformats.org/drawingml/2006/spreadsheetDrawing">
      <xdr:col>15</xdr:col>
      <xdr:colOff>101600</xdr:colOff>
      <xdr:row>84</xdr:row>
      <xdr:rowOff>29845</xdr:rowOff>
    </xdr:to>
    <xdr:sp macro="" textlink="">
      <xdr:nvSpPr>
        <xdr:cNvPr id="309" name="楕円 308"/>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150495</xdr:rowOff>
    </xdr:from>
    <xdr:to xmlns:xdr="http://schemas.openxmlformats.org/drawingml/2006/spreadsheetDrawing">
      <xdr:col>19</xdr:col>
      <xdr:colOff>177800</xdr:colOff>
      <xdr:row>84</xdr:row>
      <xdr:rowOff>32385</xdr:rowOff>
    </xdr:to>
    <xdr:cxnSp macro="">
      <xdr:nvCxnSpPr>
        <xdr:cNvPr id="310" name="直線コネクタ 309"/>
        <xdr:cNvCxnSpPr/>
      </xdr:nvCxnSpPr>
      <xdr:spPr>
        <a:xfrm>
          <a:off x="2908300" y="143808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21590</xdr:rowOff>
    </xdr:from>
    <xdr:to xmlns:xdr="http://schemas.openxmlformats.org/drawingml/2006/spreadsheetDrawing">
      <xdr:col>10</xdr:col>
      <xdr:colOff>165100</xdr:colOff>
      <xdr:row>83</xdr:row>
      <xdr:rowOff>123190</xdr:rowOff>
    </xdr:to>
    <xdr:sp macro="" textlink="">
      <xdr:nvSpPr>
        <xdr:cNvPr id="311" name="楕円 310"/>
        <xdr:cNvSpPr/>
      </xdr:nvSpPr>
      <xdr:spPr>
        <a:xfrm>
          <a:off x="1968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72390</xdr:rowOff>
    </xdr:from>
    <xdr:to xmlns:xdr="http://schemas.openxmlformats.org/drawingml/2006/spreadsheetDrawing">
      <xdr:col>15</xdr:col>
      <xdr:colOff>50800</xdr:colOff>
      <xdr:row>83</xdr:row>
      <xdr:rowOff>150495</xdr:rowOff>
    </xdr:to>
    <xdr:cxnSp macro="">
      <xdr:nvCxnSpPr>
        <xdr:cNvPr id="312" name="直線コネクタ 311"/>
        <xdr:cNvCxnSpPr/>
      </xdr:nvCxnSpPr>
      <xdr:spPr>
        <a:xfrm>
          <a:off x="2019300" y="14302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137795</xdr:rowOff>
    </xdr:from>
    <xdr:to xmlns:xdr="http://schemas.openxmlformats.org/drawingml/2006/spreadsheetDrawing">
      <xdr:col>6</xdr:col>
      <xdr:colOff>38100</xdr:colOff>
      <xdr:row>83</xdr:row>
      <xdr:rowOff>67945</xdr:rowOff>
    </xdr:to>
    <xdr:sp macro="" textlink="">
      <xdr:nvSpPr>
        <xdr:cNvPr id="313" name="楕円 312"/>
        <xdr:cNvSpPr/>
      </xdr:nvSpPr>
      <xdr:spPr>
        <a:xfrm>
          <a:off x="1079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17780</xdr:rowOff>
    </xdr:from>
    <xdr:to xmlns:xdr="http://schemas.openxmlformats.org/drawingml/2006/spreadsheetDrawing">
      <xdr:col>10</xdr:col>
      <xdr:colOff>114300</xdr:colOff>
      <xdr:row>83</xdr:row>
      <xdr:rowOff>72390</xdr:rowOff>
    </xdr:to>
    <xdr:cxnSp macro="">
      <xdr:nvCxnSpPr>
        <xdr:cNvPr id="314" name="直線コネクタ 313"/>
        <xdr:cNvCxnSpPr/>
      </xdr:nvCxnSpPr>
      <xdr:spPr>
        <a:xfrm>
          <a:off x="1130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福祉施設】&#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3225" cy="259080"/>
    <xdr:sp macro="" textlink="">
      <xdr:nvSpPr>
        <xdr:cNvPr id="316" name="n_2aveValue【福祉施設】&#10;有形固定資産減価償却率"/>
        <xdr:cNvSpPr txBox="1"/>
      </xdr:nvSpPr>
      <xdr:spPr>
        <a:xfrm>
          <a:off x="2705735" y="1378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31115</xdr:rowOff>
    </xdr:from>
    <xdr:ext cx="403225" cy="257175"/>
    <xdr:sp macro="" textlink="">
      <xdr:nvSpPr>
        <xdr:cNvPr id="317" name="n_3aveValue【福祉施設】&#10;有形固定資産減価償却率"/>
        <xdr:cNvSpPr txBox="1"/>
      </xdr:nvSpPr>
      <xdr:spPr>
        <a:xfrm>
          <a:off x="1816735" y="13747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162560</xdr:rowOff>
    </xdr:from>
    <xdr:ext cx="403225" cy="259080"/>
    <xdr:sp macro="" textlink="">
      <xdr:nvSpPr>
        <xdr:cNvPr id="318" name="n_4aveValue【福祉施設】&#10;有形固定資産減価償却率"/>
        <xdr:cNvSpPr txBox="1"/>
      </xdr:nvSpPr>
      <xdr:spPr>
        <a:xfrm>
          <a:off x="927735" y="1370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74930</xdr:rowOff>
    </xdr:from>
    <xdr:ext cx="405130" cy="257175"/>
    <xdr:sp macro="" textlink="">
      <xdr:nvSpPr>
        <xdr:cNvPr id="319" name="n_1mainValue【福祉施設】&#10;有形固定資産減価償却率"/>
        <xdr:cNvSpPr txBox="1"/>
      </xdr:nvSpPr>
      <xdr:spPr>
        <a:xfrm>
          <a:off x="3582035" y="14476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20955</xdr:rowOff>
    </xdr:from>
    <xdr:ext cx="403225" cy="257175"/>
    <xdr:sp macro="" textlink="">
      <xdr:nvSpPr>
        <xdr:cNvPr id="320" name="n_2mainValue【福祉施設】&#10;有形固定資産減価償却率"/>
        <xdr:cNvSpPr txBox="1"/>
      </xdr:nvSpPr>
      <xdr:spPr>
        <a:xfrm>
          <a:off x="2705735" y="14422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114300</xdr:rowOff>
    </xdr:from>
    <xdr:ext cx="403225" cy="259080"/>
    <xdr:sp macro="" textlink="">
      <xdr:nvSpPr>
        <xdr:cNvPr id="321" name="n_3mainValue【福祉施設】&#10;有形固定資産減価償却率"/>
        <xdr:cNvSpPr txBox="1"/>
      </xdr:nvSpPr>
      <xdr:spPr>
        <a:xfrm>
          <a:off x="1816735" y="14344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59055</xdr:rowOff>
    </xdr:from>
    <xdr:ext cx="403225" cy="259080"/>
    <xdr:sp macro="" textlink="">
      <xdr:nvSpPr>
        <xdr:cNvPr id="322" name="n_4mainValue【福祉施設】&#10;有形固定資産減価償却率"/>
        <xdr:cNvSpPr txBox="1"/>
      </xdr:nvSpPr>
      <xdr:spPr>
        <a:xfrm>
          <a:off x="927735" y="14289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4" name="テキスト ボックス 333"/>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336" name="テキスト ボックス 335"/>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338" name="テキスト ボックス 337"/>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340" name="テキスト ボックス 339"/>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2" name="テキスト ボックス 34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76835</xdr:rowOff>
    </xdr:from>
    <xdr:to xmlns:xdr="http://schemas.openxmlformats.org/drawingml/2006/spreadsheetDrawing">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76835</xdr:rowOff>
    </xdr:from>
    <xdr:to xmlns:xdr="http://schemas.openxmlformats.org/drawingml/2006/spreadsheetDrawing">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109855</xdr:rowOff>
    </xdr:from>
    <xdr:ext cx="469900" cy="257175"/>
    <xdr:sp macro="" textlink="">
      <xdr:nvSpPr>
        <xdr:cNvPr id="349" name="【福祉施設】&#10;一人当たり面積平均値テキスト"/>
        <xdr:cNvSpPr txBox="1"/>
      </xdr:nvSpPr>
      <xdr:spPr>
        <a:xfrm>
          <a:off x="10515600" y="143402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132080</xdr:rowOff>
    </xdr:from>
    <xdr:to xmlns:xdr="http://schemas.openxmlformats.org/drawingml/2006/spreadsheetDrawing">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351" name="フローチャート: 判断 350"/>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99060</xdr:rowOff>
    </xdr:from>
    <xdr:to xmlns:xdr="http://schemas.openxmlformats.org/drawingml/2006/spreadsheetDrawing">
      <xdr:col>46</xdr:col>
      <xdr:colOff>38100</xdr:colOff>
      <xdr:row>84</xdr:row>
      <xdr:rowOff>29210</xdr:rowOff>
    </xdr:to>
    <xdr:sp macro="" textlink="">
      <xdr:nvSpPr>
        <xdr:cNvPr id="352" name="フローチャート: 判断 351"/>
        <xdr:cNvSpPr/>
      </xdr:nvSpPr>
      <xdr:spPr>
        <a:xfrm>
          <a:off x="8699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113030</xdr:rowOff>
    </xdr:from>
    <xdr:to xmlns:xdr="http://schemas.openxmlformats.org/drawingml/2006/spreadsheetDrawing">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117475</xdr:rowOff>
    </xdr:from>
    <xdr:to xmlns:xdr="http://schemas.openxmlformats.org/drawingml/2006/spreadsheetDrawing">
      <xdr:col>36</xdr:col>
      <xdr:colOff>165100</xdr:colOff>
      <xdr:row>84</xdr:row>
      <xdr:rowOff>47625</xdr:rowOff>
    </xdr:to>
    <xdr:sp macro="" textlink="">
      <xdr:nvSpPr>
        <xdr:cNvPr id="354" name="フローチャート: 判断 353"/>
        <xdr:cNvSpPr/>
      </xdr:nvSpPr>
      <xdr:spPr>
        <a:xfrm>
          <a:off x="6921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10160</xdr:rowOff>
    </xdr:from>
    <xdr:to xmlns:xdr="http://schemas.openxmlformats.org/drawingml/2006/spreadsheetDrawing">
      <xdr:col>55</xdr:col>
      <xdr:colOff>50800</xdr:colOff>
      <xdr:row>80</xdr:row>
      <xdr:rowOff>111760</xdr:rowOff>
    </xdr:to>
    <xdr:sp macro="" textlink="">
      <xdr:nvSpPr>
        <xdr:cNvPr id="360" name="楕円 359"/>
        <xdr:cNvSpPr/>
      </xdr:nvSpPr>
      <xdr:spPr>
        <a:xfrm>
          <a:off x="104267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33020</xdr:rowOff>
    </xdr:from>
    <xdr:ext cx="469900" cy="259080"/>
    <xdr:sp macro="" textlink="">
      <xdr:nvSpPr>
        <xdr:cNvPr id="361" name="【福祉施設】&#10;一人当たり面積該当値テキスト"/>
        <xdr:cNvSpPr txBox="1"/>
      </xdr:nvSpPr>
      <xdr:spPr>
        <a:xfrm>
          <a:off x="10515600" y="1357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19050</xdr:rowOff>
    </xdr:from>
    <xdr:to xmlns:xdr="http://schemas.openxmlformats.org/drawingml/2006/spreadsheetDrawing">
      <xdr:col>50</xdr:col>
      <xdr:colOff>165100</xdr:colOff>
      <xdr:row>80</xdr:row>
      <xdr:rowOff>120650</xdr:rowOff>
    </xdr:to>
    <xdr:sp macro="" textlink="">
      <xdr:nvSpPr>
        <xdr:cNvPr id="362" name="楕円 361"/>
        <xdr:cNvSpPr/>
      </xdr:nvSpPr>
      <xdr:spPr>
        <a:xfrm>
          <a:off x="9588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60960</xdr:rowOff>
    </xdr:from>
    <xdr:to xmlns:xdr="http://schemas.openxmlformats.org/drawingml/2006/spreadsheetDrawing">
      <xdr:col>55</xdr:col>
      <xdr:colOff>0</xdr:colOff>
      <xdr:row>80</xdr:row>
      <xdr:rowOff>69850</xdr:rowOff>
    </xdr:to>
    <xdr:cxnSp macro="">
      <xdr:nvCxnSpPr>
        <xdr:cNvPr id="363" name="直線コネクタ 362"/>
        <xdr:cNvCxnSpPr/>
      </xdr:nvCxnSpPr>
      <xdr:spPr>
        <a:xfrm flipV="1">
          <a:off x="9639300" y="137769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33020</xdr:rowOff>
    </xdr:from>
    <xdr:to xmlns:xdr="http://schemas.openxmlformats.org/drawingml/2006/spreadsheetDrawing">
      <xdr:col>46</xdr:col>
      <xdr:colOff>38100</xdr:colOff>
      <xdr:row>80</xdr:row>
      <xdr:rowOff>134620</xdr:rowOff>
    </xdr:to>
    <xdr:sp macro="" textlink="">
      <xdr:nvSpPr>
        <xdr:cNvPr id="364" name="楕円 363"/>
        <xdr:cNvSpPr/>
      </xdr:nvSpPr>
      <xdr:spPr>
        <a:xfrm>
          <a:off x="869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69850</xdr:rowOff>
    </xdr:from>
    <xdr:to xmlns:xdr="http://schemas.openxmlformats.org/drawingml/2006/spreadsheetDrawing">
      <xdr:col>50</xdr:col>
      <xdr:colOff>114300</xdr:colOff>
      <xdr:row>80</xdr:row>
      <xdr:rowOff>83820</xdr:rowOff>
    </xdr:to>
    <xdr:cxnSp macro="">
      <xdr:nvCxnSpPr>
        <xdr:cNvPr id="365" name="直線コネクタ 364"/>
        <xdr:cNvCxnSpPr/>
      </xdr:nvCxnSpPr>
      <xdr:spPr>
        <a:xfrm flipV="1">
          <a:off x="8750300" y="13785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106045</xdr:rowOff>
    </xdr:from>
    <xdr:to xmlns:xdr="http://schemas.openxmlformats.org/drawingml/2006/spreadsheetDrawing">
      <xdr:col>41</xdr:col>
      <xdr:colOff>101600</xdr:colOff>
      <xdr:row>81</xdr:row>
      <xdr:rowOff>36195</xdr:rowOff>
    </xdr:to>
    <xdr:sp macro="" textlink="">
      <xdr:nvSpPr>
        <xdr:cNvPr id="366" name="楕円 365"/>
        <xdr:cNvSpPr/>
      </xdr:nvSpPr>
      <xdr:spPr>
        <a:xfrm>
          <a:off x="7810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83820</xdr:rowOff>
    </xdr:from>
    <xdr:to xmlns:xdr="http://schemas.openxmlformats.org/drawingml/2006/spreadsheetDrawing">
      <xdr:col>45</xdr:col>
      <xdr:colOff>177800</xdr:colOff>
      <xdr:row>80</xdr:row>
      <xdr:rowOff>156845</xdr:rowOff>
    </xdr:to>
    <xdr:cxnSp macro="">
      <xdr:nvCxnSpPr>
        <xdr:cNvPr id="367" name="直線コネクタ 366"/>
        <xdr:cNvCxnSpPr/>
      </xdr:nvCxnSpPr>
      <xdr:spPr>
        <a:xfrm flipV="1">
          <a:off x="7861300" y="137998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106045</xdr:rowOff>
    </xdr:from>
    <xdr:to xmlns:xdr="http://schemas.openxmlformats.org/drawingml/2006/spreadsheetDrawing">
      <xdr:col>36</xdr:col>
      <xdr:colOff>165100</xdr:colOff>
      <xdr:row>81</xdr:row>
      <xdr:rowOff>36195</xdr:rowOff>
    </xdr:to>
    <xdr:sp macro="" textlink="">
      <xdr:nvSpPr>
        <xdr:cNvPr id="368" name="楕円 367"/>
        <xdr:cNvSpPr/>
      </xdr:nvSpPr>
      <xdr:spPr>
        <a:xfrm>
          <a:off x="6921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156845</xdr:rowOff>
    </xdr:from>
    <xdr:to xmlns:xdr="http://schemas.openxmlformats.org/drawingml/2006/spreadsheetDrawing">
      <xdr:col>41</xdr:col>
      <xdr:colOff>50800</xdr:colOff>
      <xdr:row>80</xdr:row>
      <xdr:rowOff>156845</xdr:rowOff>
    </xdr:to>
    <xdr:cxnSp macro="">
      <xdr:nvCxnSpPr>
        <xdr:cNvPr id="369" name="直線コネクタ 368"/>
        <xdr:cNvCxnSpPr/>
      </xdr:nvCxnSpPr>
      <xdr:spPr>
        <a:xfrm>
          <a:off x="6972300" y="13872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66040</xdr:rowOff>
    </xdr:from>
    <xdr:ext cx="469900" cy="257175"/>
    <xdr:sp macro="" textlink="">
      <xdr:nvSpPr>
        <xdr:cNvPr id="370" name="n_1aveValue【福祉施設】&#10;一人当たり面積"/>
        <xdr:cNvSpPr txBox="1"/>
      </xdr:nvSpPr>
      <xdr:spPr>
        <a:xfrm>
          <a:off x="9391650" y="14467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20320</xdr:rowOff>
    </xdr:from>
    <xdr:ext cx="467995" cy="257175"/>
    <xdr:sp macro="" textlink="">
      <xdr:nvSpPr>
        <xdr:cNvPr id="371" name="n_2aveValue【福祉施設】&#10;一人当たり面積"/>
        <xdr:cNvSpPr txBox="1"/>
      </xdr:nvSpPr>
      <xdr:spPr>
        <a:xfrm>
          <a:off x="8515350" y="14422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34290</xdr:rowOff>
    </xdr:from>
    <xdr:ext cx="467995" cy="259080"/>
    <xdr:sp macro="" textlink="">
      <xdr:nvSpPr>
        <xdr:cNvPr id="372" name="n_3aveValue【福祉施設】&#10;一人当たり面積"/>
        <xdr:cNvSpPr txBox="1"/>
      </xdr:nvSpPr>
      <xdr:spPr>
        <a:xfrm>
          <a:off x="7626350" y="1443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38735</xdr:rowOff>
    </xdr:from>
    <xdr:ext cx="467995" cy="259080"/>
    <xdr:sp macro="" textlink="">
      <xdr:nvSpPr>
        <xdr:cNvPr id="373" name="n_4aveValue【福祉施設】&#10;一人当たり面積"/>
        <xdr:cNvSpPr txBox="1"/>
      </xdr:nvSpPr>
      <xdr:spPr>
        <a:xfrm>
          <a:off x="6737350" y="14440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137160</xdr:rowOff>
    </xdr:from>
    <xdr:ext cx="469900" cy="259080"/>
    <xdr:sp macro="" textlink="">
      <xdr:nvSpPr>
        <xdr:cNvPr id="374" name="n_1mainValue【福祉施設】&#10;一人当たり面積"/>
        <xdr:cNvSpPr txBox="1"/>
      </xdr:nvSpPr>
      <xdr:spPr>
        <a:xfrm>
          <a:off x="939165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151130</xdr:rowOff>
    </xdr:from>
    <xdr:ext cx="467995" cy="259080"/>
    <xdr:sp macro="" textlink="">
      <xdr:nvSpPr>
        <xdr:cNvPr id="375" name="n_2mainValue【福祉施設】&#10;一人当たり面積"/>
        <xdr:cNvSpPr txBox="1"/>
      </xdr:nvSpPr>
      <xdr:spPr>
        <a:xfrm>
          <a:off x="8515350" y="1352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52705</xdr:rowOff>
    </xdr:from>
    <xdr:ext cx="467995" cy="257175"/>
    <xdr:sp macro="" textlink="">
      <xdr:nvSpPr>
        <xdr:cNvPr id="376" name="n_3mainValue【福祉施設】&#10;一人当たり面積"/>
        <xdr:cNvSpPr txBox="1"/>
      </xdr:nvSpPr>
      <xdr:spPr>
        <a:xfrm>
          <a:off x="7626350" y="13597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52705</xdr:rowOff>
    </xdr:from>
    <xdr:ext cx="467995" cy="257175"/>
    <xdr:sp macro="" textlink="">
      <xdr:nvSpPr>
        <xdr:cNvPr id="377" name="n_4mainValue【福祉施設】&#10;一人当たり面積"/>
        <xdr:cNvSpPr txBox="1"/>
      </xdr:nvSpPr>
      <xdr:spPr>
        <a:xfrm>
          <a:off x="6737350" y="13597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6" name="テキスト ボックス 385"/>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8" name="テキスト ボックス 387"/>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90" name="テキスト ボックス 389"/>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2" name="テキスト ボックス 391"/>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398" name="テキスト ボックス 397"/>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185" cy="259080"/>
    <xdr:sp macro="" textlink="">
      <xdr:nvSpPr>
        <xdr:cNvPr id="400" name="テキスト ボックス 399"/>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59055</xdr:rowOff>
    </xdr:from>
    <xdr:to xmlns:xdr="http://schemas.openxmlformats.org/drawingml/2006/spreadsheetDrawing">
      <xdr:col>24</xdr:col>
      <xdr:colOff>62865</xdr:colOff>
      <xdr:row>108</xdr:row>
      <xdr:rowOff>140970</xdr:rowOff>
    </xdr:to>
    <xdr:cxnSp macro="">
      <xdr:nvCxnSpPr>
        <xdr:cNvPr id="402" name="直線コネクタ 401"/>
        <xdr:cNvCxnSpPr/>
      </xdr:nvCxnSpPr>
      <xdr:spPr>
        <a:xfrm flipV="1">
          <a:off x="463486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144780</xdr:rowOff>
    </xdr:from>
    <xdr:ext cx="405130" cy="257175"/>
    <xdr:sp macro="" textlink="">
      <xdr:nvSpPr>
        <xdr:cNvPr id="403" name="【市民会館】&#10;有形固定資産減価償却率最小値テキスト"/>
        <xdr:cNvSpPr txBox="1"/>
      </xdr:nvSpPr>
      <xdr:spPr>
        <a:xfrm>
          <a:off x="4673600" y="18661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140970</xdr:rowOff>
    </xdr:from>
    <xdr:to xmlns:xdr="http://schemas.openxmlformats.org/drawingml/2006/spreadsheetDrawing">
      <xdr:col>24</xdr:col>
      <xdr:colOff>152400</xdr:colOff>
      <xdr:row>108</xdr:row>
      <xdr:rowOff>140970</xdr:rowOff>
    </xdr:to>
    <xdr:cxnSp macro="">
      <xdr:nvCxnSpPr>
        <xdr:cNvPr id="404" name="直線コネクタ 403"/>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xdr:rowOff>
    </xdr:from>
    <xdr:ext cx="405130" cy="257175"/>
    <xdr:sp macro="" textlink="">
      <xdr:nvSpPr>
        <xdr:cNvPr id="405" name="【市民会館】&#10;有形固定資産減価償却率最大値テキスト"/>
        <xdr:cNvSpPr txBox="1"/>
      </xdr:nvSpPr>
      <xdr:spPr>
        <a:xfrm>
          <a:off x="4673600" y="1680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59055</xdr:rowOff>
    </xdr:from>
    <xdr:to xmlns:xdr="http://schemas.openxmlformats.org/drawingml/2006/spreadsheetDrawing">
      <xdr:col>24</xdr:col>
      <xdr:colOff>152400</xdr:colOff>
      <xdr:row>99</xdr:row>
      <xdr:rowOff>59055</xdr:rowOff>
    </xdr:to>
    <xdr:cxnSp macro="">
      <xdr:nvCxnSpPr>
        <xdr:cNvPr id="406" name="直線コネクタ 405"/>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116840</xdr:rowOff>
    </xdr:from>
    <xdr:ext cx="405130" cy="259080"/>
    <xdr:sp macro="" textlink="">
      <xdr:nvSpPr>
        <xdr:cNvPr id="407" name="【市民会館】&#10;有形固定資産減価償却率平均値テキスト"/>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93980</xdr:rowOff>
    </xdr:from>
    <xdr:to xmlns:xdr="http://schemas.openxmlformats.org/drawingml/2006/spreadsheetDrawing">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52070</xdr:rowOff>
    </xdr:from>
    <xdr:to xmlns:xdr="http://schemas.openxmlformats.org/drawingml/2006/spreadsheetDrawing">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33020</xdr:rowOff>
    </xdr:from>
    <xdr:to xmlns:xdr="http://schemas.openxmlformats.org/drawingml/2006/spreadsheetDrawing">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29210</xdr:rowOff>
    </xdr:from>
    <xdr:to xmlns:xdr="http://schemas.openxmlformats.org/drawingml/2006/spreadsheetDrawing">
      <xdr:col>10</xdr:col>
      <xdr:colOff>165100</xdr:colOff>
      <xdr:row>103</xdr:row>
      <xdr:rowOff>130810</xdr:rowOff>
    </xdr:to>
    <xdr:sp macro="" textlink="">
      <xdr:nvSpPr>
        <xdr:cNvPr id="411" name="フローチャート: 判断 410"/>
        <xdr:cNvSpPr/>
      </xdr:nvSpPr>
      <xdr:spPr>
        <a:xfrm>
          <a:off x="19685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166370</xdr:rowOff>
    </xdr:from>
    <xdr:to xmlns:xdr="http://schemas.openxmlformats.org/drawingml/2006/spreadsheetDrawing">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46355</xdr:rowOff>
    </xdr:from>
    <xdr:to xmlns:xdr="http://schemas.openxmlformats.org/drawingml/2006/spreadsheetDrawing">
      <xdr:col>24</xdr:col>
      <xdr:colOff>114300</xdr:colOff>
      <xdr:row>105</xdr:row>
      <xdr:rowOff>147955</xdr:rowOff>
    </xdr:to>
    <xdr:sp macro="" textlink="">
      <xdr:nvSpPr>
        <xdr:cNvPr id="418" name="楕円 417"/>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24765</xdr:rowOff>
    </xdr:from>
    <xdr:ext cx="405130" cy="259080"/>
    <xdr:sp macro="" textlink="">
      <xdr:nvSpPr>
        <xdr:cNvPr id="419" name="【市民会館】&#10;有形固定資産減価償却率該当値テキスト"/>
        <xdr:cNvSpPr txBox="1"/>
      </xdr:nvSpPr>
      <xdr:spPr>
        <a:xfrm>
          <a:off x="4673600" y="18027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2540</xdr:rowOff>
    </xdr:from>
    <xdr:to xmlns:xdr="http://schemas.openxmlformats.org/drawingml/2006/spreadsheetDrawing">
      <xdr:col>20</xdr:col>
      <xdr:colOff>38100</xdr:colOff>
      <xdr:row>105</xdr:row>
      <xdr:rowOff>104140</xdr:rowOff>
    </xdr:to>
    <xdr:sp macro="" textlink="">
      <xdr:nvSpPr>
        <xdr:cNvPr id="420" name="楕円 419"/>
        <xdr:cNvSpPr/>
      </xdr:nvSpPr>
      <xdr:spPr>
        <a:xfrm>
          <a:off x="3746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53340</xdr:rowOff>
    </xdr:from>
    <xdr:to xmlns:xdr="http://schemas.openxmlformats.org/drawingml/2006/spreadsheetDrawing">
      <xdr:col>24</xdr:col>
      <xdr:colOff>63500</xdr:colOff>
      <xdr:row>105</xdr:row>
      <xdr:rowOff>97790</xdr:rowOff>
    </xdr:to>
    <xdr:cxnSp macro="">
      <xdr:nvCxnSpPr>
        <xdr:cNvPr id="421" name="直線コネクタ 420"/>
        <xdr:cNvCxnSpPr/>
      </xdr:nvCxnSpPr>
      <xdr:spPr>
        <a:xfrm>
          <a:off x="3797300" y="180555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132080</xdr:rowOff>
    </xdr:from>
    <xdr:to xmlns:xdr="http://schemas.openxmlformats.org/drawingml/2006/spreadsheetDrawing">
      <xdr:col>15</xdr:col>
      <xdr:colOff>101600</xdr:colOff>
      <xdr:row>105</xdr:row>
      <xdr:rowOff>62230</xdr:rowOff>
    </xdr:to>
    <xdr:sp macro="" textlink="">
      <xdr:nvSpPr>
        <xdr:cNvPr id="422" name="楕円 421"/>
        <xdr:cNvSpPr/>
      </xdr:nvSpPr>
      <xdr:spPr>
        <a:xfrm>
          <a:off x="2857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11430</xdr:rowOff>
    </xdr:from>
    <xdr:to xmlns:xdr="http://schemas.openxmlformats.org/drawingml/2006/spreadsheetDrawing">
      <xdr:col>19</xdr:col>
      <xdr:colOff>177800</xdr:colOff>
      <xdr:row>105</xdr:row>
      <xdr:rowOff>53340</xdr:rowOff>
    </xdr:to>
    <xdr:cxnSp macro="">
      <xdr:nvCxnSpPr>
        <xdr:cNvPr id="423" name="直線コネクタ 422"/>
        <xdr:cNvCxnSpPr/>
      </xdr:nvCxnSpPr>
      <xdr:spPr>
        <a:xfrm>
          <a:off x="2908300" y="18013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92075</xdr:rowOff>
    </xdr:from>
    <xdr:to xmlns:xdr="http://schemas.openxmlformats.org/drawingml/2006/spreadsheetDrawing">
      <xdr:col>10</xdr:col>
      <xdr:colOff>165100</xdr:colOff>
      <xdr:row>105</xdr:row>
      <xdr:rowOff>22225</xdr:rowOff>
    </xdr:to>
    <xdr:sp macro="" textlink="">
      <xdr:nvSpPr>
        <xdr:cNvPr id="424" name="楕円 423"/>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143510</xdr:rowOff>
    </xdr:from>
    <xdr:to xmlns:xdr="http://schemas.openxmlformats.org/drawingml/2006/spreadsheetDrawing">
      <xdr:col>15</xdr:col>
      <xdr:colOff>50800</xdr:colOff>
      <xdr:row>105</xdr:row>
      <xdr:rowOff>11430</xdr:rowOff>
    </xdr:to>
    <xdr:cxnSp macro="">
      <xdr:nvCxnSpPr>
        <xdr:cNvPr id="425" name="直線コネクタ 424"/>
        <xdr:cNvCxnSpPr/>
      </xdr:nvCxnSpPr>
      <xdr:spPr>
        <a:xfrm>
          <a:off x="2019300" y="179743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50165</xdr:rowOff>
    </xdr:from>
    <xdr:to xmlns:xdr="http://schemas.openxmlformats.org/drawingml/2006/spreadsheetDrawing">
      <xdr:col>6</xdr:col>
      <xdr:colOff>38100</xdr:colOff>
      <xdr:row>104</xdr:row>
      <xdr:rowOff>151765</xdr:rowOff>
    </xdr:to>
    <xdr:sp macro="" textlink="">
      <xdr:nvSpPr>
        <xdr:cNvPr id="426" name="楕円 425"/>
        <xdr:cNvSpPr/>
      </xdr:nvSpPr>
      <xdr:spPr>
        <a:xfrm>
          <a:off x="10795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100965</xdr:rowOff>
    </xdr:from>
    <xdr:to xmlns:xdr="http://schemas.openxmlformats.org/drawingml/2006/spreadsheetDrawing">
      <xdr:col>10</xdr:col>
      <xdr:colOff>114300</xdr:colOff>
      <xdr:row>104</xdr:row>
      <xdr:rowOff>143510</xdr:rowOff>
    </xdr:to>
    <xdr:cxnSp macro="">
      <xdr:nvCxnSpPr>
        <xdr:cNvPr id="427" name="直線コネクタ 426"/>
        <xdr:cNvCxnSpPr/>
      </xdr:nvCxnSpPr>
      <xdr:spPr>
        <a:xfrm>
          <a:off x="1130300" y="179317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170180</xdr:rowOff>
    </xdr:from>
    <xdr:ext cx="405130" cy="259080"/>
    <xdr:sp macro="" textlink="">
      <xdr:nvSpPr>
        <xdr:cNvPr id="428" name="n_1aveValue【市民会館】&#10;有形固定資産減価償却率"/>
        <xdr:cNvSpPr txBox="1"/>
      </xdr:nvSpPr>
      <xdr:spPr>
        <a:xfrm>
          <a:off x="3582035"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151130</xdr:rowOff>
    </xdr:from>
    <xdr:ext cx="403225" cy="259080"/>
    <xdr:sp macro="" textlink="">
      <xdr:nvSpPr>
        <xdr:cNvPr id="429" name="n_2aveValue【市民会館】&#10;有形固定資産減価償却率"/>
        <xdr:cNvSpPr txBox="1"/>
      </xdr:nvSpPr>
      <xdr:spPr>
        <a:xfrm>
          <a:off x="2705735" y="17467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147320</xdr:rowOff>
    </xdr:from>
    <xdr:ext cx="403225" cy="259080"/>
    <xdr:sp macro="" textlink="">
      <xdr:nvSpPr>
        <xdr:cNvPr id="430" name="n_3aveValue【市民会館】&#10;有形固定資産減価償却率"/>
        <xdr:cNvSpPr txBox="1"/>
      </xdr:nvSpPr>
      <xdr:spPr>
        <a:xfrm>
          <a:off x="1816735" y="17463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113030</xdr:rowOff>
    </xdr:from>
    <xdr:ext cx="403225" cy="259080"/>
    <xdr:sp macro="" textlink="">
      <xdr:nvSpPr>
        <xdr:cNvPr id="431" name="n_4aveValue【市民会館】&#10;有形固定資産減価償却率"/>
        <xdr:cNvSpPr txBox="1"/>
      </xdr:nvSpPr>
      <xdr:spPr>
        <a:xfrm>
          <a:off x="927735" y="17429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95250</xdr:rowOff>
    </xdr:from>
    <xdr:ext cx="405130" cy="259080"/>
    <xdr:sp macro="" textlink="">
      <xdr:nvSpPr>
        <xdr:cNvPr id="432" name="n_1mainValue【市民会館】&#10;有形固定資産減価償却率"/>
        <xdr:cNvSpPr txBox="1"/>
      </xdr:nvSpPr>
      <xdr:spPr>
        <a:xfrm>
          <a:off x="3582035" y="1809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53340</xdr:rowOff>
    </xdr:from>
    <xdr:ext cx="403225" cy="257175"/>
    <xdr:sp macro="" textlink="">
      <xdr:nvSpPr>
        <xdr:cNvPr id="433" name="n_2mainValue【市民会館】&#10;有形固定資産減価償却率"/>
        <xdr:cNvSpPr txBox="1"/>
      </xdr:nvSpPr>
      <xdr:spPr>
        <a:xfrm>
          <a:off x="2705735" y="18055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13335</xdr:rowOff>
    </xdr:from>
    <xdr:ext cx="403225" cy="259080"/>
    <xdr:sp macro="" textlink="">
      <xdr:nvSpPr>
        <xdr:cNvPr id="434" name="n_3mainValue【市民会館】&#10;有形固定資産減価償却率"/>
        <xdr:cNvSpPr txBox="1"/>
      </xdr:nvSpPr>
      <xdr:spPr>
        <a:xfrm>
          <a:off x="1816735" y="18015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143510</xdr:rowOff>
    </xdr:from>
    <xdr:ext cx="403225" cy="257175"/>
    <xdr:sp macro="" textlink="">
      <xdr:nvSpPr>
        <xdr:cNvPr id="435" name="n_4mainValue【市民会館】&#10;有形固定資産減価償却率"/>
        <xdr:cNvSpPr txBox="1"/>
      </xdr:nvSpPr>
      <xdr:spPr>
        <a:xfrm>
          <a:off x="927735" y="1797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4" name="テキスト ボックス 443"/>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6" name="直線コネクタ 44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47" name="テキスト ボックス 446"/>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8" name="直線コネクタ 44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49" name="テキスト ボックス 448"/>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51" name="テキスト ボックス 450"/>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2" name="直線コネクタ 45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3" name="テキスト ボックス 452"/>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4" name="直線コネクタ 45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5" name="テキスト ボックス 454"/>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6" name="直線コネクタ 4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57" name="テキスト ボックス 456"/>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11430</xdr:rowOff>
    </xdr:from>
    <xdr:to xmlns:xdr="http://schemas.openxmlformats.org/drawingml/2006/spreadsheetDrawing">
      <xdr:col>54</xdr:col>
      <xdr:colOff>189865</xdr:colOff>
      <xdr:row>108</xdr:row>
      <xdr:rowOff>38100</xdr:rowOff>
    </xdr:to>
    <xdr:cxnSp macro="">
      <xdr:nvCxnSpPr>
        <xdr:cNvPr id="459" name="直線コネクタ 458"/>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41910</xdr:rowOff>
    </xdr:from>
    <xdr:ext cx="469900" cy="257175"/>
    <xdr:sp macro="" textlink="">
      <xdr:nvSpPr>
        <xdr:cNvPr id="460" name="【市民会館】&#10;一人当たり面積最小値テキスト"/>
        <xdr:cNvSpPr txBox="1"/>
      </xdr:nvSpPr>
      <xdr:spPr>
        <a:xfrm>
          <a:off x="10515600" y="18558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38100</xdr:rowOff>
    </xdr:from>
    <xdr:to xmlns:xdr="http://schemas.openxmlformats.org/drawingml/2006/spreadsheetDrawing">
      <xdr:col>55</xdr:col>
      <xdr:colOff>88900</xdr:colOff>
      <xdr:row>108</xdr:row>
      <xdr:rowOff>38100</xdr:rowOff>
    </xdr:to>
    <xdr:cxnSp macro="">
      <xdr:nvCxnSpPr>
        <xdr:cNvPr id="461" name="直線コネクタ 460"/>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129540</xdr:rowOff>
    </xdr:from>
    <xdr:ext cx="469900" cy="259080"/>
    <xdr:sp macro="" textlink="">
      <xdr:nvSpPr>
        <xdr:cNvPr id="462" name="【市民会館】&#10;一人当たり面積最大値テキスト"/>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11430</xdr:rowOff>
    </xdr:from>
    <xdr:to xmlns:xdr="http://schemas.openxmlformats.org/drawingml/2006/spreadsheetDrawing">
      <xdr:col>55</xdr:col>
      <xdr:colOff>88900</xdr:colOff>
      <xdr:row>100</xdr:row>
      <xdr:rowOff>11430</xdr:rowOff>
    </xdr:to>
    <xdr:cxnSp macro="">
      <xdr:nvCxnSpPr>
        <xdr:cNvPr id="463" name="直線コネクタ 462"/>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86360</xdr:rowOff>
    </xdr:from>
    <xdr:ext cx="469900" cy="257175"/>
    <xdr:sp macro="" textlink="">
      <xdr:nvSpPr>
        <xdr:cNvPr id="464" name="【市民会館】&#10;一人当たり面積平均値テキスト"/>
        <xdr:cNvSpPr txBox="1"/>
      </xdr:nvSpPr>
      <xdr:spPr>
        <a:xfrm>
          <a:off x="10515600" y="179171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63500</xdr:rowOff>
    </xdr:from>
    <xdr:to xmlns:xdr="http://schemas.openxmlformats.org/drawingml/2006/spreadsheetDrawing">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86360</xdr:rowOff>
    </xdr:from>
    <xdr:to xmlns:xdr="http://schemas.openxmlformats.org/drawingml/2006/spreadsheetDrawing">
      <xdr:col>50</xdr:col>
      <xdr:colOff>165100</xdr:colOff>
      <xdr:row>106</xdr:row>
      <xdr:rowOff>16510</xdr:rowOff>
    </xdr:to>
    <xdr:sp macro="" textlink="">
      <xdr:nvSpPr>
        <xdr:cNvPr id="466" name="フローチャート: 判断 465"/>
        <xdr:cNvSpPr/>
      </xdr:nvSpPr>
      <xdr:spPr>
        <a:xfrm>
          <a:off x="9588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82550</xdr:rowOff>
    </xdr:from>
    <xdr:to xmlns:xdr="http://schemas.openxmlformats.org/drawingml/2006/spreadsheetDrawing">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82550</xdr:rowOff>
    </xdr:from>
    <xdr:to xmlns:xdr="http://schemas.openxmlformats.org/drawingml/2006/spreadsheetDrawing">
      <xdr:col>55</xdr:col>
      <xdr:colOff>50800</xdr:colOff>
      <xdr:row>106</xdr:row>
      <xdr:rowOff>12700</xdr:rowOff>
    </xdr:to>
    <xdr:sp macro="" textlink="">
      <xdr:nvSpPr>
        <xdr:cNvPr id="475" name="楕円 474"/>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60960</xdr:rowOff>
    </xdr:from>
    <xdr:ext cx="469900" cy="259080"/>
    <xdr:sp macro="" textlink="">
      <xdr:nvSpPr>
        <xdr:cNvPr id="476" name="【市民会館】&#10;一人当たり面積該当値テキスト"/>
        <xdr:cNvSpPr txBox="1"/>
      </xdr:nvSpPr>
      <xdr:spPr>
        <a:xfrm>
          <a:off x="10515600" y="1806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86360</xdr:rowOff>
    </xdr:from>
    <xdr:to xmlns:xdr="http://schemas.openxmlformats.org/drawingml/2006/spreadsheetDrawing">
      <xdr:col>50</xdr:col>
      <xdr:colOff>165100</xdr:colOff>
      <xdr:row>106</xdr:row>
      <xdr:rowOff>16510</xdr:rowOff>
    </xdr:to>
    <xdr:sp macro="" textlink="">
      <xdr:nvSpPr>
        <xdr:cNvPr id="477" name="楕円 476"/>
        <xdr:cNvSpPr/>
      </xdr:nvSpPr>
      <xdr:spPr>
        <a:xfrm>
          <a:off x="9588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133350</xdr:rowOff>
    </xdr:from>
    <xdr:to xmlns:xdr="http://schemas.openxmlformats.org/drawingml/2006/spreadsheetDrawing">
      <xdr:col>55</xdr:col>
      <xdr:colOff>0</xdr:colOff>
      <xdr:row>105</xdr:row>
      <xdr:rowOff>137160</xdr:rowOff>
    </xdr:to>
    <xdr:cxnSp macro="">
      <xdr:nvCxnSpPr>
        <xdr:cNvPr id="478" name="直線コネクタ 477"/>
        <xdr:cNvCxnSpPr/>
      </xdr:nvCxnSpPr>
      <xdr:spPr>
        <a:xfrm flipV="1">
          <a:off x="9639300" y="18135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93980</xdr:rowOff>
    </xdr:from>
    <xdr:to xmlns:xdr="http://schemas.openxmlformats.org/drawingml/2006/spreadsheetDrawing">
      <xdr:col>46</xdr:col>
      <xdr:colOff>38100</xdr:colOff>
      <xdr:row>106</xdr:row>
      <xdr:rowOff>24130</xdr:rowOff>
    </xdr:to>
    <xdr:sp macro="" textlink="">
      <xdr:nvSpPr>
        <xdr:cNvPr id="479" name="楕円 478"/>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137160</xdr:rowOff>
    </xdr:from>
    <xdr:to xmlns:xdr="http://schemas.openxmlformats.org/drawingml/2006/spreadsheetDrawing">
      <xdr:col>50</xdr:col>
      <xdr:colOff>114300</xdr:colOff>
      <xdr:row>105</xdr:row>
      <xdr:rowOff>144780</xdr:rowOff>
    </xdr:to>
    <xdr:cxnSp macro="">
      <xdr:nvCxnSpPr>
        <xdr:cNvPr id="480" name="直線コネクタ 479"/>
        <xdr:cNvCxnSpPr/>
      </xdr:nvCxnSpPr>
      <xdr:spPr>
        <a:xfrm flipV="1">
          <a:off x="8750300" y="18139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97790</xdr:rowOff>
    </xdr:from>
    <xdr:to xmlns:xdr="http://schemas.openxmlformats.org/drawingml/2006/spreadsheetDrawing">
      <xdr:col>41</xdr:col>
      <xdr:colOff>101600</xdr:colOff>
      <xdr:row>106</xdr:row>
      <xdr:rowOff>27940</xdr:rowOff>
    </xdr:to>
    <xdr:sp macro="" textlink="">
      <xdr:nvSpPr>
        <xdr:cNvPr id="481" name="楕円 480"/>
        <xdr:cNvSpPr/>
      </xdr:nvSpPr>
      <xdr:spPr>
        <a:xfrm>
          <a:off x="7810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144780</xdr:rowOff>
    </xdr:from>
    <xdr:to xmlns:xdr="http://schemas.openxmlformats.org/drawingml/2006/spreadsheetDrawing">
      <xdr:col>45</xdr:col>
      <xdr:colOff>177800</xdr:colOff>
      <xdr:row>105</xdr:row>
      <xdr:rowOff>148590</xdr:rowOff>
    </xdr:to>
    <xdr:cxnSp macro="">
      <xdr:nvCxnSpPr>
        <xdr:cNvPr id="482" name="直線コネクタ 481"/>
        <xdr:cNvCxnSpPr/>
      </xdr:nvCxnSpPr>
      <xdr:spPr>
        <a:xfrm flipV="1">
          <a:off x="7861300" y="18147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101600</xdr:rowOff>
    </xdr:from>
    <xdr:to xmlns:xdr="http://schemas.openxmlformats.org/drawingml/2006/spreadsheetDrawing">
      <xdr:col>36</xdr:col>
      <xdr:colOff>165100</xdr:colOff>
      <xdr:row>106</xdr:row>
      <xdr:rowOff>31750</xdr:rowOff>
    </xdr:to>
    <xdr:sp macro="" textlink="">
      <xdr:nvSpPr>
        <xdr:cNvPr id="483" name="楕円 482"/>
        <xdr:cNvSpPr/>
      </xdr:nvSpPr>
      <xdr:spPr>
        <a:xfrm>
          <a:off x="692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148590</xdr:rowOff>
    </xdr:from>
    <xdr:to xmlns:xdr="http://schemas.openxmlformats.org/drawingml/2006/spreadsheetDrawing">
      <xdr:col>41</xdr:col>
      <xdr:colOff>50800</xdr:colOff>
      <xdr:row>105</xdr:row>
      <xdr:rowOff>152400</xdr:rowOff>
    </xdr:to>
    <xdr:cxnSp macro="">
      <xdr:nvCxnSpPr>
        <xdr:cNvPr id="484" name="直線コネクタ 483"/>
        <xdr:cNvCxnSpPr/>
      </xdr:nvCxnSpPr>
      <xdr:spPr>
        <a:xfrm flipV="1">
          <a:off x="6972300" y="18150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7620</xdr:rowOff>
    </xdr:from>
    <xdr:ext cx="469900" cy="257175"/>
    <xdr:sp macro="" textlink="">
      <xdr:nvSpPr>
        <xdr:cNvPr id="485" name="n_1aveValue【市民会館】&#10;一人当たり面積"/>
        <xdr:cNvSpPr txBox="1"/>
      </xdr:nvSpPr>
      <xdr:spPr>
        <a:xfrm>
          <a:off x="9391650" y="18181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29210</xdr:rowOff>
    </xdr:from>
    <xdr:ext cx="467995" cy="257175"/>
    <xdr:sp macro="" textlink="">
      <xdr:nvSpPr>
        <xdr:cNvPr id="486" name="n_2aveValue【市民会館】&#10;一人当たり面積"/>
        <xdr:cNvSpPr txBox="1"/>
      </xdr:nvSpPr>
      <xdr:spPr>
        <a:xfrm>
          <a:off x="8515350" y="1786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40640</xdr:rowOff>
    </xdr:from>
    <xdr:ext cx="467995" cy="257175"/>
    <xdr:sp macro="" textlink="">
      <xdr:nvSpPr>
        <xdr:cNvPr id="487" name="n_3aveValue【市民会館】&#10;一人当たり面積"/>
        <xdr:cNvSpPr txBox="1"/>
      </xdr:nvSpPr>
      <xdr:spPr>
        <a:xfrm>
          <a:off x="7626350" y="1787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40640</xdr:rowOff>
    </xdr:from>
    <xdr:ext cx="467995" cy="257175"/>
    <xdr:sp macro="" textlink="">
      <xdr:nvSpPr>
        <xdr:cNvPr id="488" name="n_4aveValue【市民会館】&#10;一人当たり面積"/>
        <xdr:cNvSpPr txBox="1"/>
      </xdr:nvSpPr>
      <xdr:spPr>
        <a:xfrm>
          <a:off x="6737350" y="1787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33020</xdr:rowOff>
    </xdr:from>
    <xdr:ext cx="469900" cy="259080"/>
    <xdr:sp macro="" textlink="">
      <xdr:nvSpPr>
        <xdr:cNvPr id="489" name="n_1mainValue【市民会館】&#10;一人当たり面積"/>
        <xdr:cNvSpPr txBox="1"/>
      </xdr:nvSpPr>
      <xdr:spPr>
        <a:xfrm>
          <a:off x="9391650" y="1786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15240</xdr:rowOff>
    </xdr:from>
    <xdr:ext cx="467995" cy="259080"/>
    <xdr:sp macro="" textlink="">
      <xdr:nvSpPr>
        <xdr:cNvPr id="490" name="n_2mainValue【市民会館】&#10;一人当たり面積"/>
        <xdr:cNvSpPr txBox="1"/>
      </xdr:nvSpPr>
      <xdr:spPr>
        <a:xfrm>
          <a:off x="8515350" y="1818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19050</xdr:rowOff>
    </xdr:from>
    <xdr:ext cx="467995" cy="257175"/>
    <xdr:sp macro="" textlink="">
      <xdr:nvSpPr>
        <xdr:cNvPr id="491" name="n_3mainValue【市民会館】&#10;一人当たり面積"/>
        <xdr:cNvSpPr txBox="1"/>
      </xdr:nvSpPr>
      <xdr:spPr>
        <a:xfrm>
          <a:off x="7626350" y="18192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22860</xdr:rowOff>
    </xdr:from>
    <xdr:ext cx="467995" cy="259080"/>
    <xdr:sp macro="" textlink="">
      <xdr:nvSpPr>
        <xdr:cNvPr id="492" name="n_4mainValue【市民会館】&#10;一人当たり面積"/>
        <xdr:cNvSpPr txBox="1"/>
      </xdr:nvSpPr>
      <xdr:spPr>
        <a:xfrm>
          <a:off x="6737350" y="18196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1" name="テキスト ボックス 5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2" name="直線コネクタ 5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3" name="テキスト ボックス 5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4" name="直線コネクタ 5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5" name="テキスト ボックス 504"/>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6" name="直線コネクタ 5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7" name="テキスト ボックス 5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8" name="直線コネクタ 5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09" name="テキスト ボックス 508"/>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0" name="直線コネクタ 5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1" name="テキスト ボックス 5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2" name="直線コネクタ 5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3" name="テキスト ボックス 5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4" name="直線コネクタ 5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5" name="テキスト ボックス 514"/>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41</xdr:row>
      <xdr:rowOff>167640</xdr:rowOff>
    </xdr:to>
    <xdr:cxnSp macro="">
      <xdr:nvCxnSpPr>
        <xdr:cNvPr id="518" name="直線コネクタ 517"/>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19"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20" name="直線コネクタ 519"/>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7175"/>
    <xdr:sp macro="" textlink="">
      <xdr:nvSpPr>
        <xdr:cNvPr id="521" name="【一般廃棄物処理施設】&#10;有形固定資産減価償却率最大値テキスト"/>
        <xdr:cNvSpPr txBox="1"/>
      </xdr:nvSpPr>
      <xdr:spPr>
        <a:xfrm>
          <a:off x="16357600" y="5644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522" name="直線コネクタ 521"/>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5130" cy="259080"/>
    <xdr:sp macro="" textlink="">
      <xdr:nvSpPr>
        <xdr:cNvPr id="523"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24" name="フローチャート: 判断 523"/>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25400</xdr:rowOff>
    </xdr:from>
    <xdr:to xmlns:xdr="http://schemas.openxmlformats.org/drawingml/2006/spreadsheetDrawing">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527" name="フローチャート: 判断 526"/>
        <xdr:cNvSpPr/>
      </xdr:nvSpPr>
      <xdr:spPr>
        <a:xfrm>
          <a:off x="1365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52070</xdr:rowOff>
    </xdr:from>
    <xdr:to xmlns:xdr="http://schemas.openxmlformats.org/drawingml/2006/spreadsheetDrawing">
      <xdr:col>85</xdr:col>
      <xdr:colOff>177800</xdr:colOff>
      <xdr:row>40</xdr:row>
      <xdr:rowOff>153035</xdr:rowOff>
    </xdr:to>
    <xdr:sp macro="" textlink="">
      <xdr:nvSpPr>
        <xdr:cNvPr id="534" name="楕円 533"/>
        <xdr:cNvSpPr/>
      </xdr:nvSpPr>
      <xdr:spPr>
        <a:xfrm>
          <a:off x="162687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29845</xdr:rowOff>
    </xdr:from>
    <xdr:ext cx="405130" cy="257175"/>
    <xdr:sp macro="" textlink="">
      <xdr:nvSpPr>
        <xdr:cNvPr id="535" name="【一般廃棄物処理施設】&#10;有形固定資産減価償却率該当値テキスト"/>
        <xdr:cNvSpPr txBox="1"/>
      </xdr:nvSpPr>
      <xdr:spPr>
        <a:xfrm>
          <a:off x="16357600" y="6887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99060</xdr:rowOff>
    </xdr:from>
    <xdr:to xmlns:xdr="http://schemas.openxmlformats.org/drawingml/2006/spreadsheetDrawing">
      <xdr:col>81</xdr:col>
      <xdr:colOff>101600</xdr:colOff>
      <xdr:row>41</xdr:row>
      <xdr:rowOff>29210</xdr:rowOff>
    </xdr:to>
    <xdr:sp macro="" textlink="">
      <xdr:nvSpPr>
        <xdr:cNvPr id="536" name="楕円 535"/>
        <xdr:cNvSpPr/>
      </xdr:nvSpPr>
      <xdr:spPr>
        <a:xfrm>
          <a:off x="15430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102235</xdr:rowOff>
    </xdr:from>
    <xdr:to xmlns:xdr="http://schemas.openxmlformats.org/drawingml/2006/spreadsheetDrawing">
      <xdr:col>85</xdr:col>
      <xdr:colOff>127000</xdr:colOff>
      <xdr:row>40</xdr:row>
      <xdr:rowOff>149860</xdr:rowOff>
    </xdr:to>
    <xdr:cxnSp macro="">
      <xdr:nvCxnSpPr>
        <xdr:cNvPr id="537" name="直線コネクタ 536"/>
        <xdr:cNvCxnSpPr/>
      </xdr:nvCxnSpPr>
      <xdr:spPr>
        <a:xfrm flipV="1">
          <a:off x="15481300" y="69602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59690</xdr:rowOff>
    </xdr:from>
    <xdr:to xmlns:xdr="http://schemas.openxmlformats.org/drawingml/2006/spreadsheetDrawing">
      <xdr:col>76</xdr:col>
      <xdr:colOff>165100</xdr:colOff>
      <xdr:row>40</xdr:row>
      <xdr:rowOff>161290</xdr:rowOff>
    </xdr:to>
    <xdr:sp macro="" textlink="">
      <xdr:nvSpPr>
        <xdr:cNvPr id="538" name="楕円 537"/>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110490</xdr:rowOff>
    </xdr:from>
    <xdr:to xmlns:xdr="http://schemas.openxmlformats.org/drawingml/2006/spreadsheetDrawing">
      <xdr:col>81</xdr:col>
      <xdr:colOff>50800</xdr:colOff>
      <xdr:row>40</xdr:row>
      <xdr:rowOff>149860</xdr:rowOff>
    </xdr:to>
    <xdr:cxnSp macro="">
      <xdr:nvCxnSpPr>
        <xdr:cNvPr id="539" name="直線コネクタ 538"/>
        <xdr:cNvCxnSpPr/>
      </xdr:nvCxnSpPr>
      <xdr:spPr>
        <a:xfrm>
          <a:off x="14592300" y="69684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36830</xdr:rowOff>
    </xdr:from>
    <xdr:to xmlns:xdr="http://schemas.openxmlformats.org/drawingml/2006/spreadsheetDrawing">
      <xdr:col>72</xdr:col>
      <xdr:colOff>38100</xdr:colOff>
      <xdr:row>40</xdr:row>
      <xdr:rowOff>138430</xdr:rowOff>
    </xdr:to>
    <xdr:sp macro="" textlink="">
      <xdr:nvSpPr>
        <xdr:cNvPr id="540" name="楕円 539"/>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87630</xdr:rowOff>
    </xdr:from>
    <xdr:to xmlns:xdr="http://schemas.openxmlformats.org/drawingml/2006/spreadsheetDrawing">
      <xdr:col>76</xdr:col>
      <xdr:colOff>114300</xdr:colOff>
      <xdr:row>40</xdr:row>
      <xdr:rowOff>110490</xdr:rowOff>
    </xdr:to>
    <xdr:cxnSp macro="">
      <xdr:nvCxnSpPr>
        <xdr:cNvPr id="541" name="直線コネクタ 540"/>
        <xdr:cNvCxnSpPr/>
      </xdr:nvCxnSpPr>
      <xdr:spPr>
        <a:xfrm>
          <a:off x="13703300" y="6945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154940</xdr:rowOff>
    </xdr:from>
    <xdr:to xmlns:xdr="http://schemas.openxmlformats.org/drawingml/2006/spreadsheetDrawing">
      <xdr:col>67</xdr:col>
      <xdr:colOff>101600</xdr:colOff>
      <xdr:row>40</xdr:row>
      <xdr:rowOff>84455</xdr:rowOff>
    </xdr:to>
    <xdr:sp macro="" textlink="">
      <xdr:nvSpPr>
        <xdr:cNvPr id="542" name="楕円 541"/>
        <xdr:cNvSpPr/>
      </xdr:nvSpPr>
      <xdr:spPr>
        <a:xfrm>
          <a:off x="12763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33655</xdr:rowOff>
    </xdr:from>
    <xdr:to xmlns:xdr="http://schemas.openxmlformats.org/drawingml/2006/spreadsheetDrawing">
      <xdr:col>71</xdr:col>
      <xdr:colOff>177800</xdr:colOff>
      <xdr:row>40</xdr:row>
      <xdr:rowOff>87630</xdr:rowOff>
    </xdr:to>
    <xdr:cxnSp macro="">
      <xdr:nvCxnSpPr>
        <xdr:cNvPr id="543" name="直線コネクタ 542"/>
        <xdr:cNvCxnSpPr/>
      </xdr:nvCxnSpPr>
      <xdr:spPr>
        <a:xfrm>
          <a:off x="12814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63500</xdr:rowOff>
    </xdr:from>
    <xdr:ext cx="405130" cy="257175"/>
    <xdr:sp macro="" textlink="">
      <xdr:nvSpPr>
        <xdr:cNvPr id="544" name="n_1aveValue【一般廃棄物処理施設】&#10;有形固定資産減価償却率"/>
        <xdr:cNvSpPr txBox="1"/>
      </xdr:nvSpPr>
      <xdr:spPr>
        <a:xfrm>
          <a:off x="15266035" y="6407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143510</xdr:rowOff>
    </xdr:from>
    <xdr:ext cx="403225" cy="257175"/>
    <xdr:sp macro="" textlink="">
      <xdr:nvSpPr>
        <xdr:cNvPr id="545" name="n_2aveValue【一般廃棄物処理施設】&#10;有形固定資産減価償却率"/>
        <xdr:cNvSpPr txBox="1"/>
      </xdr:nvSpPr>
      <xdr:spPr>
        <a:xfrm>
          <a:off x="14389735" y="6487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104140</xdr:rowOff>
    </xdr:from>
    <xdr:ext cx="403225" cy="259080"/>
    <xdr:sp macro="" textlink="">
      <xdr:nvSpPr>
        <xdr:cNvPr id="546" name="n_3aveValue【一般廃棄物処理施設】&#10;有形固定資産減価償却率"/>
        <xdr:cNvSpPr txBox="1"/>
      </xdr:nvSpPr>
      <xdr:spPr>
        <a:xfrm>
          <a:off x="13500735" y="6447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132080</xdr:rowOff>
    </xdr:from>
    <xdr:ext cx="403225" cy="257175"/>
    <xdr:sp macro="" textlink="">
      <xdr:nvSpPr>
        <xdr:cNvPr id="547" name="n_4aveValue【一般廃棄物処理施設】&#10;有形固定資産減価償却率"/>
        <xdr:cNvSpPr txBox="1"/>
      </xdr:nvSpPr>
      <xdr:spPr>
        <a:xfrm>
          <a:off x="12611735" y="6475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20320</xdr:rowOff>
    </xdr:from>
    <xdr:ext cx="405130" cy="257175"/>
    <xdr:sp macro="" textlink="">
      <xdr:nvSpPr>
        <xdr:cNvPr id="548" name="n_1mainValue【一般廃棄物処理施設】&#10;有形固定資産減価償却率"/>
        <xdr:cNvSpPr txBox="1"/>
      </xdr:nvSpPr>
      <xdr:spPr>
        <a:xfrm>
          <a:off x="15266035" y="7049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152400</xdr:rowOff>
    </xdr:from>
    <xdr:ext cx="403225" cy="259080"/>
    <xdr:sp macro="" textlink="">
      <xdr:nvSpPr>
        <xdr:cNvPr id="549" name="n_2mainValue【一般廃棄物処理施設】&#10;有形固定資産減価償却率"/>
        <xdr:cNvSpPr txBox="1"/>
      </xdr:nvSpPr>
      <xdr:spPr>
        <a:xfrm>
          <a:off x="14389735" y="701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129540</xdr:rowOff>
    </xdr:from>
    <xdr:ext cx="403225" cy="259080"/>
    <xdr:sp macro="" textlink="">
      <xdr:nvSpPr>
        <xdr:cNvPr id="550" name="n_3mainValue【一般廃棄物処理施設】&#10;有形固定資産減価償却率"/>
        <xdr:cNvSpPr txBox="1"/>
      </xdr:nvSpPr>
      <xdr:spPr>
        <a:xfrm>
          <a:off x="13500735" y="6987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75565</xdr:rowOff>
    </xdr:from>
    <xdr:ext cx="403225" cy="257175"/>
    <xdr:sp macro="" textlink="">
      <xdr:nvSpPr>
        <xdr:cNvPr id="551" name="n_4mainValue【一般廃棄物処理施設】&#10;有形固定資産減価償却率"/>
        <xdr:cNvSpPr txBox="1"/>
      </xdr:nvSpPr>
      <xdr:spPr>
        <a:xfrm>
          <a:off x="12611735" y="693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0" name="テキスト ボックス 5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2" name="直線コネクタ 5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3" name="テキスト ボックス 562"/>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4" name="直線コネクタ 5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5" name="テキスト ボックス 564"/>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6" name="直線コネクタ 5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67" name="テキスト ボックス 566"/>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8" name="直線コネクタ 5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69" name="テキスト ボックス 568"/>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1" name="テキスト ボックス 570"/>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83185</xdr:rowOff>
    </xdr:from>
    <xdr:to xmlns:xdr="http://schemas.openxmlformats.org/drawingml/2006/spreadsheetDrawing">
      <xdr:col>116</xdr:col>
      <xdr:colOff>62865</xdr:colOff>
      <xdr:row>41</xdr:row>
      <xdr:rowOff>132080</xdr:rowOff>
    </xdr:to>
    <xdr:cxnSp macro="">
      <xdr:nvCxnSpPr>
        <xdr:cNvPr id="573" name="直線コネクタ 572"/>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378460" cy="257175"/>
    <xdr:sp macro="" textlink="">
      <xdr:nvSpPr>
        <xdr:cNvPr id="574" name="【一般廃棄物処理施設】&#10;一人当たり有形固定資産（償却資産）額最小値テキスト"/>
        <xdr:cNvSpPr txBox="1"/>
      </xdr:nvSpPr>
      <xdr:spPr>
        <a:xfrm>
          <a:off x="22199600" y="71647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575" name="直線コネクタ 574"/>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29845</xdr:rowOff>
    </xdr:from>
    <xdr:ext cx="598805" cy="257175"/>
    <xdr:sp macro="" textlink="">
      <xdr:nvSpPr>
        <xdr:cNvPr id="576" name="【一般廃棄物処理施設】&#10;一人当たり有形固定資産（償却資産）額最大値テキスト"/>
        <xdr:cNvSpPr txBox="1"/>
      </xdr:nvSpPr>
      <xdr:spPr>
        <a:xfrm>
          <a:off x="22199600" y="56876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83185</xdr:rowOff>
    </xdr:from>
    <xdr:to xmlns:xdr="http://schemas.openxmlformats.org/drawingml/2006/spreadsheetDrawing">
      <xdr:col>116</xdr:col>
      <xdr:colOff>152400</xdr:colOff>
      <xdr:row>34</xdr:row>
      <xdr:rowOff>83185</xdr:rowOff>
    </xdr:to>
    <xdr:cxnSp macro="">
      <xdr:nvCxnSpPr>
        <xdr:cNvPr id="577" name="直線コネクタ 576"/>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53975</xdr:rowOff>
    </xdr:from>
    <xdr:ext cx="534670" cy="257175"/>
    <xdr:sp macro="" textlink="">
      <xdr:nvSpPr>
        <xdr:cNvPr id="578" name="【一般廃棄物処理施設】&#10;一人当たり有形固定資産（償却資産）額平均値テキスト"/>
        <xdr:cNvSpPr txBox="1"/>
      </xdr:nvSpPr>
      <xdr:spPr>
        <a:xfrm>
          <a:off x="22199600" y="65690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132715</xdr:rowOff>
    </xdr:to>
    <xdr:sp macro="" textlink="">
      <xdr:nvSpPr>
        <xdr:cNvPr id="579" name="フローチャート: 判断 578"/>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6985</xdr:rowOff>
    </xdr:from>
    <xdr:to xmlns:xdr="http://schemas.openxmlformats.org/drawingml/2006/spreadsheetDrawing">
      <xdr:col>112</xdr:col>
      <xdr:colOff>38100</xdr:colOff>
      <xdr:row>39</xdr:row>
      <xdr:rowOff>109220</xdr:rowOff>
    </xdr:to>
    <xdr:sp macro="" textlink="">
      <xdr:nvSpPr>
        <xdr:cNvPr id="580" name="フローチャート: 判断 579"/>
        <xdr:cNvSpPr/>
      </xdr:nvSpPr>
      <xdr:spPr>
        <a:xfrm>
          <a:off x="2127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581" name="フローチャート: 判断 580"/>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582" name="フローチャート: 判断 581"/>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24765</xdr:rowOff>
    </xdr:from>
    <xdr:to xmlns:xdr="http://schemas.openxmlformats.org/drawingml/2006/spreadsheetDrawing">
      <xdr:col>98</xdr:col>
      <xdr:colOff>38100</xdr:colOff>
      <xdr:row>39</xdr:row>
      <xdr:rowOff>126365</xdr:rowOff>
    </xdr:to>
    <xdr:sp macro="" textlink="">
      <xdr:nvSpPr>
        <xdr:cNvPr id="583" name="フローチャート: 判断 582"/>
        <xdr:cNvSpPr/>
      </xdr:nvSpPr>
      <xdr:spPr>
        <a:xfrm>
          <a:off x="18605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86360</xdr:rowOff>
    </xdr:from>
    <xdr:to xmlns:xdr="http://schemas.openxmlformats.org/drawingml/2006/spreadsheetDrawing">
      <xdr:col>116</xdr:col>
      <xdr:colOff>114300</xdr:colOff>
      <xdr:row>40</xdr:row>
      <xdr:rowOff>16510</xdr:rowOff>
    </xdr:to>
    <xdr:sp macro="" textlink="">
      <xdr:nvSpPr>
        <xdr:cNvPr id="589" name="楕円 588"/>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64770</xdr:rowOff>
    </xdr:from>
    <xdr:ext cx="534670" cy="257175"/>
    <xdr:sp macro="" textlink="">
      <xdr:nvSpPr>
        <xdr:cNvPr id="590" name="【一般廃棄物処理施設】&#10;一人当たり有形固定資産（償却資産）額該当値テキスト"/>
        <xdr:cNvSpPr txBox="1"/>
      </xdr:nvSpPr>
      <xdr:spPr>
        <a:xfrm>
          <a:off x="22199600" y="67513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125095</xdr:rowOff>
    </xdr:from>
    <xdr:to xmlns:xdr="http://schemas.openxmlformats.org/drawingml/2006/spreadsheetDrawing">
      <xdr:col>112</xdr:col>
      <xdr:colOff>38100</xdr:colOff>
      <xdr:row>40</xdr:row>
      <xdr:rowOff>55245</xdr:rowOff>
    </xdr:to>
    <xdr:sp macro="" textlink="">
      <xdr:nvSpPr>
        <xdr:cNvPr id="591" name="楕円 590"/>
        <xdr:cNvSpPr/>
      </xdr:nvSpPr>
      <xdr:spPr>
        <a:xfrm>
          <a:off x="21272500" y="68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137160</xdr:rowOff>
    </xdr:from>
    <xdr:to xmlns:xdr="http://schemas.openxmlformats.org/drawingml/2006/spreadsheetDrawing">
      <xdr:col>116</xdr:col>
      <xdr:colOff>63500</xdr:colOff>
      <xdr:row>40</xdr:row>
      <xdr:rowOff>4445</xdr:rowOff>
    </xdr:to>
    <xdr:cxnSp macro="">
      <xdr:nvCxnSpPr>
        <xdr:cNvPr id="592" name="直線コネクタ 591"/>
        <xdr:cNvCxnSpPr/>
      </xdr:nvCxnSpPr>
      <xdr:spPr>
        <a:xfrm flipV="1">
          <a:off x="21323300" y="682371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135255</xdr:rowOff>
    </xdr:from>
    <xdr:to xmlns:xdr="http://schemas.openxmlformats.org/drawingml/2006/spreadsheetDrawing">
      <xdr:col>107</xdr:col>
      <xdr:colOff>101600</xdr:colOff>
      <xdr:row>40</xdr:row>
      <xdr:rowOff>65405</xdr:rowOff>
    </xdr:to>
    <xdr:sp macro="" textlink="">
      <xdr:nvSpPr>
        <xdr:cNvPr id="593" name="楕円 592"/>
        <xdr:cNvSpPr/>
      </xdr:nvSpPr>
      <xdr:spPr>
        <a:xfrm>
          <a:off x="203835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4445</xdr:rowOff>
    </xdr:from>
    <xdr:to xmlns:xdr="http://schemas.openxmlformats.org/drawingml/2006/spreadsheetDrawing">
      <xdr:col>111</xdr:col>
      <xdr:colOff>177800</xdr:colOff>
      <xdr:row>40</xdr:row>
      <xdr:rowOff>14605</xdr:rowOff>
    </xdr:to>
    <xdr:cxnSp macro="">
      <xdr:nvCxnSpPr>
        <xdr:cNvPr id="594" name="直線コネクタ 593"/>
        <xdr:cNvCxnSpPr/>
      </xdr:nvCxnSpPr>
      <xdr:spPr>
        <a:xfrm flipV="1">
          <a:off x="20434300" y="68624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138430</xdr:rowOff>
    </xdr:from>
    <xdr:to xmlns:xdr="http://schemas.openxmlformats.org/drawingml/2006/spreadsheetDrawing">
      <xdr:col>102</xdr:col>
      <xdr:colOff>165100</xdr:colOff>
      <xdr:row>40</xdr:row>
      <xdr:rowOff>68580</xdr:rowOff>
    </xdr:to>
    <xdr:sp macro="" textlink="">
      <xdr:nvSpPr>
        <xdr:cNvPr id="595" name="楕円 594"/>
        <xdr:cNvSpPr/>
      </xdr:nvSpPr>
      <xdr:spPr>
        <a:xfrm>
          <a:off x="19494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14605</xdr:rowOff>
    </xdr:from>
    <xdr:to xmlns:xdr="http://schemas.openxmlformats.org/drawingml/2006/spreadsheetDrawing">
      <xdr:col>107</xdr:col>
      <xdr:colOff>50800</xdr:colOff>
      <xdr:row>40</xdr:row>
      <xdr:rowOff>17780</xdr:rowOff>
    </xdr:to>
    <xdr:cxnSp macro="">
      <xdr:nvCxnSpPr>
        <xdr:cNvPr id="596" name="直線コネクタ 595"/>
        <xdr:cNvCxnSpPr/>
      </xdr:nvCxnSpPr>
      <xdr:spPr>
        <a:xfrm flipV="1">
          <a:off x="19545300" y="6872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139700</xdr:rowOff>
    </xdr:from>
    <xdr:to xmlns:xdr="http://schemas.openxmlformats.org/drawingml/2006/spreadsheetDrawing">
      <xdr:col>98</xdr:col>
      <xdr:colOff>38100</xdr:colOff>
      <xdr:row>40</xdr:row>
      <xdr:rowOff>69850</xdr:rowOff>
    </xdr:to>
    <xdr:sp macro="" textlink="">
      <xdr:nvSpPr>
        <xdr:cNvPr id="597" name="楕円 596"/>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17780</xdr:rowOff>
    </xdr:from>
    <xdr:to xmlns:xdr="http://schemas.openxmlformats.org/drawingml/2006/spreadsheetDrawing">
      <xdr:col>102</xdr:col>
      <xdr:colOff>114300</xdr:colOff>
      <xdr:row>40</xdr:row>
      <xdr:rowOff>19050</xdr:rowOff>
    </xdr:to>
    <xdr:cxnSp macro="">
      <xdr:nvCxnSpPr>
        <xdr:cNvPr id="598" name="直線コネクタ 597"/>
        <xdr:cNvCxnSpPr/>
      </xdr:nvCxnSpPr>
      <xdr:spPr>
        <a:xfrm flipV="1">
          <a:off x="18656300" y="6875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125095</xdr:rowOff>
    </xdr:from>
    <xdr:ext cx="534670" cy="258445"/>
    <xdr:sp macro="" textlink="">
      <xdr:nvSpPr>
        <xdr:cNvPr id="599" name="n_1aveValue【一般廃棄物処理施設】&#10;一人当たり有形固定資産（償却資産）額"/>
        <xdr:cNvSpPr txBox="1"/>
      </xdr:nvSpPr>
      <xdr:spPr>
        <a:xfrm>
          <a:off x="21043265" y="646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121920</xdr:rowOff>
    </xdr:from>
    <xdr:ext cx="532765" cy="257175"/>
    <xdr:sp macro="" textlink="">
      <xdr:nvSpPr>
        <xdr:cNvPr id="600" name="n_2aveValue【一般廃棄物処理施設】&#10;一人当たり有形固定資産（償却資産）額"/>
        <xdr:cNvSpPr txBox="1"/>
      </xdr:nvSpPr>
      <xdr:spPr>
        <a:xfrm>
          <a:off x="20166965" y="6465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119380</xdr:rowOff>
    </xdr:from>
    <xdr:ext cx="532765" cy="259080"/>
    <xdr:sp macro="" textlink="">
      <xdr:nvSpPr>
        <xdr:cNvPr id="601" name="n_3aveValue【一般廃棄物処理施設】&#10;一人当たり有形固定資産（償却資産）額"/>
        <xdr:cNvSpPr txBox="1"/>
      </xdr:nvSpPr>
      <xdr:spPr>
        <a:xfrm>
          <a:off x="19277965" y="6463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143510</xdr:rowOff>
    </xdr:from>
    <xdr:ext cx="532765" cy="257175"/>
    <xdr:sp macro="" textlink="">
      <xdr:nvSpPr>
        <xdr:cNvPr id="602" name="n_4aveValue【一般廃棄物処理施設】&#10;一人当たり有形固定資産（償却資産）額"/>
        <xdr:cNvSpPr txBox="1"/>
      </xdr:nvSpPr>
      <xdr:spPr>
        <a:xfrm>
          <a:off x="18388965" y="6487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46355</xdr:rowOff>
    </xdr:from>
    <xdr:ext cx="534670" cy="259080"/>
    <xdr:sp macro="" textlink="">
      <xdr:nvSpPr>
        <xdr:cNvPr id="603" name="n_1mainValue【一般廃棄物処理施設】&#10;一人当たり有形固定資産（償却資産）額"/>
        <xdr:cNvSpPr txBox="1"/>
      </xdr:nvSpPr>
      <xdr:spPr>
        <a:xfrm>
          <a:off x="21043265"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56515</xdr:rowOff>
    </xdr:from>
    <xdr:ext cx="532765" cy="258445"/>
    <xdr:sp macro="" textlink="">
      <xdr:nvSpPr>
        <xdr:cNvPr id="604" name="n_2mainValue【一般廃棄物処理施設】&#10;一人当たり有形固定資産（償却資産）額"/>
        <xdr:cNvSpPr txBox="1"/>
      </xdr:nvSpPr>
      <xdr:spPr>
        <a:xfrm>
          <a:off x="20166965" y="69145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59690</xdr:rowOff>
    </xdr:from>
    <xdr:ext cx="532765" cy="259080"/>
    <xdr:sp macro="" textlink="">
      <xdr:nvSpPr>
        <xdr:cNvPr id="605" name="n_3mainValue【一般廃棄物処理施設】&#10;一人当たり有形固定資産（償却資産）額"/>
        <xdr:cNvSpPr txBox="1"/>
      </xdr:nvSpPr>
      <xdr:spPr>
        <a:xfrm>
          <a:off x="19277965" y="6917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60960</xdr:rowOff>
    </xdr:from>
    <xdr:ext cx="532765" cy="259080"/>
    <xdr:sp macro="" textlink="">
      <xdr:nvSpPr>
        <xdr:cNvPr id="606" name="n_4mainValue【一般廃棄物処理施設】&#10;一人当たり有形固定資産（償却資産）額"/>
        <xdr:cNvSpPr txBox="1"/>
      </xdr:nvSpPr>
      <xdr:spPr>
        <a:xfrm>
          <a:off x="18388965" y="6918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1" name="テキスト ボックス 6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3" name="テキスト ボックス 6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5" name="テキスト ボックス 63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7" name="テキスト ボックス 63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1" name="テキスト ボックス 64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5" name="テキスト ボックス 64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44450</xdr:rowOff>
    </xdr:from>
    <xdr:to xmlns:xdr="http://schemas.openxmlformats.org/drawingml/2006/spreadsheetDrawing">
      <xdr:col>85</xdr:col>
      <xdr:colOff>126365</xdr:colOff>
      <xdr:row>86</xdr:row>
      <xdr:rowOff>134620</xdr:rowOff>
    </xdr:to>
    <xdr:cxnSp macro="">
      <xdr:nvCxnSpPr>
        <xdr:cNvPr id="648" name="直線コネクタ 647"/>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138430</xdr:rowOff>
    </xdr:from>
    <xdr:ext cx="405130" cy="259080"/>
    <xdr:sp macro="" textlink="">
      <xdr:nvSpPr>
        <xdr:cNvPr id="649"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134620</xdr:rowOff>
    </xdr:from>
    <xdr:to xmlns:xdr="http://schemas.openxmlformats.org/drawingml/2006/spreadsheetDrawing">
      <xdr:col>86</xdr:col>
      <xdr:colOff>25400</xdr:colOff>
      <xdr:row>86</xdr:row>
      <xdr:rowOff>134620</xdr:rowOff>
    </xdr:to>
    <xdr:cxnSp macro="">
      <xdr:nvCxnSpPr>
        <xdr:cNvPr id="650" name="直線コネクタ 649"/>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40360" cy="259080"/>
    <xdr:sp macro="" textlink="">
      <xdr:nvSpPr>
        <xdr:cNvPr id="651"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44450</xdr:rowOff>
    </xdr:from>
    <xdr:to xmlns:xdr="http://schemas.openxmlformats.org/drawingml/2006/spreadsheetDrawing">
      <xdr:col>86</xdr:col>
      <xdr:colOff>25400</xdr:colOff>
      <xdr:row>78</xdr:row>
      <xdr:rowOff>44450</xdr:rowOff>
    </xdr:to>
    <xdr:cxnSp macro="">
      <xdr:nvCxnSpPr>
        <xdr:cNvPr id="652" name="直線コネクタ 651"/>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120650</xdr:rowOff>
    </xdr:from>
    <xdr:ext cx="405130" cy="257175"/>
    <xdr:sp macro="" textlink="">
      <xdr:nvSpPr>
        <xdr:cNvPr id="653" name="【消防施設】&#10;有形固定資産減価償却率平均値テキスト"/>
        <xdr:cNvSpPr txBox="1"/>
      </xdr:nvSpPr>
      <xdr:spPr>
        <a:xfrm>
          <a:off x="16357600" y="14179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142240</xdr:rowOff>
    </xdr:from>
    <xdr:to xmlns:xdr="http://schemas.openxmlformats.org/drawingml/2006/spreadsheetDrawing">
      <xdr:col>85</xdr:col>
      <xdr:colOff>177800</xdr:colOff>
      <xdr:row>83</xdr:row>
      <xdr:rowOff>72390</xdr:rowOff>
    </xdr:to>
    <xdr:sp macro="" textlink="">
      <xdr:nvSpPr>
        <xdr:cNvPr id="654" name="フローチャート: 判断 653"/>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655" name="フローチャート: 判断 654"/>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656" name="フローチャート: 判断 655"/>
        <xdr:cNvSpPr/>
      </xdr:nvSpPr>
      <xdr:spPr>
        <a:xfrm>
          <a:off x="1454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657" name="フローチャート: 判断 656"/>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124460</xdr:rowOff>
    </xdr:from>
    <xdr:to xmlns:xdr="http://schemas.openxmlformats.org/drawingml/2006/spreadsheetDrawing">
      <xdr:col>67</xdr:col>
      <xdr:colOff>101600</xdr:colOff>
      <xdr:row>83</xdr:row>
      <xdr:rowOff>54610</xdr:rowOff>
    </xdr:to>
    <xdr:sp macro="" textlink="">
      <xdr:nvSpPr>
        <xdr:cNvPr id="658" name="フローチャート: 判断 657"/>
        <xdr:cNvSpPr/>
      </xdr:nvSpPr>
      <xdr:spPr>
        <a:xfrm>
          <a:off x="12763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133985</xdr:rowOff>
    </xdr:from>
    <xdr:to xmlns:xdr="http://schemas.openxmlformats.org/drawingml/2006/spreadsheetDrawing">
      <xdr:col>85</xdr:col>
      <xdr:colOff>177800</xdr:colOff>
      <xdr:row>83</xdr:row>
      <xdr:rowOff>64135</xdr:rowOff>
    </xdr:to>
    <xdr:sp macro="" textlink="">
      <xdr:nvSpPr>
        <xdr:cNvPr id="664" name="楕円 663"/>
        <xdr:cNvSpPr/>
      </xdr:nvSpPr>
      <xdr:spPr>
        <a:xfrm>
          <a:off x="162687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156845</xdr:rowOff>
    </xdr:from>
    <xdr:ext cx="405130" cy="257175"/>
    <xdr:sp macro="" textlink="">
      <xdr:nvSpPr>
        <xdr:cNvPr id="665" name="【消防施設】&#10;有形固定資産減価償却率該当値テキスト"/>
        <xdr:cNvSpPr txBox="1"/>
      </xdr:nvSpPr>
      <xdr:spPr>
        <a:xfrm>
          <a:off x="16357600" y="140442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98425</xdr:rowOff>
    </xdr:from>
    <xdr:to xmlns:xdr="http://schemas.openxmlformats.org/drawingml/2006/spreadsheetDrawing">
      <xdr:col>81</xdr:col>
      <xdr:colOff>101600</xdr:colOff>
      <xdr:row>83</xdr:row>
      <xdr:rowOff>29210</xdr:rowOff>
    </xdr:to>
    <xdr:sp macro="" textlink="">
      <xdr:nvSpPr>
        <xdr:cNvPr id="666" name="楕円 665"/>
        <xdr:cNvSpPr/>
      </xdr:nvSpPr>
      <xdr:spPr>
        <a:xfrm>
          <a:off x="15430500" y="14157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149225</xdr:rowOff>
    </xdr:from>
    <xdr:to xmlns:xdr="http://schemas.openxmlformats.org/drawingml/2006/spreadsheetDrawing">
      <xdr:col>85</xdr:col>
      <xdr:colOff>127000</xdr:colOff>
      <xdr:row>83</xdr:row>
      <xdr:rowOff>13335</xdr:rowOff>
    </xdr:to>
    <xdr:cxnSp macro="">
      <xdr:nvCxnSpPr>
        <xdr:cNvPr id="667" name="直線コネクタ 666"/>
        <xdr:cNvCxnSpPr/>
      </xdr:nvCxnSpPr>
      <xdr:spPr>
        <a:xfrm>
          <a:off x="15481300" y="142081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64135</xdr:rowOff>
    </xdr:from>
    <xdr:to xmlns:xdr="http://schemas.openxmlformats.org/drawingml/2006/spreadsheetDrawing">
      <xdr:col>76</xdr:col>
      <xdr:colOff>165100</xdr:colOff>
      <xdr:row>82</xdr:row>
      <xdr:rowOff>166370</xdr:rowOff>
    </xdr:to>
    <xdr:sp macro="" textlink="">
      <xdr:nvSpPr>
        <xdr:cNvPr id="668" name="楕円 667"/>
        <xdr:cNvSpPr/>
      </xdr:nvSpPr>
      <xdr:spPr>
        <a:xfrm>
          <a:off x="14541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114935</xdr:rowOff>
    </xdr:from>
    <xdr:to xmlns:xdr="http://schemas.openxmlformats.org/drawingml/2006/spreadsheetDrawing">
      <xdr:col>81</xdr:col>
      <xdr:colOff>50800</xdr:colOff>
      <xdr:row>82</xdr:row>
      <xdr:rowOff>149225</xdr:rowOff>
    </xdr:to>
    <xdr:cxnSp macro="">
      <xdr:nvCxnSpPr>
        <xdr:cNvPr id="669" name="直線コネクタ 668"/>
        <xdr:cNvCxnSpPr/>
      </xdr:nvCxnSpPr>
      <xdr:spPr>
        <a:xfrm>
          <a:off x="14592300" y="141738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152400</xdr:rowOff>
    </xdr:from>
    <xdr:to xmlns:xdr="http://schemas.openxmlformats.org/drawingml/2006/spreadsheetDrawing">
      <xdr:col>72</xdr:col>
      <xdr:colOff>38100</xdr:colOff>
      <xdr:row>83</xdr:row>
      <xdr:rowOff>82550</xdr:rowOff>
    </xdr:to>
    <xdr:sp macro="" textlink="">
      <xdr:nvSpPr>
        <xdr:cNvPr id="670" name="楕円 669"/>
        <xdr:cNvSpPr/>
      </xdr:nvSpPr>
      <xdr:spPr>
        <a:xfrm>
          <a:off x="1365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114935</xdr:rowOff>
    </xdr:from>
    <xdr:to xmlns:xdr="http://schemas.openxmlformats.org/drawingml/2006/spreadsheetDrawing">
      <xdr:col>76</xdr:col>
      <xdr:colOff>114300</xdr:colOff>
      <xdr:row>83</xdr:row>
      <xdr:rowOff>31750</xdr:rowOff>
    </xdr:to>
    <xdr:cxnSp macro="">
      <xdr:nvCxnSpPr>
        <xdr:cNvPr id="671" name="直線コネクタ 670"/>
        <xdr:cNvCxnSpPr/>
      </xdr:nvCxnSpPr>
      <xdr:spPr>
        <a:xfrm flipV="1">
          <a:off x="13703300" y="141738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111125</xdr:rowOff>
    </xdr:from>
    <xdr:to xmlns:xdr="http://schemas.openxmlformats.org/drawingml/2006/spreadsheetDrawing">
      <xdr:col>67</xdr:col>
      <xdr:colOff>101600</xdr:colOff>
      <xdr:row>83</xdr:row>
      <xdr:rowOff>41275</xdr:rowOff>
    </xdr:to>
    <xdr:sp macro="" textlink="">
      <xdr:nvSpPr>
        <xdr:cNvPr id="672" name="楕円 671"/>
        <xdr:cNvSpPr/>
      </xdr:nvSpPr>
      <xdr:spPr>
        <a:xfrm>
          <a:off x="12763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161925</xdr:rowOff>
    </xdr:from>
    <xdr:to xmlns:xdr="http://schemas.openxmlformats.org/drawingml/2006/spreadsheetDrawing">
      <xdr:col>71</xdr:col>
      <xdr:colOff>177800</xdr:colOff>
      <xdr:row>83</xdr:row>
      <xdr:rowOff>31750</xdr:rowOff>
    </xdr:to>
    <xdr:cxnSp macro="">
      <xdr:nvCxnSpPr>
        <xdr:cNvPr id="673" name="直線コネクタ 672"/>
        <xdr:cNvCxnSpPr/>
      </xdr:nvCxnSpPr>
      <xdr:spPr>
        <a:xfrm>
          <a:off x="12814300" y="14220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40640</xdr:rowOff>
    </xdr:from>
    <xdr:ext cx="405130" cy="257175"/>
    <xdr:sp macro="" textlink="">
      <xdr:nvSpPr>
        <xdr:cNvPr id="674" name="n_1aveValue【消防施設】&#10;有形固定資産減価償却率"/>
        <xdr:cNvSpPr txBox="1"/>
      </xdr:nvSpPr>
      <xdr:spPr>
        <a:xfrm>
          <a:off x="15266035" y="14270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73660</xdr:rowOff>
    </xdr:from>
    <xdr:ext cx="403225" cy="259080"/>
    <xdr:sp macro="" textlink="">
      <xdr:nvSpPr>
        <xdr:cNvPr id="675" name="n_2aveValue【消防施設】&#10;有形固定資産減価償却率"/>
        <xdr:cNvSpPr txBox="1"/>
      </xdr:nvSpPr>
      <xdr:spPr>
        <a:xfrm>
          <a:off x="14389735" y="14304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3225" cy="258445"/>
    <xdr:sp macro="" textlink="">
      <xdr:nvSpPr>
        <xdr:cNvPr id="676" name="n_3aveValue【消防施設】&#10;有形固定資産減価償却率"/>
        <xdr:cNvSpPr txBox="1"/>
      </xdr:nvSpPr>
      <xdr:spPr>
        <a:xfrm>
          <a:off x="13500735" y="139782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45720</xdr:rowOff>
    </xdr:from>
    <xdr:ext cx="403225" cy="259080"/>
    <xdr:sp macro="" textlink="">
      <xdr:nvSpPr>
        <xdr:cNvPr id="677" name="n_4aveValue【消防施設】&#10;有形固定資産減価償却率"/>
        <xdr:cNvSpPr txBox="1"/>
      </xdr:nvSpPr>
      <xdr:spPr>
        <a:xfrm>
          <a:off x="12611735" y="14276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45085</xdr:rowOff>
    </xdr:from>
    <xdr:ext cx="405130" cy="258445"/>
    <xdr:sp macro="" textlink="">
      <xdr:nvSpPr>
        <xdr:cNvPr id="678" name="n_1mainValue【消防施設】&#10;有形固定資産減価償却率"/>
        <xdr:cNvSpPr txBox="1"/>
      </xdr:nvSpPr>
      <xdr:spPr>
        <a:xfrm>
          <a:off x="15266035" y="13932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10795</xdr:rowOff>
    </xdr:from>
    <xdr:ext cx="403225" cy="258445"/>
    <xdr:sp macro="" textlink="">
      <xdr:nvSpPr>
        <xdr:cNvPr id="679" name="n_2mainValue【消防施設】&#10;有形固定資産減価償却率"/>
        <xdr:cNvSpPr txBox="1"/>
      </xdr:nvSpPr>
      <xdr:spPr>
        <a:xfrm>
          <a:off x="14389735" y="138982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73660</xdr:rowOff>
    </xdr:from>
    <xdr:ext cx="403225" cy="259080"/>
    <xdr:sp macro="" textlink="">
      <xdr:nvSpPr>
        <xdr:cNvPr id="680" name="n_3mainValue【消防施設】&#10;有形固定資産減価償却率"/>
        <xdr:cNvSpPr txBox="1"/>
      </xdr:nvSpPr>
      <xdr:spPr>
        <a:xfrm>
          <a:off x="13500735" y="14304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57785</xdr:rowOff>
    </xdr:from>
    <xdr:ext cx="403225" cy="259080"/>
    <xdr:sp macro="" textlink="">
      <xdr:nvSpPr>
        <xdr:cNvPr id="681" name="n_4mainValue【消防施設】&#10;有形固定資産減価償却率"/>
        <xdr:cNvSpPr txBox="1"/>
      </xdr:nvSpPr>
      <xdr:spPr>
        <a:xfrm>
          <a:off x="12611735" y="1394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3" name="テキスト ボックス 6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5" name="テキスト ボックス 6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7" name="テキスト ボックス 6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99" name="テキスト ボックス 6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49530</xdr:rowOff>
    </xdr:from>
    <xdr:to xmlns:xdr="http://schemas.openxmlformats.org/drawingml/2006/spreadsheetDrawing">
      <xdr:col>116</xdr:col>
      <xdr:colOff>62865</xdr:colOff>
      <xdr:row>86</xdr:row>
      <xdr:rowOff>6350</xdr:rowOff>
    </xdr:to>
    <xdr:cxnSp macro="">
      <xdr:nvCxnSpPr>
        <xdr:cNvPr id="703" name="直線コネクタ 702"/>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704"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705" name="直線コネクタ 704"/>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167640</xdr:rowOff>
    </xdr:from>
    <xdr:ext cx="469900" cy="257175"/>
    <xdr:sp macro="" textlink="">
      <xdr:nvSpPr>
        <xdr:cNvPr id="706" name="【消防施設】&#10;一人当たり面積最大値テキスト"/>
        <xdr:cNvSpPr txBox="1"/>
      </xdr:nvSpPr>
      <xdr:spPr>
        <a:xfrm>
          <a:off x="22199600" y="13369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49530</xdr:rowOff>
    </xdr:from>
    <xdr:to xmlns:xdr="http://schemas.openxmlformats.org/drawingml/2006/spreadsheetDrawing">
      <xdr:col>116</xdr:col>
      <xdr:colOff>152400</xdr:colOff>
      <xdr:row>79</xdr:row>
      <xdr:rowOff>49530</xdr:rowOff>
    </xdr:to>
    <xdr:cxnSp macro="">
      <xdr:nvCxnSpPr>
        <xdr:cNvPr id="707" name="直線コネクタ 706"/>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64135</xdr:rowOff>
    </xdr:from>
    <xdr:ext cx="469900" cy="257175"/>
    <xdr:sp macro="" textlink="">
      <xdr:nvSpPr>
        <xdr:cNvPr id="708" name="【消防施設】&#10;一人当たり面積平均値テキスト"/>
        <xdr:cNvSpPr txBox="1"/>
      </xdr:nvSpPr>
      <xdr:spPr>
        <a:xfrm>
          <a:off x="22199600" y="142944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86360</xdr:rowOff>
    </xdr:from>
    <xdr:to xmlns:xdr="http://schemas.openxmlformats.org/drawingml/2006/spreadsheetDrawing">
      <xdr:col>116</xdr:col>
      <xdr:colOff>114300</xdr:colOff>
      <xdr:row>84</xdr:row>
      <xdr:rowOff>15875</xdr:rowOff>
    </xdr:to>
    <xdr:sp macro="" textlink="">
      <xdr:nvSpPr>
        <xdr:cNvPr id="709" name="フローチャート: 判断 708"/>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127000</xdr:rowOff>
    </xdr:from>
    <xdr:to xmlns:xdr="http://schemas.openxmlformats.org/drawingml/2006/spreadsheetDrawing">
      <xdr:col>112</xdr:col>
      <xdr:colOff>38100</xdr:colOff>
      <xdr:row>84</xdr:row>
      <xdr:rowOff>57150</xdr:rowOff>
    </xdr:to>
    <xdr:sp macro="" textlink="">
      <xdr:nvSpPr>
        <xdr:cNvPr id="710" name="フローチャート: 判断 709"/>
        <xdr:cNvSpPr/>
      </xdr:nvSpPr>
      <xdr:spPr>
        <a:xfrm>
          <a:off x="21272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71755</xdr:rowOff>
    </xdr:from>
    <xdr:to xmlns:xdr="http://schemas.openxmlformats.org/drawingml/2006/spreadsheetDrawing">
      <xdr:col>102</xdr:col>
      <xdr:colOff>165100</xdr:colOff>
      <xdr:row>84</xdr:row>
      <xdr:rowOff>1905</xdr:rowOff>
    </xdr:to>
    <xdr:sp macro="" textlink="">
      <xdr:nvSpPr>
        <xdr:cNvPr id="712" name="フローチャート: 判断 711"/>
        <xdr:cNvSpPr/>
      </xdr:nvSpPr>
      <xdr:spPr>
        <a:xfrm>
          <a:off x="194945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713" name="フローチャート: 判断 712"/>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30480</xdr:rowOff>
    </xdr:from>
    <xdr:to xmlns:xdr="http://schemas.openxmlformats.org/drawingml/2006/spreadsheetDrawing">
      <xdr:col>116</xdr:col>
      <xdr:colOff>114300</xdr:colOff>
      <xdr:row>83</xdr:row>
      <xdr:rowOff>132080</xdr:rowOff>
    </xdr:to>
    <xdr:sp macro="" textlink="">
      <xdr:nvSpPr>
        <xdr:cNvPr id="719" name="楕円 718"/>
        <xdr:cNvSpPr/>
      </xdr:nvSpPr>
      <xdr:spPr>
        <a:xfrm>
          <a:off x="22110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53340</xdr:rowOff>
    </xdr:from>
    <xdr:ext cx="469900" cy="257175"/>
    <xdr:sp macro="" textlink="">
      <xdr:nvSpPr>
        <xdr:cNvPr id="720" name="【消防施設】&#10;一人当たり面積該当値テキスト"/>
        <xdr:cNvSpPr txBox="1"/>
      </xdr:nvSpPr>
      <xdr:spPr>
        <a:xfrm>
          <a:off x="22199600" y="14112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40640</xdr:rowOff>
    </xdr:from>
    <xdr:to xmlns:xdr="http://schemas.openxmlformats.org/drawingml/2006/spreadsheetDrawing">
      <xdr:col>112</xdr:col>
      <xdr:colOff>38100</xdr:colOff>
      <xdr:row>83</xdr:row>
      <xdr:rowOff>141605</xdr:rowOff>
    </xdr:to>
    <xdr:sp macro="" textlink="">
      <xdr:nvSpPr>
        <xdr:cNvPr id="721" name="楕円 720"/>
        <xdr:cNvSpPr/>
      </xdr:nvSpPr>
      <xdr:spPr>
        <a:xfrm>
          <a:off x="21272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81280</xdr:rowOff>
    </xdr:from>
    <xdr:to xmlns:xdr="http://schemas.openxmlformats.org/drawingml/2006/spreadsheetDrawing">
      <xdr:col>116</xdr:col>
      <xdr:colOff>63500</xdr:colOff>
      <xdr:row>83</xdr:row>
      <xdr:rowOff>90805</xdr:rowOff>
    </xdr:to>
    <xdr:cxnSp macro="">
      <xdr:nvCxnSpPr>
        <xdr:cNvPr id="722" name="直線コネクタ 721"/>
        <xdr:cNvCxnSpPr/>
      </xdr:nvCxnSpPr>
      <xdr:spPr>
        <a:xfrm flipV="1">
          <a:off x="21323300" y="14311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44450</xdr:rowOff>
    </xdr:from>
    <xdr:to xmlns:xdr="http://schemas.openxmlformats.org/drawingml/2006/spreadsheetDrawing">
      <xdr:col>107</xdr:col>
      <xdr:colOff>101600</xdr:colOff>
      <xdr:row>83</xdr:row>
      <xdr:rowOff>146050</xdr:rowOff>
    </xdr:to>
    <xdr:sp macro="" textlink="">
      <xdr:nvSpPr>
        <xdr:cNvPr id="723" name="楕円 72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90805</xdr:rowOff>
    </xdr:from>
    <xdr:to xmlns:xdr="http://schemas.openxmlformats.org/drawingml/2006/spreadsheetDrawing">
      <xdr:col>111</xdr:col>
      <xdr:colOff>177800</xdr:colOff>
      <xdr:row>83</xdr:row>
      <xdr:rowOff>95250</xdr:rowOff>
    </xdr:to>
    <xdr:cxnSp macro="">
      <xdr:nvCxnSpPr>
        <xdr:cNvPr id="724" name="直線コネクタ 723"/>
        <xdr:cNvCxnSpPr/>
      </xdr:nvCxnSpPr>
      <xdr:spPr>
        <a:xfrm flipV="1">
          <a:off x="20434300" y="14321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81280</xdr:rowOff>
    </xdr:from>
    <xdr:to xmlns:xdr="http://schemas.openxmlformats.org/drawingml/2006/spreadsheetDrawing">
      <xdr:col>102</xdr:col>
      <xdr:colOff>165100</xdr:colOff>
      <xdr:row>84</xdr:row>
      <xdr:rowOff>11430</xdr:rowOff>
    </xdr:to>
    <xdr:sp macro="" textlink="">
      <xdr:nvSpPr>
        <xdr:cNvPr id="725" name="楕円 724"/>
        <xdr:cNvSpPr/>
      </xdr:nvSpPr>
      <xdr:spPr>
        <a:xfrm>
          <a:off x="19494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95250</xdr:rowOff>
    </xdr:from>
    <xdr:to xmlns:xdr="http://schemas.openxmlformats.org/drawingml/2006/spreadsheetDrawing">
      <xdr:col>107</xdr:col>
      <xdr:colOff>50800</xdr:colOff>
      <xdr:row>83</xdr:row>
      <xdr:rowOff>132080</xdr:rowOff>
    </xdr:to>
    <xdr:cxnSp macro="">
      <xdr:nvCxnSpPr>
        <xdr:cNvPr id="726" name="直線コネクタ 725"/>
        <xdr:cNvCxnSpPr/>
      </xdr:nvCxnSpPr>
      <xdr:spPr>
        <a:xfrm flipV="1">
          <a:off x="19545300" y="14325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81280</xdr:rowOff>
    </xdr:from>
    <xdr:to xmlns:xdr="http://schemas.openxmlformats.org/drawingml/2006/spreadsheetDrawing">
      <xdr:col>98</xdr:col>
      <xdr:colOff>38100</xdr:colOff>
      <xdr:row>84</xdr:row>
      <xdr:rowOff>11430</xdr:rowOff>
    </xdr:to>
    <xdr:sp macro="" textlink="">
      <xdr:nvSpPr>
        <xdr:cNvPr id="727" name="楕円 726"/>
        <xdr:cNvSpPr/>
      </xdr:nvSpPr>
      <xdr:spPr>
        <a:xfrm>
          <a:off x="18605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132080</xdr:rowOff>
    </xdr:from>
    <xdr:to xmlns:xdr="http://schemas.openxmlformats.org/drawingml/2006/spreadsheetDrawing">
      <xdr:col>102</xdr:col>
      <xdr:colOff>114300</xdr:colOff>
      <xdr:row>83</xdr:row>
      <xdr:rowOff>132080</xdr:rowOff>
    </xdr:to>
    <xdr:cxnSp macro="">
      <xdr:nvCxnSpPr>
        <xdr:cNvPr id="728" name="直線コネクタ 727"/>
        <xdr:cNvCxnSpPr/>
      </xdr:nvCxnSpPr>
      <xdr:spPr>
        <a:xfrm>
          <a:off x="18656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48260</xdr:rowOff>
    </xdr:from>
    <xdr:ext cx="469900" cy="259080"/>
    <xdr:sp macro="" textlink="">
      <xdr:nvSpPr>
        <xdr:cNvPr id="729" name="n_1aveValue【消防施設】&#10;一人当たり面積"/>
        <xdr:cNvSpPr txBox="1"/>
      </xdr:nvSpPr>
      <xdr:spPr>
        <a:xfrm>
          <a:off x="21075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7995" cy="259080"/>
    <xdr:sp macro="" textlink="">
      <xdr:nvSpPr>
        <xdr:cNvPr id="730" name="n_2aveValue【消防施設】&#10;一人当たり面積"/>
        <xdr:cNvSpPr txBox="1"/>
      </xdr:nvSpPr>
      <xdr:spPr>
        <a:xfrm>
          <a:off x="20199350" y="1441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18415</xdr:rowOff>
    </xdr:from>
    <xdr:ext cx="467995" cy="257175"/>
    <xdr:sp macro="" textlink="">
      <xdr:nvSpPr>
        <xdr:cNvPr id="731" name="n_3aveValue【消防施設】&#10;一人当たり面積"/>
        <xdr:cNvSpPr txBox="1"/>
      </xdr:nvSpPr>
      <xdr:spPr>
        <a:xfrm>
          <a:off x="19310350" y="140773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11430</xdr:rowOff>
    </xdr:from>
    <xdr:ext cx="467995" cy="259080"/>
    <xdr:sp macro="" textlink="">
      <xdr:nvSpPr>
        <xdr:cNvPr id="732" name="n_4aveValue【消防施設】&#10;一人当たり面積"/>
        <xdr:cNvSpPr txBox="1"/>
      </xdr:nvSpPr>
      <xdr:spPr>
        <a:xfrm>
          <a:off x="18421350" y="1441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158115</xdr:rowOff>
    </xdr:from>
    <xdr:ext cx="469900" cy="257175"/>
    <xdr:sp macro="" textlink="">
      <xdr:nvSpPr>
        <xdr:cNvPr id="733" name="n_1mainValue【消防施設】&#10;一人当たり面積"/>
        <xdr:cNvSpPr txBox="1"/>
      </xdr:nvSpPr>
      <xdr:spPr>
        <a:xfrm>
          <a:off x="21075650" y="140455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162560</xdr:rowOff>
    </xdr:from>
    <xdr:ext cx="467995" cy="259080"/>
    <xdr:sp macro="" textlink="">
      <xdr:nvSpPr>
        <xdr:cNvPr id="734" name="n_2mainValue【消防施設】&#10;一人当たり面積"/>
        <xdr:cNvSpPr txBox="1"/>
      </xdr:nvSpPr>
      <xdr:spPr>
        <a:xfrm>
          <a:off x="20199350" y="1405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2540</xdr:rowOff>
    </xdr:from>
    <xdr:ext cx="467995" cy="259080"/>
    <xdr:sp macro="" textlink="">
      <xdr:nvSpPr>
        <xdr:cNvPr id="735" name="n_3mainValue【消防施設】&#10;一人当たり面積"/>
        <xdr:cNvSpPr txBox="1"/>
      </xdr:nvSpPr>
      <xdr:spPr>
        <a:xfrm>
          <a:off x="19310350" y="1440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27940</xdr:rowOff>
    </xdr:from>
    <xdr:ext cx="467995" cy="259080"/>
    <xdr:sp macro="" textlink="">
      <xdr:nvSpPr>
        <xdr:cNvPr id="736" name="n_4mainValue【消防施設】&#10;一人当たり面積"/>
        <xdr:cNvSpPr txBox="1"/>
      </xdr:nvSpPr>
      <xdr:spPr>
        <a:xfrm>
          <a:off x="18421350" y="14086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9" name="テキスト ボックス 74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3" name="テキスト ボックス 75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9" name="テキスト ボックス 75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53340</xdr:rowOff>
    </xdr:from>
    <xdr:to xmlns:xdr="http://schemas.openxmlformats.org/drawingml/2006/spreadsheetDrawing">
      <xdr:col>85</xdr:col>
      <xdr:colOff>126365</xdr:colOff>
      <xdr:row>109</xdr:row>
      <xdr:rowOff>33655</xdr:rowOff>
    </xdr:to>
    <xdr:cxnSp macro="">
      <xdr:nvCxnSpPr>
        <xdr:cNvPr id="762" name="直線コネクタ 761"/>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63"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4" name="直線コネクタ 763"/>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0</xdr:rowOff>
    </xdr:from>
    <xdr:ext cx="340360" cy="259080"/>
    <xdr:sp macro="" textlink="">
      <xdr:nvSpPr>
        <xdr:cNvPr id="765"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53340</xdr:rowOff>
    </xdr:from>
    <xdr:to xmlns:xdr="http://schemas.openxmlformats.org/drawingml/2006/spreadsheetDrawing">
      <xdr:col>86</xdr:col>
      <xdr:colOff>25400</xdr:colOff>
      <xdr:row>100</xdr:row>
      <xdr:rowOff>53340</xdr:rowOff>
    </xdr:to>
    <xdr:cxnSp macro="">
      <xdr:nvCxnSpPr>
        <xdr:cNvPr id="766" name="直線コネクタ 765"/>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xdr:rowOff>
    </xdr:from>
    <xdr:ext cx="405130" cy="257175"/>
    <xdr:sp macro="" textlink="">
      <xdr:nvSpPr>
        <xdr:cNvPr id="767" name="【庁舎】&#10;有形固定資産減価償却率平均値テキスト"/>
        <xdr:cNvSpPr txBox="1"/>
      </xdr:nvSpPr>
      <xdr:spPr>
        <a:xfrm>
          <a:off x="16357600" y="17839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768" name="フローチャート: 判断 767"/>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769" name="フローチャート: 判断 768"/>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0" name="フローチャート: 判断 769"/>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771" name="フローチャート: 判断 770"/>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772" name="フローチャート: 判断 771"/>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114935</xdr:rowOff>
    </xdr:from>
    <xdr:to xmlns:xdr="http://schemas.openxmlformats.org/drawingml/2006/spreadsheetDrawing">
      <xdr:col>85</xdr:col>
      <xdr:colOff>177800</xdr:colOff>
      <xdr:row>102</xdr:row>
      <xdr:rowOff>45085</xdr:rowOff>
    </xdr:to>
    <xdr:sp macro="" textlink="">
      <xdr:nvSpPr>
        <xdr:cNvPr id="778" name="楕円 777"/>
        <xdr:cNvSpPr/>
      </xdr:nvSpPr>
      <xdr:spPr>
        <a:xfrm>
          <a:off x="162687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137795</xdr:rowOff>
    </xdr:from>
    <xdr:ext cx="405130" cy="259080"/>
    <xdr:sp macro="" textlink="">
      <xdr:nvSpPr>
        <xdr:cNvPr id="779" name="【庁舎】&#10;有形固定資産減価償却率該当値テキスト"/>
        <xdr:cNvSpPr txBox="1"/>
      </xdr:nvSpPr>
      <xdr:spPr>
        <a:xfrm>
          <a:off x="16357600" y="1728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61595</xdr:rowOff>
    </xdr:from>
    <xdr:to xmlns:xdr="http://schemas.openxmlformats.org/drawingml/2006/spreadsheetDrawing">
      <xdr:col>81</xdr:col>
      <xdr:colOff>101600</xdr:colOff>
      <xdr:row>101</xdr:row>
      <xdr:rowOff>163195</xdr:rowOff>
    </xdr:to>
    <xdr:sp macro="" textlink="">
      <xdr:nvSpPr>
        <xdr:cNvPr id="780" name="楕円 779"/>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112395</xdr:rowOff>
    </xdr:from>
    <xdr:to xmlns:xdr="http://schemas.openxmlformats.org/drawingml/2006/spreadsheetDrawing">
      <xdr:col>85</xdr:col>
      <xdr:colOff>127000</xdr:colOff>
      <xdr:row>101</xdr:row>
      <xdr:rowOff>166370</xdr:rowOff>
    </xdr:to>
    <xdr:cxnSp macro="">
      <xdr:nvCxnSpPr>
        <xdr:cNvPr id="781" name="直線コネクタ 780"/>
        <xdr:cNvCxnSpPr/>
      </xdr:nvCxnSpPr>
      <xdr:spPr>
        <a:xfrm>
          <a:off x="15481300" y="174288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7620</xdr:rowOff>
    </xdr:from>
    <xdr:to xmlns:xdr="http://schemas.openxmlformats.org/drawingml/2006/spreadsheetDrawing">
      <xdr:col>76</xdr:col>
      <xdr:colOff>165100</xdr:colOff>
      <xdr:row>101</xdr:row>
      <xdr:rowOff>109220</xdr:rowOff>
    </xdr:to>
    <xdr:sp macro="" textlink="">
      <xdr:nvSpPr>
        <xdr:cNvPr id="782" name="楕円 781"/>
        <xdr:cNvSpPr/>
      </xdr:nvSpPr>
      <xdr:spPr>
        <a:xfrm>
          <a:off x="14541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58420</xdr:rowOff>
    </xdr:from>
    <xdr:to xmlns:xdr="http://schemas.openxmlformats.org/drawingml/2006/spreadsheetDrawing">
      <xdr:col>81</xdr:col>
      <xdr:colOff>50800</xdr:colOff>
      <xdr:row>101</xdr:row>
      <xdr:rowOff>112395</xdr:rowOff>
    </xdr:to>
    <xdr:cxnSp macro="">
      <xdr:nvCxnSpPr>
        <xdr:cNvPr id="783" name="直線コネクタ 782"/>
        <xdr:cNvCxnSpPr/>
      </xdr:nvCxnSpPr>
      <xdr:spPr>
        <a:xfrm>
          <a:off x="14592300" y="173748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125095</xdr:rowOff>
    </xdr:from>
    <xdr:to xmlns:xdr="http://schemas.openxmlformats.org/drawingml/2006/spreadsheetDrawing">
      <xdr:col>72</xdr:col>
      <xdr:colOff>38100</xdr:colOff>
      <xdr:row>101</xdr:row>
      <xdr:rowOff>55245</xdr:rowOff>
    </xdr:to>
    <xdr:sp macro="" textlink="">
      <xdr:nvSpPr>
        <xdr:cNvPr id="784" name="楕円 783"/>
        <xdr:cNvSpPr/>
      </xdr:nvSpPr>
      <xdr:spPr>
        <a:xfrm>
          <a:off x="13652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4445</xdr:rowOff>
    </xdr:from>
    <xdr:to xmlns:xdr="http://schemas.openxmlformats.org/drawingml/2006/spreadsheetDrawing">
      <xdr:col>76</xdr:col>
      <xdr:colOff>114300</xdr:colOff>
      <xdr:row>101</xdr:row>
      <xdr:rowOff>58420</xdr:rowOff>
    </xdr:to>
    <xdr:cxnSp macro="">
      <xdr:nvCxnSpPr>
        <xdr:cNvPr id="785" name="直線コネクタ 784"/>
        <xdr:cNvCxnSpPr/>
      </xdr:nvCxnSpPr>
      <xdr:spPr>
        <a:xfrm>
          <a:off x="13703300" y="173208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146050</xdr:rowOff>
    </xdr:from>
    <xdr:to xmlns:xdr="http://schemas.openxmlformats.org/drawingml/2006/spreadsheetDrawing">
      <xdr:col>67</xdr:col>
      <xdr:colOff>101600</xdr:colOff>
      <xdr:row>102</xdr:row>
      <xdr:rowOff>76200</xdr:rowOff>
    </xdr:to>
    <xdr:sp macro="" textlink="">
      <xdr:nvSpPr>
        <xdr:cNvPr id="786" name="楕円 785"/>
        <xdr:cNvSpPr/>
      </xdr:nvSpPr>
      <xdr:spPr>
        <a:xfrm>
          <a:off x="12763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4445</xdr:rowOff>
    </xdr:from>
    <xdr:to xmlns:xdr="http://schemas.openxmlformats.org/drawingml/2006/spreadsheetDrawing">
      <xdr:col>71</xdr:col>
      <xdr:colOff>177800</xdr:colOff>
      <xdr:row>102</xdr:row>
      <xdr:rowOff>25400</xdr:rowOff>
    </xdr:to>
    <xdr:cxnSp macro="">
      <xdr:nvCxnSpPr>
        <xdr:cNvPr id="787" name="直線コネクタ 786"/>
        <xdr:cNvCxnSpPr/>
      </xdr:nvCxnSpPr>
      <xdr:spPr>
        <a:xfrm flipV="1">
          <a:off x="12814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132080</xdr:rowOff>
    </xdr:from>
    <xdr:ext cx="405130" cy="257175"/>
    <xdr:sp macro="" textlink="">
      <xdr:nvSpPr>
        <xdr:cNvPr id="788" name="n_1aveValue【庁舎】&#10;有形固定資産減価償却率"/>
        <xdr:cNvSpPr txBox="1"/>
      </xdr:nvSpPr>
      <xdr:spPr>
        <a:xfrm>
          <a:off x="15266035" y="1796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3225" cy="259080"/>
    <xdr:sp macro="" textlink="">
      <xdr:nvSpPr>
        <xdr:cNvPr id="789" name="n_2aveValue【庁舎】&#10;有形固定資産減価償却率"/>
        <xdr:cNvSpPr txBox="1"/>
      </xdr:nvSpPr>
      <xdr:spPr>
        <a:xfrm>
          <a:off x="14389735" y="1801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70485</xdr:rowOff>
    </xdr:from>
    <xdr:ext cx="403225" cy="259080"/>
    <xdr:sp macro="" textlink="">
      <xdr:nvSpPr>
        <xdr:cNvPr id="790" name="n_3aveValue【庁舎】&#10;有形固定資産減価償却率"/>
        <xdr:cNvSpPr txBox="1"/>
      </xdr:nvSpPr>
      <xdr:spPr>
        <a:xfrm>
          <a:off x="13500735" y="18072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77470</xdr:rowOff>
    </xdr:from>
    <xdr:ext cx="403225" cy="257175"/>
    <xdr:sp macro="" textlink="">
      <xdr:nvSpPr>
        <xdr:cNvPr id="791" name="n_4aveValue【庁舎】&#10;有形固定資産減価償却率"/>
        <xdr:cNvSpPr txBox="1"/>
      </xdr:nvSpPr>
      <xdr:spPr>
        <a:xfrm>
          <a:off x="12611735" y="18079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8255</xdr:rowOff>
    </xdr:from>
    <xdr:ext cx="405130" cy="257175"/>
    <xdr:sp macro="" textlink="">
      <xdr:nvSpPr>
        <xdr:cNvPr id="792" name="n_1mainValue【庁舎】&#10;有形固定資産減価償却率"/>
        <xdr:cNvSpPr txBox="1"/>
      </xdr:nvSpPr>
      <xdr:spPr>
        <a:xfrm>
          <a:off x="15266035" y="17153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125730</xdr:rowOff>
    </xdr:from>
    <xdr:ext cx="403225" cy="259080"/>
    <xdr:sp macro="" textlink="">
      <xdr:nvSpPr>
        <xdr:cNvPr id="793" name="n_2mainValue【庁舎】&#10;有形固定資産減価償却率"/>
        <xdr:cNvSpPr txBox="1"/>
      </xdr:nvSpPr>
      <xdr:spPr>
        <a:xfrm>
          <a:off x="14389735" y="17099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71755</xdr:rowOff>
    </xdr:from>
    <xdr:ext cx="403225" cy="259080"/>
    <xdr:sp macro="" textlink="">
      <xdr:nvSpPr>
        <xdr:cNvPr id="794" name="n_3mainValue【庁舎】&#10;有形固定資産減価償却率"/>
        <xdr:cNvSpPr txBox="1"/>
      </xdr:nvSpPr>
      <xdr:spPr>
        <a:xfrm>
          <a:off x="13500735" y="17045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92710</xdr:rowOff>
    </xdr:from>
    <xdr:ext cx="403225" cy="259080"/>
    <xdr:sp macro="" textlink="">
      <xdr:nvSpPr>
        <xdr:cNvPr id="795" name="n_4mainValue【庁舎】&#10;有形固定資産減価償却率"/>
        <xdr:cNvSpPr txBox="1"/>
      </xdr:nvSpPr>
      <xdr:spPr>
        <a:xfrm>
          <a:off x="12611735" y="17237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4" name="テキスト ボックス 80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806" name="直線コネクタ 805"/>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5455" cy="259080"/>
    <xdr:sp macro="" textlink="">
      <xdr:nvSpPr>
        <xdr:cNvPr id="807" name="テキスト ボックス 806"/>
        <xdr:cNvSpPr txBox="1"/>
      </xdr:nvSpPr>
      <xdr:spPr>
        <a:xfrm>
          <a:off x="17820640" y="1862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08" name="直線コネクタ 807"/>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5455" cy="259080"/>
    <xdr:sp macro="" textlink="">
      <xdr:nvSpPr>
        <xdr:cNvPr id="809" name="テキスト ボックス 808"/>
        <xdr:cNvSpPr txBox="1"/>
      </xdr:nvSpPr>
      <xdr:spPr>
        <a:xfrm>
          <a:off x="1782064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810" name="直線コネクタ 809"/>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5455" cy="259080"/>
    <xdr:sp macro="" textlink="">
      <xdr:nvSpPr>
        <xdr:cNvPr id="811" name="テキスト ボックス 810"/>
        <xdr:cNvSpPr txBox="1"/>
      </xdr:nvSpPr>
      <xdr:spPr>
        <a:xfrm>
          <a:off x="17820640" y="1805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2" name="直線コネクタ 8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13" name="テキスト ボックス 81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814" name="直線コネクタ 813"/>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5455" cy="259080"/>
    <xdr:sp macro="" textlink="">
      <xdr:nvSpPr>
        <xdr:cNvPr id="815" name="テキスト ボックス 814"/>
        <xdr:cNvSpPr txBox="1"/>
      </xdr:nvSpPr>
      <xdr:spPr>
        <a:xfrm>
          <a:off x="17820640" y="1747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816" name="直線コネクタ 815"/>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5455" cy="259080"/>
    <xdr:sp macro="" textlink="">
      <xdr:nvSpPr>
        <xdr:cNvPr id="817" name="テキスト ボックス 816"/>
        <xdr:cNvSpPr txBox="1"/>
      </xdr:nvSpPr>
      <xdr:spPr>
        <a:xfrm>
          <a:off x="17820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818" name="直線コネクタ 817"/>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5455" cy="259080"/>
    <xdr:sp macro="" textlink="">
      <xdr:nvSpPr>
        <xdr:cNvPr id="819" name="テキスト ボックス 818"/>
        <xdr:cNvSpPr txBox="1"/>
      </xdr:nvSpPr>
      <xdr:spPr>
        <a:xfrm>
          <a:off x="1782064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1" name="テキスト ボックス 8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108</xdr:row>
      <xdr:rowOff>56515</xdr:rowOff>
    </xdr:to>
    <xdr:cxnSp macro="">
      <xdr:nvCxnSpPr>
        <xdr:cNvPr id="823" name="直線コネクタ 822"/>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824"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825" name="直線コネクタ 824"/>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826"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827" name="直線コネクタ 826"/>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43815</xdr:rowOff>
    </xdr:from>
    <xdr:ext cx="469900" cy="257175"/>
    <xdr:sp macro="" textlink="">
      <xdr:nvSpPr>
        <xdr:cNvPr id="828" name="【庁舎】&#10;一人当たり面積平均値テキスト"/>
        <xdr:cNvSpPr txBox="1"/>
      </xdr:nvSpPr>
      <xdr:spPr>
        <a:xfrm>
          <a:off x="22199600" y="180460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65405</xdr:rowOff>
    </xdr:from>
    <xdr:to xmlns:xdr="http://schemas.openxmlformats.org/drawingml/2006/spreadsheetDrawing">
      <xdr:col>116</xdr:col>
      <xdr:colOff>114300</xdr:colOff>
      <xdr:row>105</xdr:row>
      <xdr:rowOff>167005</xdr:rowOff>
    </xdr:to>
    <xdr:sp macro="" textlink="">
      <xdr:nvSpPr>
        <xdr:cNvPr id="829" name="フローチャート: 判断 828"/>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30" name="フローチャート: 判断 82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831" name="フローチャート: 判断 830"/>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102235</xdr:rowOff>
    </xdr:from>
    <xdr:to xmlns:xdr="http://schemas.openxmlformats.org/drawingml/2006/spreadsheetDrawing">
      <xdr:col>102</xdr:col>
      <xdr:colOff>165100</xdr:colOff>
      <xdr:row>106</xdr:row>
      <xdr:rowOff>32385</xdr:rowOff>
    </xdr:to>
    <xdr:sp macro="" textlink="">
      <xdr:nvSpPr>
        <xdr:cNvPr id="832" name="フローチャート: 判断 831"/>
        <xdr:cNvSpPr/>
      </xdr:nvSpPr>
      <xdr:spPr>
        <a:xfrm>
          <a:off x="19494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113665</xdr:rowOff>
    </xdr:from>
    <xdr:to xmlns:xdr="http://schemas.openxmlformats.org/drawingml/2006/spreadsheetDrawing">
      <xdr:col>98</xdr:col>
      <xdr:colOff>38100</xdr:colOff>
      <xdr:row>106</xdr:row>
      <xdr:rowOff>43815</xdr:rowOff>
    </xdr:to>
    <xdr:sp macro="" textlink="">
      <xdr:nvSpPr>
        <xdr:cNvPr id="833" name="フローチャート: 判断 832"/>
        <xdr:cNvSpPr/>
      </xdr:nvSpPr>
      <xdr:spPr>
        <a:xfrm>
          <a:off x="18605500" y="1811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113665</xdr:rowOff>
    </xdr:from>
    <xdr:to xmlns:xdr="http://schemas.openxmlformats.org/drawingml/2006/spreadsheetDrawing">
      <xdr:col>116</xdr:col>
      <xdr:colOff>114300</xdr:colOff>
      <xdr:row>105</xdr:row>
      <xdr:rowOff>43815</xdr:rowOff>
    </xdr:to>
    <xdr:sp macro="" textlink="">
      <xdr:nvSpPr>
        <xdr:cNvPr id="839" name="楕円 838"/>
        <xdr:cNvSpPr/>
      </xdr:nvSpPr>
      <xdr:spPr>
        <a:xfrm>
          <a:off x="2211070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137160</xdr:rowOff>
    </xdr:from>
    <xdr:ext cx="469900" cy="259080"/>
    <xdr:sp macro="" textlink="">
      <xdr:nvSpPr>
        <xdr:cNvPr id="840" name="【庁舎】&#10;一人当たり面積該当値テキスト"/>
        <xdr:cNvSpPr txBox="1"/>
      </xdr:nvSpPr>
      <xdr:spPr>
        <a:xfrm>
          <a:off x="22199600" y="177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50165</xdr:rowOff>
    </xdr:to>
    <xdr:sp macro="" textlink="">
      <xdr:nvSpPr>
        <xdr:cNvPr id="841" name="楕円 840"/>
        <xdr:cNvSpPr/>
      </xdr:nvSpPr>
      <xdr:spPr>
        <a:xfrm>
          <a:off x="21272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164465</xdr:rowOff>
    </xdr:from>
    <xdr:to xmlns:xdr="http://schemas.openxmlformats.org/drawingml/2006/spreadsheetDrawing">
      <xdr:col>116</xdr:col>
      <xdr:colOff>63500</xdr:colOff>
      <xdr:row>104</xdr:row>
      <xdr:rowOff>170815</xdr:rowOff>
    </xdr:to>
    <xdr:cxnSp macro="">
      <xdr:nvCxnSpPr>
        <xdr:cNvPr id="842" name="直線コネクタ 841"/>
        <xdr:cNvCxnSpPr/>
      </xdr:nvCxnSpPr>
      <xdr:spPr>
        <a:xfrm flipV="1">
          <a:off x="21323300" y="179952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128270</xdr:rowOff>
    </xdr:from>
    <xdr:to xmlns:xdr="http://schemas.openxmlformats.org/drawingml/2006/spreadsheetDrawing">
      <xdr:col>107</xdr:col>
      <xdr:colOff>101600</xdr:colOff>
      <xdr:row>105</xdr:row>
      <xdr:rowOff>58420</xdr:rowOff>
    </xdr:to>
    <xdr:sp macro="" textlink="">
      <xdr:nvSpPr>
        <xdr:cNvPr id="843" name="楕円 842"/>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170815</xdr:rowOff>
    </xdr:from>
    <xdr:to xmlns:xdr="http://schemas.openxmlformats.org/drawingml/2006/spreadsheetDrawing">
      <xdr:col>111</xdr:col>
      <xdr:colOff>177800</xdr:colOff>
      <xdr:row>105</xdr:row>
      <xdr:rowOff>7620</xdr:rowOff>
    </xdr:to>
    <xdr:cxnSp macro="">
      <xdr:nvCxnSpPr>
        <xdr:cNvPr id="844" name="直線コネクタ 843"/>
        <xdr:cNvCxnSpPr/>
      </xdr:nvCxnSpPr>
      <xdr:spPr>
        <a:xfrm flipV="1">
          <a:off x="20434300" y="180016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133985</xdr:rowOff>
    </xdr:from>
    <xdr:to xmlns:xdr="http://schemas.openxmlformats.org/drawingml/2006/spreadsheetDrawing">
      <xdr:col>102</xdr:col>
      <xdr:colOff>165100</xdr:colOff>
      <xdr:row>105</xdr:row>
      <xdr:rowOff>64135</xdr:rowOff>
    </xdr:to>
    <xdr:sp macro="" textlink="">
      <xdr:nvSpPr>
        <xdr:cNvPr id="845" name="楕円 844"/>
        <xdr:cNvSpPr/>
      </xdr:nvSpPr>
      <xdr:spPr>
        <a:xfrm>
          <a:off x="1949450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7620</xdr:rowOff>
    </xdr:from>
    <xdr:to xmlns:xdr="http://schemas.openxmlformats.org/drawingml/2006/spreadsheetDrawing">
      <xdr:col>107</xdr:col>
      <xdr:colOff>50800</xdr:colOff>
      <xdr:row>105</xdr:row>
      <xdr:rowOff>13335</xdr:rowOff>
    </xdr:to>
    <xdr:cxnSp macro="">
      <xdr:nvCxnSpPr>
        <xdr:cNvPr id="846" name="直線コネクタ 845"/>
        <xdr:cNvCxnSpPr/>
      </xdr:nvCxnSpPr>
      <xdr:spPr>
        <a:xfrm flipV="1">
          <a:off x="19545300" y="18009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6350</xdr:rowOff>
    </xdr:from>
    <xdr:to xmlns:xdr="http://schemas.openxmlformats.org/drawingml/2006/spreadsheetDrawing">
      <xdr:col>98</xdr:col>
      <xdr:colOff>38100</xdr:colOff>
      <xdr:row>103</xdr:row>
      <xdr:rowOff>107315</xdr:rowOff>
    </xdr:to>
    <xdr:sp macro="" textlink="">
      <xdr:nvSpPr>
        <xdr:cNvPr id="847" name="楕円 846"/>
        <xdr:cNvSpPr/>
      </xdr:nvSpPr>
      <xdr:spPr>
        <a:xfrm>
          <a:off x="18605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56515</xdr:rowOff>
    </xdr:from>
    <xdr:to xmlns:xdr="http://schemas.openxmlformats.org/drawingml/2006/spreadsheetDrawing">
      <xdr:col>102</xdr:col>
      <xdr:colOff>114300</xdr:colOff>
      <xdr:row>105</xdr:row>
      <xdr:rowOff>13335</xdr:rowOff>
    </xdr:to>
    <xdr:cxnSp macro="">
      <xdr:nvCxnSpPr>
        <xdr:cNvPr id="848" name="直線コネクタ 847"/>
        <xdr:cNvCxnSpPr/>
      </xdr:nvCxnSpPr>
      <xdr:spPr>
        <a:xfrm>
          <a:off x="18656300" y="17715865"/>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15240</xdr:rowOff>
    </xdr:from>
    <xdr:ext cx="469900" cy="259080"/>
    <xdr:sp macro="" textlink="">
      <xdr:nvSpPr>
        <xdr:cNvPr id="849" name="n_1aveValue【庁舎】&#10;一人当たり面積"/>
        <xdr:cNvSpPr txBox="1"/>
      </xdr:nvSpPr>
      <xdr:spPr>
        <a:xfrm>
          <a:off x="2107565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158115</xdr:rowOff>
    </xdr:from>
    <xdr:ext cx="467995" cy="257175"/>
    <xdr:sp macro="" textlink="">
      <xdr:nvSpPr>
        <xdr:cNvPr id="850" name="n_2aveValue【庁舎】&#10;一人当たり面積"/>
        <xdr:cNvSpPr txBox="1"/>
      </xdr:nvSpPr>
      <xdr:spPr>
        <a:xfrm>
          <a:off x="20199350" y="1816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24130</xdr:rowOff>
    </xdr:from>
    <xdr:ext cx="467995" cy="259080"/>
    <xdr:sp macro="" textlink="">
      <xdr:nvSpPr>
        <xdr:cNvPr id="851" name="n_3aveValue【庁舎】&#10;一人当たり面積"/>
        <xdr:cNvSpPr txBox="1"/>
      </xdr:nvSpPr>
      <xdr:spPr>
        <a:xfrm>
          <a:off x="19310350" y="18197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35560</xdr:rowOff>
    </xdr:from>
    <xdr:ext cx="467995" cy="259080"/>
    <xdr:sp macro="" textlink="">
      <xdr:nvSpPr>
        <xdr:cNvPr id="852" name="n_4aveValue【庁舎】&#10;一人当たり面積"/>
        <xdr:cNvSpPr txBox="1"/>
      </xdr:nvSpPr>
      <xdr:spPr>
        <a:xfrm>
          <a:off x="18421350" y="1820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66675</xdr:rowOff>
    </xdr:from>
    <xdr:ext cx="469900" cy="257175"/>
    <xdr:sp macro="" textlink="">
      <xdr:nvSpPr>
        <xdr:cNvPr id="853" name="n_1mainValue【庁舎】&#10;一人当たり面積"/>
        <xdr:cNvSpPr txBox="1"/>
      </xdr:nvSpPr>
      <xdr:spPr>
        <a:xfrm>
          <a:off x="21075650" y="177260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74930</xdr:rowOff>
    </xdr:from>
    <xdr:ext cx="467995" cy="257175"/>
    <xdr:sp macro="" textlink="">
      <xdr:nvSpPr>
        <xdr:cNvPr id="854" name="n_2mainValue【庁舎】&#10;一人当たり面積"/>
        <xdr:cNvSpPr txBox="1"/>
      </xdr:nvSpPr>
      <xdr:spPr>
        <a:xfrm>
          <a:off x="20199350" y="17734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80645</xdr:rowOff>
    </xdr:from>
    <xdr:ext cx="467995" cy="259080"/>
    <xdr:sp macro="" textlink="">
      <xdr:nvSpPr>
        <xdr:cNvPr id="855" name="n_3mainValue【庁舎】&#10;一人当たり面積"/>
        <xdr:cNvSpPr txBox="1"/>
      </xdr:nvSpPr>
      <xdr:spPr>
        <a:xfrm>
          <a:off x="19310350" y="17739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123825</xdr:rowOff>
    </xdr:from>
    <xdr:ext cx="467995" cy="257175"/>
    <xdr:sp macro="" textlink="">
      <xdr:nvSpPr>
        <xdr:cNvPr id="856" name="n_4mainValue【庁舎】&#10;一人当たり面積"/>
        <xdr:cNvSpPr txBox="1"/>
      </xdr:nvSpPr>
      <xdr:spPr>
        <a:xfrm>
          <a:off x="18421350" y="1744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特に高くなっている施設は、体育館・プール、図書館、福祉施設及び一般廃棄物処理施設であるが、その他の施設についても庁舎・消防施設を除いて全体的に高い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また、類似団体と比較して一人当たりの面積が大きい福祉施設については、有形固定資産減価償却率が上昇傾向にあり、将来の人口減少を踏まえた市民ニーズを見極めながら</a:t>
          </a:r>
          <a:r>
            <a:rPr kumimoji="1" lang="ja-JP" altLang="ja-JP" sz="1300">
              <a:solidFill>
                <a:sysClr val="windowText" lastClr="000000"/>
              </a:solidFill>
              <a:effectLst/>
              <a:latin typeface="ＭＳ Ｐゴシック"/>
              <a:ea typeface="ＭＳ Ｐゴシック"/>
              <a:cs typeface="+mn-cs"/>
            </a:rPr>
            <a:t>、必要な修繕・維持補修や計画的な改修・更新等に取り組むとともに、統合・廃止の検討の必要がある。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庁舎については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老朽化による建替えを行った結果</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平成29・30年度決算において有形固定資産減価償却率が大きく低下したため、類似団体と比較して低くなっている</a:t>
          </a:r>
          <a:r>
            <a:rPr kumimoji="1" lang="ja-JP" altLang="en-US" sz="1300">
              <a:solidFill>
                <a:sysClr val="windowText" lastClr="000000"/>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78105</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21005"/>
          <a:ext cx="12816205"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65405</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8305"/>
          <a:ext cx="3966845"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90805</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33705"/>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116840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9740"/>
          <a:ext cx="386334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83</xdr:col>
      <xdr:colOff>6350</xdr:colOff>
      <xdr:row>2</xdr:row>
      <xdr:rowOff>65405</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8305"/>
          <a:ext cx="26835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90805</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33705"/>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116840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9740"/>
          <a:ext cx="258191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207135"/>
          <a:ext cx="9741535"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3888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3888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3888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5857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5857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5857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96135"/>
          <a:ext cx="205105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96135"/>
          <a:ext cx="345948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207135"/>
          <a:ext cx="1448435"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7127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405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70710"/>
          <a:ext cx="128143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6207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440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10892155" y="222631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31064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754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720" cy="264795"/>
    <xdr:sp macro="" textlink="">
      <xdr:nvSpPr>
        <xdr:cNvPr id="29" name="テキスト ボックス 28"/>
        <xdr:cNvSpPr txBox="1"/>
      </xdr:nvSpPr>
      <xdr:spPr>
        <a:xfrm>
          <a:off x="767715" y="3012440"/>
          <a:ext cx="88087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6545" cy="259715"/>
    <xdr:sp macro="" textlink="">
      <xdr:nvSpPr>
        <xdr:cNvPr id="30" name="テキスト ボックス 29"/>
        <xdr:cNvSpPr txBox="1"/>
      </xdr:nvSpPr>
      <xdr:spPr>
        <a:xfrm>
          <a:off x="767715" y="3264535"/>
          <a:ext cx="91865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6275" cy="258445"/>
    <xdr:sp macro="" textlink="">
      <xdr:nvSpPr>
        <xdr:cNvPr id="31" name="テキスト ボックス 30"/>
        <xdr:cNvSpPr txBox="1"/>
      </xdr:nvSpPr>
      <xdr:spPr>
        <a:xfrm>
          <a:off x="767715" y="3519805"/>
          <a:ext cx="57562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64795"/>
    <xdr:sp macro="" textlink="">
      <xdr:nvSpPr>
        <xdr:cNvPr id="32" name="テキスト ボックス 31"/>
        <xdr:cNvSpPr txBox="1"/>
      </xdr:nvSpPr>
      <xdr:spPr>
        <a:xfrm>
          <a:off x="767715" y="3771900"/>
          <a:ext cx="8722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840" cy="265430"/>
    <xdr:sp macro="" textlink="">
      <xdr:nvSpPr>
        <xdr:cNvPr id="33" name="テキスト ボックス 32"/>
        <xdr:cNvSpPr txBox="1"/>
      </xdr:nvSpPr>
      <xdr:spPr>
        <a:xfrm>
          <a:off x="767715" y="4027805"/>
          <a:ext cx="59588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143875" cy="262255"/>
    <xdr:sp macro="" textlink="">
      <xdr:nvSpPr>
        <xdr:cNvPr id="34" name="テキスト ボックス 33"/>
        <xdr:cNvSpPr txBox="1"/>
      </xdr:nvSpPr>
      <xdr:spPr>
        <a:xfrm>
          <a:off x="767715" y="4283710"/>
          <a:ext cx="814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9164955" cy="605790"/>
    <xdr:sp macro="" textlink="">
      <xdr:nvSpPr>
        <xdr:cNvPr id="35" name="テキスト ボックス 34"/>
        <xdr:cNvSpPr txBox="1"/>
      </xdr:nvSpPr>
      <xdr:spPr>
        <a:xfrm>
          <a:off x="767715" y="4535805"/>
          <a:ext cx="9164955" cy="605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70000" cy="314960"/>
    <xdr:sp macro="" textlink="">
      <xdr:nvSpPr>
        <xdr:cNvPr id="37" name="テキスト ボックス 36"/>
        <xdr:cNvSpPr txBox="1"/>
      </xdr:nvSpPr>
      <xdr:spPr>
        <a:xfrm>
          <a:off x="1791970" y="5380355"/>
          <a:ext cx="127000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6555" cy="367665"/>
    <xdr:sp macro="" textlink="">
      <xdr:nvSpPr>
        <xdr:cNvPr id="38" name="テキスト ボックス 37"/>
        <xdr:cNvSpPr txBox="1"/>
      </xdr:nvSpPr>
      <xdr:spPr>
        <a:xfrm>
          <a:off x="3204845"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300" b="0">
              <a:solidFill>
                <a:schemeClr val="tx1"/>
              </a:solidFill>
              <a:latin typeface="ＭＳ Ｐゴシック"/>
              <a:ea typeface="ＭＳ Ｐゴシック"/>
            </a:rPr>
            <a:t>固定資産税（償却資産）や地方消費税交付金等は増加傾向にあるものの、</a:t>
          </a:r>
          <a:r>
            <a:rPr kumimoji="1" lang="ja-JP" altLang="en-US" sz="1300">
              <a:solidFill>
                <a:schemeClr val="tx1"/>
              </a:solidFill>
              <a:latin typeface="ＭＳ Ｐゴシック"/>
              <a:ea typeface="ＭＳ Ｐゴシック"/>
            </a:rPr>
            <a:t>新型コロナウイルス感染症等の影響で基準財政収入額は減少し、財政力指数は</a:t>
          </a:r>
          <a:r>
            <a:rPr kumimoji="1" lang="ja-JP" altLang="en-US" sz="1300">
              <a:solidFill>
                <a:sysClr val="windowText" lastClr="000000"/>
              </a:solidFill>
              <a:latin typeface="ＭＳ Ｐゴシック"/>
              <a:ea typeface="ＭＳ Ｐゴシック"/>
            </a:rPr>
            <a:t>0.</a:t>
          </a:r>
          <a:r>
            <a:rPr kumimoji="1" lang="en-US" altLang="ja-JP" sz="1300">
              <a:solidFill>
                <a:sysClr val="windowText" lastClr="000000"/>
              </a:solidFill>
              <a:latin typeface="ＭＳ Ｐゴシック"/>
              <a:ea typeface="ＭＳ Ｐゴシック"/>
            </a:rPr>
            <a:t>0</a:t>
          </a:r>
          <a:r>
            <a:rPr kumimoji="1" lang="ja-JP" altLang="en-US" sz="1300">
              <a:solidFill>
                <a:sysClr val="windowText" lastClr="000000"/>
              </a:solidFill>
              <a:latin typeface="ＭＳ Ｐゴシック"/>
              <a:ea typeface="ＭＳ Ｐゴシック"/>
            </a:rPr>
            <a:t>1減</a:t>
          </a:r>
          <a:r>
            <a:rPr kumimoji="1" lang="ja-JP" altLang="en-US" sz="1300">
              <a:solidFill>
                <a:schemeClr val="tx1"/>
              </a:solidFill>
              <a:latin typeface="ＭＳ Ｐゴシック"/>
              <a:ea typeface="ＭＳ Ｐゴシック"/>
            </a:rPr>
            <a:t>となった。</a:t>
          </a:r>
          <a:endParaRPr kumimoji="1" lang="ja-JP" altLang="en-US" sz="1300" b="0">
            <a:solidFill>
              <a:schemeClr val="tx1"/>
            </a:solidFill>
            <a:latin typeface="ＭＳ Ｐゴシック"/>
            <a:ea typeface="ＭＳ Ｐゴシック"/>
          </a:endParaRPr>
        </a:p>
        <a:p>
          <a:r>
            <a:rPr kumimoji="1" lang="ja-JP" altLang="en-US" sz="1300" b="0">
              <a:solidFill>
                <a:schemeClr val="tx1"/>
              </a:solidFill>
              <a:latin typeface="ＭＳ Ｐゴシック"/>
              <a:ea typeface="ＭＳ Ｐゴシック"/>
            </a:rPr>
            <a:t>　類似団体と比較すると未だ低い状況となっているため、今後も市税の納付方法拡大や徴税対策に取り組み</a:t>
          </a:r>
          <a:r>
            <a:rPr kumimoji="1" lang="ja-JP" altLang="en-US" sz="1300" b="0">
              <a:solidFill>
                <a:srgbClr val="FF0000"/>
              </a:solidFill>
              <a:latin typeface="ＭＳ Ｐゴシック"/>
              <a:ea typeface="ＭＳ Ｐゴシック"/>
            </a:rPr>
            <a:t>、</a:t>
          </a:r>
          <a:r>
            <a:rPr kumimoji="1" lang="ja-JP" altLang="en-US" sz="1300" b="0">
              <a:solidFill>
                <a:schemeClr val="tx1"/>
              </a:solidFill>
              <a:latin typeface="ＭＳ Ｐゴシック"/>
              <a:ea typeface="ＭＳ Ｐゴシック"/>
            </a:rPr>
            <a:t>自主財源の確保を図るとともに、適正な市債発行による地方債残高の圧縮に努め、財政基盤の強化を図る。</a:t>
          </a: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76835</xdr:rowOff>
    </xdr:from>
    <xdr:to xmlns:xdr="http://schemas.openxmlformats.org/drawingml/2006/spreadsheetDrawing">
      <xdr:col>27</xdr:col>
      <xdr:colOff>184150</xdr:colOff>
      <xdr:row>45</xdr:row>
      <xdr:rowOff>76835</xdr:rowOff>
    </xdr:to>
    <xdr:cxnSp macro="">
      <xdr:nvCxnSpPr>
        <xdr:cNvPr id="51" name="直線コネクタ 50"/>
        <xdr:cNvCxnSpPr/>
      </xdr:nvCxnSpPr>
      <xdr:spPr>
        <a:xfrm>
          <a:off x="767715" y="779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105410</xdr:rowOff>
    </xdr:from>
    <xdr:ext cx="762000" cy="262890"/>
    <xdr:sp macro="" textlink="">
      <xdr:nvSpPr>
        <xdr:cNvPr id="52" name="テキスト ボックス 51"/>
        <xdr:cNvSpPr txBox="1"/>
      </xdr:nvSpPr>
      <xdr:spPr>
        <a:xfrm>
          <a:off x="0" y="76492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38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45085</xdr:rowOff>
    </xdr:from>
    <xdr:ext cx="762000" cy="260350"/>
    <xdr:sp macro="" textlink="">
      <xdr:nvSpPr>
        <xdr:cNvPr id="54" name="テキスト ボックス 53"/>
        <xdr:cNvSpPr txBox="1"/>
      </xdr:nvSpPr>
      <xdr:spPr>
        <a:xfrm>
          <a:off x="0" y="7245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129540</xdr:rowOff>
    </xdr:from>
    <xdr:to xmlns:xdr="http://schemas.openxmlformats.org/drawingml/2006/spreadsheetDrawing">
      <xdr:col>27</xdr:col>
      <xdr:colOff>184150</xdr:colOff>
      <xdr:row>40</xdr:row>
      <xdr:rowOff>129540</xdr:rowOff>
    </xdr:to>
    <xdr:cxnSp macro="">
      <xdr:nvCxnSpPr>
        <xdr:cNvPr id="55" name="直線コネクタ 54"/>
        <xdr:cNvCxnSpPr/>
      </xdr:nvCxnSpPr>
      <xdr:spPr>
        <a:xfrm>
          <a:off x="767715" y="69875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160020</xdr:rowOff>
    </xdr:from>
    <xdr:ext cx="762000" cy="260350"/>
    <xdr:sp macro="" textlink="">
      <xdr:nvSpPr>
        <xdr:cNvPr id="56" name="テキスト ボックス 55"/>
        <xdr:cNvSpPr txBox="1"/>
      </xdr:nvSpPr>
      <xdr:spPr>
        <a:xfrm>
          <a:off x="0" y="68465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69215</xdr:rowOff>
    </xdr:from>
    <xdr:to xmlns:xdr="http://schemas.openxmlformats.org/drawingml/2006/spreadsheetDrawing">
      <xdr:col>27</xdr:col>
      <xdr:colOff>184150</xdr:colOff>
      <xdr:row>38</xdr:row>
      <xdr:rowOff>69215</xdr:rowOff>
    </xdr:to>
    <xdr:cxnSp macro="">
      <xdr:nvCxnSpPr>
        <xdr:cNvPr id="57" name="直線コネクタ 56"/>
        <xdr:cNvCxnSpPr/>
      </xdr:nvCxnSpPr>
      <xdr:spPr>
        <a:xfrm>
          <a:off x="767715" y="65843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100330</xdr:rowOff>
    </xdr:from>
    <xdr:ext cx="762000" cy="260350"/>
    <xdr:sp macro="" textlink="">
      <xdr:nvSpPr>
        <xdr:cNvPr id="58" name="テキスト ボックス 57"/>
        <xdr:cNvSpPr txBox="1"/>
      </xdr:nvSpPr>
      <xdr:spPr>
        <a:xfrm>
          <a:off x="0" y="644398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xdr:rowOff>
    </xdr:from>
    <xdr:to xmlns:xdr="http://schemas.openxmlformats.org/drawingml/2006/spreadsheetDrawing">
      <xdr:col>27</xdr:col>
      <xdr:colOff>184150</xdr:colOff>
      <xdr:row>36</xdr:row>
      <xdr:rowOff>8890</xdr:rowOff>
    </xdr:to>
    <xdr:cxnSp macro="">
      <xdr:nvCxnSpPr>
        <xdr:cNvPr id="59" name="直線コネクタ 58"/>
        <xdr:cNvCxnSpPr/>
      </xdr:nvCxnSpPr>
      <xdr:spPr>
        <a:xfrm>
          <a:off x="767715" y="61810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38100</xdr:rowOff>
    </xdr:from>
    <xdr:ext cx="762000" cy="265430"/>
    <xdr:sp macro="" textlink="">
      <xdr:nvSpPr>
        <xdr:cNvPr id="60" name="テキスト ボックス 59"/>
        <xdr:cNvSpPr txBox="1"/>
      </xdr:nvSpPr>
      <xdr:spPr>
        <a:xfrm>
          <a:off x="0" y="603885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1" name="直線コネクタ 60"/>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2" name="テキスト ボックス 61"/>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3"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132080</xdr:rowOff>
    </xdr:from>
    <xdr:to xmlns:xdr="http://schemas.openxmlformats.org/drawingml/2006/spreadsheetDrawing">
      <xdr:col>23</xdr:col>
      <xdr:colOff>133350</xdr:colOff>
      <xdr:row>45</xdr:row>
      <xdr:rowOff>34290</xdr:rowOff>
    </xdr:to>
    <xdr:cxnSp macro="">
      <xdr:nvCxnSpPr>
        <xdr:cNvPr id="64" name="直線コネクタ 63"/>
        <xdr:cNvCxnSpPr/>
      </xdr:nvCxnSpPr>
      <xdr:spPr>
        <a:xfrm flipV="1">
          <a:off x="4996815" y="6304280"/>
          <a:ext cx="0" cy="1445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6985</xdr:rowOff>
    </xdr:from>
    <xdr:ext cx="759460" cy="259715"/>
    <xdr:sp macro="" textlink="">
      <xdr:nvSpPr>
        <xdr:cNvPr id="65" name="財政力最小値テキスト"/>
        <xdr:cNvSpPr txBox="1"/>
      </xdr:nvSpPr>
      <xdr:spPr>
        <a:xfrm>
          <a:off x="5087620" y="772223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34290</xdr:rowOff>
    </xdr:from>
    <xdr:to xmlns:xdr="http://schemas.openxmlformats.org/drawingml/2006/spreadsheetDrawing">
      <xdr:col>24</xdr:col>
      <xdr:colOff>12700</xdr:colOff>
      <xdr:row>45</xdr:row>
      <xdr:rowOff>34290</xdr:rowOff>
    </xdr:to>
    <xdr:cxnSp macro="">
      <xdr:nvCxnSpPr>
        <xdr:cNvPr id="66" name="直線コネクタ 65"/>
        <xdr:cNvCxnSpPr/>
      </xdr:nvCxnSpPr>
      <xdr:spPr>
        <a:xfrm>
          <a:off x="4907915" y="77495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45085</xdr:rowOff>
    </xdr:from>
    <xdr:ext cx="759460" cy="260350"/>
    <xdr:sp macro="" textlink="">
      <xdr:nvSpPr>
        <xdr:cNvPr id="67" name="財政力最大値テキスト"/>
        <xdr:cNvSpPr txBox="1"/>
      </xdr:nvSpPr>
      <xdr:spPr>
        <a:xfrm>
          <a:off x="5087620" y="6045835"/>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132080</xdr:rowOff>
    </xdr:from>
    <xdr:to xmlns:xdr="http://schemas.openxmlformats.org/drawingml/2006/spreadsheetDrawing">
      <xdr:col>24</xdr:col>
      <xdr:colOff>12700</xdr:colOff>
      <xdr:row>36</xdr:row>
      <xdr:rowOff>132080</xdr:rowOff>
    </xdr:to>
    <xdr:cxnSp macro="">
      <xdr:nvCxnSpPr>
        <xdr:cNvPr id="68" name="直線コネクタ 67"/>
        <xdr:cNvCxnSpPr/>
      </xdr:nvCxnSpPr>
      <xdr:spPr>
        <a:xfrm>
          <a:off x="4907915" y="63042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83820</xdr:rowOff>
    </xdr:from>
    <xdr:to xmlns:xdr="http://schemas.openxmlformats.org/drawingml/2006/spreadsheetDrawing">
      <xdr:col>23</xdr:col>
      <xdr:colOff>133350</xdr:colOff>
      <xdr:row>43</xdr:row>
      <xdr:rowOff>97790</xdr:rowOff>
    </xdr:to>
    <xdr:cxnSp macro="">
      <xdr:nvCxnSpPr>
        <xdr:cNvPr id="69" name="直線コネクタ 68"/>
        <xdr:cNvCxnSpPr/>
      </xdr:nvCxnSpPr>
      <xdr:spPr>
        <a:xfrm>
          <a:off x="4150995" y="7456170"/>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166370</xdr:rowOff>
    </xdr:from>
    <xdr:ext cx="759460" cy="262890"/>
    <xdr:sp macro="" textlink="">
      <xdr:nvSpPr>
        <xdr:cNvPr id="70" name="財政力平均値テキスト"/>
        <xdr:cNvSpPr txBox="1"/>
      </xdr:nvSpPr>
      <xdr:spPr>
        <a:xfrm>
          <a:off x="5087620" y="7024370"/>
          <a:ext cx="759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149225</xdr:rowOff>
    </xdr:from>
    <xdr:to xmlns:xdr="http://schemas.openxmlformats.org/drawingml/2006/spreadsheetDrawing">
      <xdr:col>23</xdr:col>
      <xdr:colOff>184150</xdr:colOff>
      <xdr:row>42</xdr:row>
      <xdr:rowOff>78105</xdr:rowOff>
    </xdr:to>
    <xdr:sp macro="" textlink="">
      <xdr:nvSpPr>
        <xdr:cNvPr id="71" name="フローチャート: 判断 70"/>
        <xdr:cNvSpPr/>
      </xdr:nvSpPr>
      <xdr:spPr>
        <a:xfrm>
          <a:off x="4946015"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83820</xdr:rowOff>
    </xdr:from>
    <xdr:to xmlns:xdr="http://schemas.openxmlformats.org/drawingml/2006/spreadsheetDrawing">
      <xdr:col>19</xdr:col>
      <xdr:colOff>133350</xdr:colOff>
      <xdr:row>43</xdr:row>
      <xdr:rowOff>97790</xdr:rowOff>
    </xdr:to>
    <xdr:cxnSp macro="">
      <xdr:nvCxnSpPr>
        <xdr:cNvPr id="72" name="直線コネクタ 71"/>
        <xdr:cNvCxnSpPr/>
      </xdr:nvCxnSpPr>
      <xdr:spPr>
        <a:xfrm flipV="1">
          <a:off x="3254375" y="745617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107950</xdr:rowOff>
    </xdr:from>
    <xdr:to xmlns:xdr="http://schemas.openxmlformats.org/drawingml/2006/spreadsheetDrawing">
      <xdr:col>19</xdr:col>
      <xdr:colOff>184150</xdr:colOff>
      <xdr:row>42</xdr:row>
      <xdr:rowOff>36830</xdr:rowOff>
    </xdr:to>
    <xdr:sp macro="" textlink="">
      <xdr:nvSpPr>
        <xdr:cNvPr id="73" name="フローチャート: 判断 72"/>
        <xdr:cNvSpPr/>
      </xdr:nvSpPr>
      <xdr:spPr>
        <a:xfrm>
          <a:off x="4100195" y="7137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47625</xdr:rowOff>
    </xdr:from>
    <xdr:ext cx="734060" cy="262890"/>
    <xdr:sp macro="" textlink="">
      <xdr:nvSpPr>
        <xdr:cNvPr id="74" name="テキスト ボックス 73"/>
        <xdr:cNvSpPr txBox="1"/>
      </xdr:nvSpPr>
      <xdr:spPr>
        <a:xfrm>
          <a:off x="3766185" y="6905625"/>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97790</xdr:rowOff>
    </xdr:from>
    <xdr:to xmlns:xdr="http://schemas.openxmlformats.org/drawingml/2006/spreadsheetDrawing">
      <xdr:col>15</xdr:col>
      <xdr:colOff>82550</xdr:colOff>
      <xdr:row>43</xdr:row>
      <xdr:rowOff>111760</xdr:rowOff>
    </xdr:to>
    <xdr:cxnSp macro="">
      <xdr:nvCxnSpPr>
        <xdr:cNvPr id="75" name="直線コネクタ 74"/>
        <xdr:cNvCxnSpPr/>
      </xdr:nvCxnSpPr>
      <xdr:spPr>
        <a:xfrm flipV="1">
          <a:off x="2357755" y="747014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135890</xdr:rowOff>
    </xdr:from>
    <xdr:to xmlns:xdr="http://schemas.openxmlformats.org/drawingml/2006/spreadsheetDrawing">
      <xdr:col>15</xdr:col>
      <xdr:colOff>133350</xdr:colOff>
      <xdr:row>42</xdr:row>
      <xdr:rowOff>65405</xdr:rowOff>
    </xdr:to>
    <xdr:sp macro="" textlink="">
      <xdr:nvSpPr>
        <xdr:cNvPr id="76" name="フローチャート: 判断 75"/>
        <xdr:cNvSpPr/>
      </xdr:nvSpPr>
      <xdr:spPr>
        <a:xfrm>
          <a:off x="3203575" y="7165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74930</xdr:rowOff>
    </xdr:from>
    <xdr:ext cx="762000" cy="261620"/>
    <xdr:sp macro="" textlink="">
      <xdr:nvSpPr>
        <xdr:cNvPr id="77" name="テキスト ボックス 76"/>
        <xdr:cNvSpPr txBox="1"/>
      </xdr:nvSpPr>
      <xdr:spPr>
        <a:xfrm>
          <a:off x="2869565" y="69329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111760</xdr:rowOff>
    </xdr:from>
    <xdr:to xmlns:xdr="http://schemas.openxmlformats.org/drawingml/2006/spreadsheetDrawing">
      <xdr:col>11</xdr:col>
      <xdr:colOff>31750</xdr:colOff>
      <xdr:row>43</xdr:row>
      <xdr:rowOff>124460</xdr:rowOff>
    </xdr:to>
    <xdr:cxnSp macro="">
      <xdr:nvCxnSpPr>
        <xdr:cNvPr id="78" name="直線コネクタ 77"/>
        <xdr:cNvCxnSpPr/>
      </xdr:nvCxnSpPr>
      <xdr:spPr>
        <a:xfrm flipV="1">
          <a:off x="1459230" y="7484110"/>
          <a:ext cx="898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122555</xdr:rowOff>
    </xdr:from>
    <xdr:to xmlns:xdr="http://schemas.openxmlformats.org/drawingml/2006/spreadsheetDrawing">
      <xdr:col>11</xdr:col>
      <xdr:colOff>82550</xdr:colOff>
      <xdr:row>42</xdr:row>
      <xdr:rowOff>50165</xdr:rowOff>
    </xdr:to>
    <xdr:sp macro="" textlink="">
      <xdr:nvSpPr>
        <xdr:cNvPr id="79" name="フローチャート: 判断 78"/>
        <xdr:cNvSpPr/>
      </xdr:nvSpPr>
      <xdr:spPr>
        <a:xfrm>
          <a:off x="2305050" y="7152005"/>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60960</xdr:rowOff>
    </xdr:from>
    <xdr:ext cx="762000" cy="265430"/>
    <xdr:sp macro="" textlink="">
      <xdr:nvSpPr>
        <xdr:cNvPr id="80" name="テキスト ボックス 79"/>
        <xdr:cNvSpPr txBox="1"/>
      </xdr:nvSpPr>
      <xdr:spPr>
        <a:xfrm>
          <a:off x="1972945" y="691896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122555</xdr:rowOff>
    </xdr:from>
    <xdr:to xmlns:xdr="http://schemas.openxmlformats.org/drawingml/2006/spreadsheetDrawing">
      <xdr:col>7</xdr:col>
      <xdr:colOff>31750</xdr:colOff>
      <xdr:row>42</xdr:row>
      <xdr:rowOff>50165</xdr:rowOff>
    </xdr:to>
    <xdr:sp macro="" textlink="">
      <xdr:nvSpPr>
        <xdr:cNvPr id="81" name="フローチャート: 判断 80"/>
        <xdr:cNvSpPr/>
      </xdr:nvSpPr>
      <xdr:spPr>
        <a:xfrm>
          <a:off x="1408430" y="7152005"/>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60960</xdr:rowOff>
    </xdr:from>
    <xdr:ext cx="759460" cy="265430"/>
    <xdr:sp macro="" textlink="">
      <xdr:nvSpPr>
        <xdr:cNvPr id="82" name="テキスト ボックス 81"/>
        <xdr:cNvSpPr txBox="1"/>
      </xdr:nvSpPr>
      <xdr:spPr>
        <a:xfrm>
          <a:off x="1076325" y="691896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9460" cy="264795"/>
    <xdr:sp macro="" textlink="">
      <xdr:nvSpPr>
        <xdr:cNvPr id="83" name="テキスト ボックス 82"/>
        <xdr:cNvSpPr txBox="1"/>
      </xdr:nvSpPr>
      <xdr:spPr>
        <a:xfrm>
          <a:off x="477901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9460" cy="264795"/>
    <xdr:sp macro="" textlink="">
      <xdr:nvSpPr>
        <xdr:cNvPr id="84" name="テキスト ボックス 83"/>
        <xdr:cNvSpPr txBox="1"/>
      </xdr:nvSpPr>
      <xdr:spPr>
        <a:xfrm>
          <a:off x="393319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795"/>
    <xdr:sp macro="" textlink="">
      <xdr:nvSpPr>
        <xdr:cNvPr id="85" name="テキスト ボックス 84"/>
        <xdr:cNvSpPr txBox="1"/>
      </xdr:nvSpPr>
      <xdr:spPr>
        <a:xfrm>
          <a:off x="303657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795"/>
    <xdr:sp macro="" textlink="">
      <xdr:nvSpPr>
        <xdr:cNvPr id="86" name="テキスト ボックス 85"/>
        <xdr:cNvSpPr txBox="1"/>
      </xdr:nvSpPr>
      <xdr:spPr>
        <a:xfrm>
          <a:off x="213995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795"/>
    <xdr:sp macro="" textlink="">
      <xdr:nvSpPr>
        <xdr:cNvPr id="87" name="テキスト ボックス 86"/>
        <xdr:cNvSpPr txBox="1"/>
      </xdr:nvSpPr>
      <xdr:spPr>
        <a:xfrm>
          <a:off x="124142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45720</xdr:rowOff>
    </xdr:from>
    <xdr:to xmlns:xdr="http://schemas.openxmlformats.org/drawingml/2006/spreadsheetDrawing">
      <xdr:col>23</xdr:col>
      <xdr:colOff>184150</xdr:colOff>
      <xdr:row>43</xdr:row>
      <xdr:rowOff>149225</xdr:rowOff>
    </xdr:to>
    <xdr:sp macro="" textlink="">
      <xdr:nvSpPr>
        <xdr:cNvPr id="88" name="楕円 87"/>
        <xdr:cNvSpPr/>
      </xdr:nvSpPr>
      <xdr:spPr>
        <a:xfrm>
          <a:off x="4946015" y="7418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59460" cy="262255"/>
    <xdr:sp macro="" textlink="">
      <xdr:nvSpPr>
        <xdr:cNvPr id="89" name="財政力該当値テキスト"/>
        <xdr:cNvSpPr txBox="1"/>
      </xdr:nvSpPr>
      <xdr:spPr>
        <a:xfrm>
          <a:off x="5087620" y="738886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31750</xdr:rowOff>
    </xdr:from>
    <xdr:to xmlns:xdr="http://schemas.openxmlformats.org/drawingml/2006/spreadsheetDrawing">
      <xdr:col>19</xdr:col>
      <xdr:colOff>184150</xdr:colOff>
      <xdr:row>43</xdr:row>
      <xdr:rowOff>135890</xdr:rowOff>
    </xdr:to>
    <xdr:sp macro="" textlink="">
      <xdr:nvSpPr>
        <xdr:cNvPr id="90" name="楕円 89"/>
        <xdr:cNvSpPr/>
      </xdr:nvSpPr>
      <xdr:spPr>
        <a:xfrm>
          <a:off x="4100195" y="74041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120650</xdr:rowOff>
    </xdr:from>
    <xdr:ext cx="734060" cy="264795"/>
    <xdr:sp macro="" textlink="">
      <xdr:nvSpPr>
        <xdr:cNvPr id="91" name="テキスト ボックス 90"/>
        <xdr:cNvSpPr txBox="1"/>
      </xdr:nvSpPr>
      <xdr:spPr>
        <a:xfrm>
          <a:off x="3766185" y="749300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45720</xdr:rowOff>
    </xdr:from>
    <xdr:to xmlns:xdr="http://schemas.openxmlformats.org/drawingml/2006/spreadsheetDrawing">
      <xdr:col>15</xdr:col>
      <xdr:colOff>133350</xdr:colOff>
      <xdr:row>43</xdr:row>
      <xdr:rowOff>149225</xdr:rowOff>
    </xdr:to>
    <xdr:sp macro="" textlink="">
      <xdr:nvSpPr>
        <xdr:cNvPr id="92" name="楕円 91"/>
        <xdr:cNvSpPr/>
      </xdr:nvSpPr>
      <xdr:spPr>
        <a:xfrm>
          <a:off x="3203575" y="7418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133985</xdr:rowOff>
    </xdr:from>
    <xdr:ext cx="762000" cy="264795"/>
    <xdr:sp macro="" textlink="">
      <xdr:nvSpPr>
        <xdr:cNvPr id="93" name="テキスト ボックス 92"/>
        <xdr:cNvSpPr txBox="1"/>
      </xdr:nvSpPr>
      <xdr:spPr>
        <a:xfrm>
          <a:off x="2869565" y="75063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59055</xdr:rowOff>
    </xdr:from>
    <xdr:to xmlns:xdr="http://schemas.openxmlformats.org/drawingml/2006/spreadsheetDrawing">
      <xdr:col>11</xdr:col>
      <xdr:colOff>82550</xdr:colOff>
      <xdr:row>43</xdr:row>
      <xdr:rowOff>162560</xdr:rowOff>
    </xdr:to>
    <xdr:sp macro="" textlink="">
      <xdr:nvSpPr>
        <xdr:cNvPr id="94" name="楕円 93"/>
        <xdr:cNvSpPr/>
      </xdr:nvSpPr>
      <xdr:spPr>
        <a:xfrm>
          <a:off x="2305050" y="74314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147320</xdr:rowOff>
    </xdr:from>
    <xdr:ext cx="762000" cy="257810"/>
    <xdr:sp macro="" textlink="">
      <xdr:nvSpPr>
        <xdr:cNvPr id="95" name="テキスト ボックス 94"/>
        <xdr:cNvSpPr txBox="1"/>
      </xdr:nvSpPr>
      <xdr:spPr>
        <a:xfrm>
          <a:off x="1972945" y="7519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72390</xdr:rowOff>
    </xdr:from>
    <xdr:to xmlns:xdr="http://schemas.openxmlformats.org/drawingml/2006/spreadsheetDrawing">
      <xdr:col>7</xdr:col>
      <xdr:colOff>31750</xdr:colOff>
      <xdr:row>44</xdr:row>
      <xdr:rowOff>1270</xdr:rowOff>
    </xdr:to>
    <xdr:sp macro="" textlink="">
      <xdr:nvSpPr>
        <xdr:cNvPr id="96" name="楕円 95"/>
        <xdr:cNvSpPr/>
      </xdr:nvSpPr>
      <xdr:spPr>
        <a:xfrm>
          <a:off x="1408430" y="744474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161290</xdr:rowOff>
    </xdr:from>
    <xdr:ext cx="759460" cy="260350"/>
    <xdr:sp macro="" textlink="">
      <xdr:nvSpPr>
        <xdr:cNvPr id="97" name="テキスト ボックス 96"/>
        <xdr:cNvSpPr txBox="1"/>
      </xdr:nvSpPr>
      <xdr:spPr>
        <a:xfrm>
          <a:off x="1076325" y="753364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98" name="正方形/長方形 97"/>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1150"/>
    <xdr:sp macro="" textlink="">
      <xdr:nvSpPr>
        <xdr:cNvPr id="99" name="テキスト ボックス 98"/>
        <xdr:cNvSpPr txBox="1"/>
      </xdr:nvSpPr>
      <xdr:spPr>
        <a:xfrm>
          <a:off x="1708785" y="9190990"/>
          <a:ext cx="1438910"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4015" cy="362585"/>
    <xdr:sp macro="" textlink="">
      <xdr:nvSpPr>
        <xdr:cNvPr id="100" name="テキスト ボックス 99"/>
        <xdr:cNvSpPr txBox="1"/>
      </xdr:nvSpPr>
      <xdr:spPr>
        <a:xfrm>
          <a:off x="3288030" y="9164955"/>
          <a:ext cx="164401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1" name="正方形/長方形 100"/>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2" name="正方形/長方形 101"/>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3" name="正方形/長方形 102"/>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4" name="正方形/長方形 103"/>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5" name="正方形/長方形 104"/>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6" name="正方形/長方形 105"/>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09" name="正方形/長方形 108"/>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10" name="テキスト ボックス 109"/>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市税や地方消費税交付金の増のほか、</a:t>
          </a:r>
          <a:r>
            <a:rPr kumimoji="1" lang="ja-JP" altLang="en-US" sz="1300">
              <a:latin typeface="ＭＳ Ｐゴシック"/>
              <a:ea typeface="ＭＳ Ｐゴシック"/>
            </a:rPr>
            <a:t>普通交付税の追加交付等の特殊要因もあったことにより、分母となる経常一般</a:t>
          </a:r>
          <a:r>
            <a:rPr kumimoji="1" lang="ja-JP" altLang="en-US" sz="1300">
              <a:solidFill>
                <a:sysClr val="windowText" lastClr="000000"/>
              </a:solidFill>
              <a:latin typeface="ＭＳ Ｐゴシック"/>
              <a:ea typeface="ＭＳ Ｐゴシック"/>
            </a:rPr>
            <a:t>財源等が増となり、</a:t>
          </a:r>
          <a:r>
            <a:rPr kumimoji="1" lang="ja-JP" altLang="en-US" sz="1300">
              <a:latin typeface="ＭＳ Ｐゴシック"/>
              <a:ea typeface="ＭＳ Ｐゴシック"/>
            </a:rPr>
            <a:t>経常収支比率は前年度と比較して6.7ポイントの減となり類似団体平均と同程度の数値となった。</a:t>
          </a:r>
          <a:endParaRPr kumimoji="1" lang="ja-JP" altLang="en-US" sz="1300">
            <a:solidFill>
              <a:srgbClr val="FF0000"/>
            </a:solidFill>
            <a:latin typeface="ＭＳ Ｐゴシック"/>
            <a:ea typeface="ＭＳ Ｐゴシック"/>
          </a:endParaRPr>
        </a:p>
        <a:p>
          <a:r>
            <a:rPr kumimoji="1" lang="ja-JP" altLang="en-US" sz="1300">
              <a:solidFill>
                <a:schemeClr val="tx1"/>
              </a:solidFill>
              <a:latin typeface="ＭＳ Ｐゴシック"/>
              <a:ea typeface="ＭＳ Ｐゴシック"/>
            </a:rPr>
            <a:t>　今後も、行財政改革大綱に基づき、地方債の発行抑制等に努め、経常経費の削減に取り組む。</a:t>
          </a:r>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11" name="テキスト ボックス 110"/>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57810"/>
    <xdr:sp macro="" textlink="">
      <xdr:nvSpPr>
        <xdr:cNvPr id="113" name="テキスト ボックス 112"/>
        <xdr:cNvSpPr txBox="1"/>
      </xdr:nvSpPr>
      <xdr:spPr>
        <a:xfrm>
          <a:off x="0" y="1185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32385</xdr:rowOff>
    </xdr:from>
    <xdr:to xmlns:xdr="http://schemas.openxmlformats.org/drawingml/2006/spreadsheetDrawing">
      <xdr:col>27</xdr:col>
      <xdr:colOff>184150</xdr:colOff>
      <xdr:row>67</xdr:row>
      <xdr:rowOff>32385</xdr:rowOff>
    </xdr:to>
    <xdr:cxnSp macro="">
      <xdr:nvCxnSpPr>
        <xdr:cNvPr id="114" name="直線コネクタ 113"/>
        <xdr:cNvCxnSpPr/>
      </xdr:nvCxnSpPr>
      <xdr:spPr>
        <a:xfrm>
          <a:off x="767715" y="1151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62230</xdr:rowOff>
    </xdr:from>
    <xdr:ext cx="762000" cy="265430"/>
    <xdr:sp macro="" textlink="">
      <xdr:nvSpPr>
        <xdr:cNvPr id="115" name="テキスト ボックス 114"/>
        <xdr:cNvSpPr txBox="1"/>
      </xdr:nvSpPr>
      <xdr:spPr>
        <a:xfrm>
          <a:off x="0" y="113779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65405</xdr:rowOff>
    </xdr:from>
    <xdr:to xmlns:xdr="http://schemas.openxmlformats.org/drawingml/2006/spreadsheetDrawing">
      <xdr:col>27</xdr:col>
      <xdr:colOff>184150</xdr:colOff>
      <xdr:row>64</xdr:row>
      <xdr:rowOff>65405</xdr:rowOff>
    </xdr:to>
    <xdr:cxnSp macro="">
      <xdr:nvCxnSpPr>
        <xdr:cNvPr id="116" name="直線コネクタ 115"/>
        <xdr:cNvCxnSpPr/>
      </xdr:nvCxnSpPr>
      <xdr:spPr>
        <a:xfrm>
          <a:off x="767715" y="110382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94615</xdr:rowOff>
    </xdr:from>
    <xdr:ext cx="762000" cy="262255"/>
    <xdr:sp macro="" textlink="">
      <xdr:nvSpPr>
        <xdr:cNvPr id="117" name="テキスト ボックス 116"/>
        <xdr:cNvSpPr txBox="1"/>
      </xdr:nvSpPr>
      <xdr:spPr>
        <a:xfrm>
          <a:off x="0" y="108959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97790</xdr:rowOff>
    </xdr:from>
    <xdr:to xmlns:xdr="http://schemas.openxmlformats.org/drawingml/2006/spreadsheetDrawing">
      <xdr:col>27</xdr:col>
      <xdr:colOff>184150</xdr:colOff>
      <xdr:row>61</xdr:row>
      <xdr:rowOff>97790</xdr:rowOff>
    </xdr:to>
    <xdr:cxnSp macro="">
      <xdr:nvCxnSpPr>
        <xdr:cNvPr id="118" name="直線コネクタ 117"/>
        <xdr:cNvCxnSpPr/>
      </xdr:nvCxnSpPr>
      <xdr:spPr>
        <a:xfrm>
          <a:off x="767715" y="10556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127000</xdr:rowOff>
    </xdr:from>
    <xdr:ext cx="762000" cy="263525"/>
    <xdr:sp macro="" textlink="">
      <xdr:nvSpPr>
        <xdr:cNvPr id="119" name="テキスト ボックス 118"/>
        <xdr:cNvSpPr txBox="1"/>
      </xdr:nvSpPr>
      <xdr:spPr>
        <a:xfrm>
          <a:off x="0" y="10414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129540</xdr:rowOff>
    </xdr:from>
    <xdr:to xmlns:xdr="http://schemas.openxmlformats.org/drawingml/2006/spreadsheetDrawing">
      <xdr:col>27</xdr:col>
      <xdr:colOff>184150</xdr:colOff>
      <xdr:row>58</xdr:row>
      <xdr:rowOff>129540</xdr:rowOff>
    </xdr:to>
    <xdr:cxnSp macro="">
      <xdr:nvCxnSpPr>
        <xdr:cNvPr id="120" name="直線コネクタ 119"/>
        <xdr:cNvCxnSpPr/>
      </xdr:nvCxnSpPr>
      <xdr:spPr>
        <a:xfrm>
          <a:off x="767715" y="10073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160020</xdr:rowOff>
    </xdr:from>
    <xdr:ext cx="762000" cy="260350"/>
    <xdr:sp macro="" textlink="">
      <xdr:nvSpPr>
        <xdr:cNvPr id="121" name="テキスト ボックス 120"/>
        <xdr:cNvSpPr txBox="1"/>
      </xdr:nvSpPr>
      <xdr:spPr>
        <a:xfrm>
          <a:off x="0" y="99326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2" name="直線コネクタ 121"/>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2255"/>
    <xdr:sp macro="" textlink="">
      <xdr:nvSpPr>
        <xdr:cNvPr id="123" name="テキスト ボックス 122"/>
        <xdr:cNvSpPr txBox="1"/>
      </xdr:nvSpPr>
      <xdr:spPr>
        <a:xfrm>
          <a:off x="0"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11430</xdr:rowOff>
    </xdr:from>
    <xdr:to xmlns:xdr="http://schemas.openxmlformats.org/drawingml/2006/spreadsheetDrawing">
      <xdr:col>23</xdr:col>
      <xdr:colOff>133350</xdr:colOff>
      <xdr:row>67</xdr:row>
      <xdr:rowOff>91440</xdr:rowOff>
    </xdr:to>
    <xdr:cxnSp macro="">
      <xdr:nvCxnSpPr>
        <xdr:cNvPr id="125" name="直線コネクタ 124"/>
        <xdr:cNvCxnSpPr/>
      </xdr:nvCxnSpPr>
      <xdr:spPr>
        <a:xfrm flipV="1">
          <a:off x="4996815" y="9955530"/>
          <a:ext cx="0" cy="1623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63500</xdr:rowOff>
    </xdr:from>
    <xdr:ext cx="759460" cy="264795"/>
    <xdr:sp macro="" textlink="">
      <xdr:nvSpPr>
        <xdr:cNvPr id="126" name="財政構造の弾力性最小値テキスト"/>
        <xdr:cNvSpPr txBox="1"/>
      </xdr:nvSpPr>
      <xdr:spPr>
        <a:xfrm>
          <a:off x="5087620" y="1155065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91440</xdr:rowOff>
    </xdr:from>
    <xdr:to xmlns:xdr="http://schemas.openxmlformats.org/drawingml/2006/spreadsheetDrawing">
      <xdr:col>24</xdr:col>
      <xdr:colOff>12700</xdr:colOff>
      <xdr:row>67</xdr:row>
      <xdr:rowOff>91440</xdr:rowOff>
    </xdr:to>
    <xdr:cxnSp macro="">
      <xdr:nvCxnSpPr>
        <xdr:cNvPr id="127" name="直線コネクタ 126"/>
        <xdr:cNvCxnSpPr/>
      </xdr:nvCxnSpPr>
      <xdr:spPr>
        <a:xfrm>
          <a:off x="4907915" y="115785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100330</xdr:rowOff>
    </xdr:from>
    <xdr:ext cx="759460" cy="260350"/>
    <xdr:sp macro="" textlink="">
      <xdr:nvSpPr>
        <xdr:cNvPr id="128" name="財政構造の弾力性最大値テキスト"/>
        <xdr:cNvSpPr txBox="1"/>
      </xdr:nvSpPr>
      <xdr:spPr>
        <a:xfrm>
          <a:off x="5087620" y="970153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11430</xdr:rowOff>
    </xdr:from>
    <xdr:to xmlns:xdr="http://schemas.openxmlformats.org/drawingml/2006/spreadsheetDrawing">
      <xdr:col>24</xdr:col>
      <xdr:colOff>12700</xdr:colOff>
      <xdr:row>58</xdr:row>
      <xdr:rowOff>11430</xdr:rowOff>
    </xdr:to>
    <xdr:cxnSp macro="">
      <xdr:nvCxnSpPr>
        <xdr:cNvPr id="129" name="直線コネクタ 128"/>
        <xdr:cNvCxnSpPr/>
      </xdr:nvCxnSpPr>
      <xdr:spPr>
        <a:xfrm>
          <a:off x="4907915" y="99555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23495</xdr:rowOff>
    </xdr:from>
    <xdr:to xmlns:xdr="http://schemas.openxmlformats.org/drawingml/2006/spreadsheetDrawing">
      <xdr:col>23</xdr:col>
      <xdr:colOff>133350</xdr:colOff>
      <xdr:row>66</xdr:row>
      <xdr:rowOff>158750</xdr:rowOff>
    </xdr:to>
    <xdr:cxnSp macro="">
      <xdr:nvCxnSpPr>
        <xdr:cNvPr id="130" name="直線コネクタ 129"/>
        <xdr:cNvCxnSpPr/>
      </xdr:nvCxnSpPr>
      <xdr:spPr>
        <a:xfrm flipV="1">
          <a:off x="4150995" y="10824845"/>
          <a:ext cx="845820" cy="649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114300</xdr:rowOff>
    </xdr:from>
    <xdr:ext cx="759460" cy="260350"/>
    <xdr:sp macro="" textlink="">
      <xdr:nvSpPr>
        <xdr:cNvPr id="131" name="財政構造の弾力性平均値テキスト"/>
        <xdr:cNvSpPr txBox="1"/>
      </xdr:nvSpPr>
      <xdr:spPr>
        <a:xfrm>
          <a:off x="5087620" y="10572750"/>
          <a:ext cx="759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97790</xdr:rowOff>
    </xdr:from>
    <xdr:to xmlns:xdr="http://schemas.openxmlformats.org/drawingml/2006/spreadsheetDrawing">
      <xdr:col>23</xdr:col>
      <xdr:colOff>184150</xdr:colOff>
      <xdr:row>63</xdr:row>
      <xdr:rowOff>26035</xdr:rowOff>
    </xdr:to>
    <xdr:sp macro="" textlink="">
      <xdr:nvSpPr>
        <xdr:cNvPr id="132" name="フローチャート: 判断 131"/>
        <xdr:cNvSpPr/>
      </xdr:nvSpPr>
      <xdr:spPr>
        <a:xfrm>
          <a:off x="4946015" y="10727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158750</xdr:rowOff>
    </xdr:from>
    <xdr:to xmlns:xdr="http://schemas.openxmlformats.org/drawingml/2006/spreadsheetDrawing">
      <xdr:col>19</xdr:col>
      <xdr:colOff>133350</xdr:colOff>
      <xdr:row>67</xdr:row>
      <xdr:rowOff>12700</xdr:rowOff>
    </xdr:to>
    <xdr:cxnSp macro="">
      <xdr:nvCxnSpPr>
        <xdr:cNvPr id="133" name="直線コネクタ 132"/>
        <xdr:cNvCxnSpPr/>
      </xdr:nvCxnSpPr>
      <xdr:spPr>
        <a:xfrm flipV="1">
          <a:off x="3254375" y="11474450"/>
          <a:ext cx="8966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15240</xdr:rowOff>
    </xdr:from>
    <xdr:to xmlns:xdr="http://schemas.openxmlformats.org/drawingml/2006/spreadsheetDrawing">
      <xdr:col>19</xdr:col>
      <xdr:colOff>184150</xdr:colOff>
      <xdr:row>65</xdr:row>
      <xdr:rowOff>119380</xdr:rowOff>
    </xdr:to>
    <xdr:sp macro="" textlink="">
      <xdr:nvSpPr>
        <xdr:cNvPr id="134" name="フローチャート: 判断 133"/>
        <xdr:cNvSpPr/>
      </xdr:nvSpPr>
      <xdr:spPr>
        <a:xfrm>
          <a:off x="4100195" y="11159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129540</xdr:rowOff>
    </xdr:from>
    <xdr:ext cx="734060" cy="262255"/>
    <xdr:sp macro="" textlink="">
      <xdr:nvSpPr>
        <xdr:cNvPr id="135" name="テキスト ボックス 134"/>
        <xdr:cNvSpPr txBox="1"/>
      </xdr:nvSpPr>
      <xdr:spPr>
        <a:xfrm>
          <a:off x="3766185" y="10930890"/>
          <a:ext cx="7340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67</xdr:row>
      <xdr:rowOff>12700</xdr:rowOff>
    </xdr:from>
    <xdr:to xmlns:xdr="http://schemas.openxmlformats.org/drawingml/2006/spreadsheetDrawing">
      <xdr:col>15</xdr:col>
      <xdr:colOff>82550</xdr:colOff>
      <xdr:row>67</xdr:row>
      <xdr:rowOff>111760</xdr:rowOff>
    </xdr:to>
    <xdr:cxnSp macro="">
      <xdr:nvCxnSpPr>
        <xdr:cNvPr id="136" name="直線コネクタ 135"/>
        <xdr:cNvCxnSpPr/>
      </xdr:nvCxnSpPr>
      <xdr:spPr>
        <a:xfrm flipV="1">
          <a:off x="2357755" y="11499850"/>
          <a:ext cx="8966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34925</xdr:rowOff>
    </xdr:from>
    <xdr:to xmlns:xdr="http://schemas.openxmlformats.org/drawingml/2006/spreadsheetDrawing">
      <xdr:col>15</xdr:col>
      <xdr:colOff>133350</xdr:colOff>
      <xdr:row>65</xdr:row>
      <xdr:rowOff>139065</xdr:rowOff>
    </xdr:to>
    <xdr:sp macro="" textlink="">
      <xdr:nvSpPr>
        <xdr:cNvPr id="137" name="フローチャート: 判断 136"/>
        <xdr:cNvSpPr/>
      </xdr:nvSpPr>
      <xdr:spPr>
        <a:xfrm>
          <a:off x="3203575" y="11179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149225</xdr:rowOff>
    </xdr:from>
    <xdr:ext cx="762000" cy="258445"/>
    <xdr:sp macro="" textlink="">
      <xdr:nvSpPr>
        <xdr:cNvPr id="138" name="テキスト ボックス 137"/>
        <xdr:cNvSpPr txBox="1"/>
      </xdr:nvSpPr>
      <xdr:spPr>
        <a:xfrm>
          <a:off x="2869565" y="1095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100330</xdr:rowOff>
    </xdr:from>
    <xdr:to xmlns:xdr="http://schemas.openxmlformats.org/drawingml/2006/spreadsheetDrawing">
      <xdr:col>11</xdr:col>
      <xdr:colOff>31750</xdr:colOff>
      <xdr:row>67</xdr:row>
      <xdr:rowOff>111760</xdr:rowOff>
    </xdr:to>
    <xdr:cxnSp macro="">
      <xdr:nvCxnSpPr>
        <xdr:cNvPr id="139" name="直線コネクタ 138"/>
        <xdr:cNvCxnSpPr/>
      </xdr:nvCxnSpPr>
      <xdr:spPr>
        <a:xfrm>
          <a:off x="1459230" y="11416030"/>
          <a:ext cx="8985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151130</xdr:rowOff>
    </xdr:from>
    <xdr:to xmlns:xdr="http://schemas.openxmlformats.org/drawingml/2006/spreadsheetDrawing">
      <xdr:col>11</xdr:col>
      <xdr:colOff>82550</xdr:colOff>
      <xdr:row>65</xdr:row>
      <xdr:rowOff>80010</xdr:rowOff>
    </xdr:to>
    <xdr:sp macro="" textlink="">
      <xdr:nvSpPr>
        <xdr:cNvPr id="140" name="フローチャート: 判断 139"/>
        <xdr:cNvSpPr/>
      </xdr:nvSpPr>
      <xdr:spPr>
        <a:xfrm>
          <a:off x="2305050" y="1112393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90170</xdr:rowOff>
    </xdr:from>
    <xdr:ext cx="762000" cy="257810"/>
    <xdr:sp macro="" textlink="">
      <xdr:nvSpPr>
        <xdr:cNvPr id="141" name="テキスト ボックス 140"/>
        <xdr:cNvSpPr txBox="1"/>
      </xdr:nvSpPr>
      <xdr:spPr>
        <a:xfrm>
          <a:off x="1972945" y="10891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170815</xdr:rowOff>
    </xdr:from>
    <xdr:to xmlns:xdr="http://schemas.openxmlformats.org/drawingml/2006/spreadsheetDrawing">
      <xdr:col>7</xdr:col>
      <xdr:colOff>31750</xdr:colOff>
      <xdr:row>65</xdr:row>
      <xdr:rowOff>100330</xdr:rowOff>
    </xdr:to>
    <xdr:sp macro="" textlink="">
      <xdr:nvSpPr>
        <xdr:cNvPr id="142" name="フローチャート: 判断 141"/>
        <xdr:cNvSpPr/>
      </xdr:nvSpPr>
      <xdr:spPr>
        <a:xfrm>
          <a:off x="1408430" y="1114361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109855</xdr:rowOff>
    </xdr:from>
    <xdr:ext cx="759460" cy="262255"/>
    <xdr:sp macro="" textlink="">
      <xdr:nvSpPr>
        <xdr:cNvPr id="143" name="テキスト ボックス 142"/>
        <xdr:cNvSpPr txBox="1"/>
      </xdr:nvSpPr>
      <xdr:spPr>
        <a:xfrm>
          <a:off x="1076325" y="1091120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9460" cy="260350"/>
    <xdr:sp macro="" textlink="">
      <xdr:nvSpPr>
        <xdr:cNvPr id="144" name="テキスト ボックス 143"/>
        <xdr:cNvSpPr txBox="1"/>
      </xdr:nvSpPr>
      <xdr:spPr>
        <a:xfrm>
          <a:off x="4779010" y="120015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9460" cy="260350"/>
    <xdr:sp macro="" textlink="">
      <xdr:nvSpPr>
        <xdr:cNvPr id="145" name="テキスト ボックス 144"/>
        <xdr:cNvSpPr txBox="1"/>
      </xdr:nvSpPr>
      <xdr:spPr>
        <a:xfrm>
          <a:off x="3933190" y="120015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60350"/>
    <xdr:sp macro="" textlink="">
      <xdr:nvSpPr>
        <xdr:cNvPr id="146" name="テキスト ボックス 145"/>
        <xdr:cNvSpPr txBox="1"/>
      </xdr:nvSpPr>
      <xdr:spPr>
        <a:xfrm>
          <a:off x="3036570" y="120015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60350"/>
    <xdr:sp macro="" textlink="">
      <xdr:nvSpPr>
        <xdr:cNvPr id="147" name="テキスト ボックス 146"/>
        <xdr:cNvSpPr txBox="1"/>
      </xdr:nvSpPr>
      <xdr:spPr>
        <a:xfrm>
          <a:off x="2139950" y="120015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60350"/>
    <xdr:sp macro="" textlink="">
      <xdr:nvSpPr>
        <xdr:cNvPr id="148" name="テキスト ボックス 147"/>
        <xdr:cNvSpPr txBox="1"/>
      </xdr:nvSpPr>
      <xdr:spPr>
        <a:xfrm>
          <a:off x="1241425" y="120015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146685</xdr:rowOff>
    </xdr:from>
    <xdr:to xmlns:xdr="http://schemas.openxmlformats.org/drawingml/2006/spreadsheetDrawing">
      <xdr:col>23</xdr:col>
      <xdr:colOff>184150</xdr:colOff>
      <xdr:row>63</xdr:row>
      <xdr:rowOff>75565</xdr:rowOff>
    </xdr:to>
    <xdr:sp macro="" textlink="">
      <xdr:nvSpPr>
        <xdr:cNvPr id="149" name="楕円 148"/>
        <xdr:cNvSpPr/>
      </xdr:nvSpPr>
      <xdr:spPr>
        <a:xfrm>
          <a:off x="4946015" y="107765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118110</xdr:rowOff>
    </xdr:from>
    <xdr:ext cx="759460" cy="265430"/>
    <xdr:sp macro="" textlink="">
      <xdr:nvSpPr>
        <xdr:cNvPr id="150" name="財政構造の弾力性該当値テキスト"/>
        <xdr:cNvSpPr txBox="1"/>
      </xdr:nvSpPr>
      <xdr:spPr>
        <a:xfrm>
          <a:off x="5087620" y="1074801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106045</xdr:rowOff>
    </xdr:from>
    <xdr:to xmlns:xdr="http://schemas.openxmlformats.org/drawingml/2006/spreadsheetDrawing">
      <xdr:col>19</xdr:col>
      <xdr:colOff>184150</xdr:colOff>
      <xdr:row>67</xdr:row>
      <xdr:rowOff>34925</xdr:rowOff>
    </xdr:to>
    <xdr:sp macro="" textlink="">
      <xdr:nvSpPr>
        <xdr:cNvPr id="151" name="楕円 150"/>
        <xdr:cNvSpPr/>
      </xdr:nvSpPr>
      <xdr:spPr>
        <a:xfrm>
          <a:off x="4100195" y="114217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19685</xdr:rowOff>
    </xdr:from>
    <xdr:ext cx="734060" cy="259715"/>
    <xdr:sp macro="" textlink="">
      <xdr:nvSpPr>
        <xdr:cNvPr id="152" name="テキスト ボックス 151"/>
        <xdr:cNvSpPr txBox="1"/>
      </xdr:nvSpPr>
      <xdr:spPr>
        <a:xfrm>
          <a:off x="3766185" y="1150683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136525</xdr:rowOff>
    </xdr:from>
    <xdr:to xmlns:xdr="http://schemas.openxmlformats.org/drawingml/2006/spreadsheetDrawing">
      <xdr:col>15</xdr:col>
      <xdr:colOff>133350</xdr:colOff>
      <xdr:row>67</xdr:row>
      <xdr:rowOff>65405</xdr:rowOff>
    </xdr:to>
    <xdr:sp macro="" textlink="">
      <xdr:nvSpPr>
        <xdr:cNvPr id="153" name="楕円 152"/>
        <xdr:cNvSpPr/>
      </xdr:nvSpPr>
      <xdr:spPr>
        <a:xfrm>
          <a:off x="3203575" y="11452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48895</xdr:rowOff>
    </xdr:from>
    <xdr:ext cx="762000" cy="262890"/>
    <xdr:sp macro="" textlink="">
      <xdr:nvSpPr>
        <xdr:cNvPr id="154" name="テキスト ボックス 153"/>
        <xdr:cNvSpPr txBox="1"/>
      </xdr:nvSpPr>
      <xdr:spPr>
        <a:xfrm>
          <a:off x="2869565" y="1153604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67</xdr:row>
      <xdr:rowOff>59690</xdr:rowOff>
    </xdr:from>
    <xdr:to xmlns:xdr="http://schemas.openxmlformats.org/drawingml/2006/spreadsheetDrawing">
      <xdr:col>11</xdr:col>
      <xdr:colOff>82550</xdr:colOff>
      <xdr:row>67</xdr:row>
      <xdr:rowOff>163195</xdr:rowOff>
    </xdr:to>
    <xdr:sp macro="" textlink="">
      <xdr:nvSpPr>
        <xdr:cNvPr id="155" name="楕円 154"/>
        <xdr:cNvSpPr/>
      </xdr:nvSpPr>
      <xdr:spPr>
        <a:xfrm>
          <a:off x="2305050" y="115468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147955</xdr:rowOff>
    </xdr:from>
    <xdr:ext cx="762000" cy="258445"/>
    <xdr:sp macro="" textlink="">
      <xdr:nvSpPr>
        <xdr:cNvPr id="156" name="テキスト ボックス 155"/>
        <xdr:cNvSpPr txBox="1"/>
      </xdr:nvSpPr>
      <xdr:spPr>
        <a:xfrm>
          <a:off x="1972945" y="11635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47625</xdr:rowOff>
    </xdr:from>
    <xdr:to xmlns:xdr="http://schemas.openxmlformats.org/drawingml/2006/spreadsheetDrawing">
      <xdr:col>7</xdr:col>
      <xdr:colOff>31750</xdr:colOff>
      <xdr:row>66</xdr:row>
      <xdr:rowOff>151130</xdr:rowOff>
    </xdr:to>
    <xdr:sp macro="" textlink="">
      <xdr:nvSpPr>
        <xdr:cNvPr id="157" name="楕円 156"/>
        <xdr:cNvSpPr/>
      </xdr:nvSpPr>
      <xdr:spPr>
        <a:xfrm>
          <a:off x="1408430" y="113633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135890</xdr:rowOff>
    </xdr:from>
    <xdr:ext cx="759460" cy="260350"/>
    <xdr:sp macro="" textlink="">
      <xdr:nvSpPr>
        <xdr:cNvPr id="158" name="テキスト ボックス 157"/>
        <xdr:cNvSpPr txBox="1"/>
      </xdr:nvSpPr>
      <xdr:spPr>
        <a:xfrm>
          <a:off x="1076325" y="1145159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59" name="正方形/長方形 158"/>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690"/>
    <xdr:sp macro="" textlink="">
      <xdr:nvSpPr>
        <xdr:cNvPr id="160" name="テキスト ボックス 159"/>
        <xdr:cNvSpPr txBox="1"/>
      </xdr:nvSpPr>
      <xdr:spPr>
        <a:xfrm>
          <a:off x="809625" y="13002260"/>
          <a:ext cx="32188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4015" cy="367030"/>
    <xdr:sp macro="" textlink="">
      <xdr:nvSpPr>
        <xdr:cNvPr id="161" name="テキスト ボックス 160"/>
        <xdr:cNvSpPr txBox="1"/>
      </xdr:nvSpPr>
      <xdr:spPr>
        <a:xfrm>
          <a:off x="4185285" y="1297559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[145,329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2" name="正方形/長方形 161"/>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3" name="正方形/長方形 162"/>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4" name="正方形/長方形 163"/>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5" name="正方形/長方形 164"/>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66" name="正方形/長方形 165"/>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67" name="正方形/長方形 166"/>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68" name="正方形/長方形 167"/>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69" name="正方形/長方形 168"/>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0" name="正方形/長方形 169"/>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1" name="テキスト ボックス 170"/>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新型コロナウイルスワクチン接種事業に係る病院等への委託料の増や、経済対策として実施した市プロモーション業務や市内宿泊促進キャンペーンに係る業務の委託等の増等により、4,0</a:t>
          </a:r>
          <a:r>
            <a:rPr kumimoji="1" lang="ja-JP" altLang="en-US" sz="1300">
              <a:solidFill>
                <a:schemeClr val="tx1"/>
              </a:solidFill>
              <a:latin typeface="ＭＳ Ｐゴシック"/>
              <a:ea typeface="ＭＳ Ｐゴシック"/>
            </a:rPr>
            <a:t>20円の増となった。</a:t>
          </a:r>
          <a:endParaRPr kumimoji="1" lang="ja-JP" altLang="en-US"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今後も、燃料費や物価高騰等による物件費の増が見込まれるが、各事業費の見直しや優先度を踏まえた事務事業の選定等による経費削減・抑制に努めるとともに、引き続き、</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定員管理・給与の適正化や時間外勤務の縮減による人件費の圧縮等の行財政改革大綱に基づいた取組も推進する。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6985</xdr:rowOff>
    </xdr:from>
    <xdr:ext cx="349885" cy="225425"/>
    <xdr:sp macro="" textlink="">
      <xdr:nvSpPr>
        <xdr:cNvPr id="172" name="テキスト ボックス 171"/>
        <xdr:cNvSpPr txBox="1"/>
      </xdr:nvSpPr>
      <xdr:spPr>
        <a:xfrm>
          <a:off x="729615" y="1320863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3" name="直線コネクタ 172"/>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4" name="テキスト ボックス 173"/>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71120</xdr:rowOff>
    </xdr:from>
    <xdr:to xmlns:xdr="http://schemas.openxmlformats.org/drawingml/2006/spreadsheetDrawing">
      <xdr:col>27</xdr:col>
      <xdr:colOff>184150</xdr:colOff>
      <xdr:row>89</xdr:row>
      <xdr:rowOff>71120</xdr:rowOff>
    </xdr:to>
    <xdr:cxnSp macro="">
      <xdr:nvCxnSpPr>
        <xdr:cNvPr id="175" name="直線コネクタ 174"/>
        <xdr:cNvCxnSpPr/>
      </xdr:nvCxnSpPr>
      <xdr:spPr>
        <a:xfrm>
          <a:off x="767715" y="153301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101600</xdr:rowOff>
    </xdr:from>
    <xdr:ext cx="762000" cy="260350"/>
    <xdr:sp macro="" textlink="">
      <xdr:nvSpPr>
        <xdr:cNvPr id="176" name="テキスト ボックス 175"/>
        <xdr:cNvSpPr txBox="1"/>
      </xdr:nvSpPr>
      <xdr:spPr>
        <a:xfrm>
          <a:off x="0" y="151892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104140</xdr:rowOff>
    </xdr:from>
    <xdr:to xmlns:xdr="http://schemas.openxmlformats.org/drawingml/2006/spreadsheetDrawing">
      <xdr:col>27</xdr:col>
      <xdr:colOff>184150</xdr:colOff>
      <xdr:row>86</xdr:row>
      <xdr:rowOff>104140</xdr:rowOff>
    </xdr:to>
    <xdr:cxnSp macro="">
      <xdr:nvCxnSpPr>
        <xdr:cNvPr id="177" name="直線コネクタ 176"/>
        <xdr:cNvCxnSpPr/>
      </xdr:nvCxnSpPr>
      <xdr:spPr>
        <a:xfrm>
          <a:off x="767715" y="1484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133985</xdr:rowOff>
    </xdr:from>
    <xdr:ext cx="762000" cy="264795"/>
    <xdr:sp macro="" textlink="">
      <xdr:nvSpPr>
        <xdr:cNvPr id="178" name="テキスト ボックス 177"/>
        <xdr:cNvSpPr txBox="1"/>
      </xdr:nvSpPr>
      <xdr:spPr>
        <a:xfrm>
          <a:off x="0" y="147072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136525</xdr:rowOff>
    </xdr:from>
    <xdr:to xmlns:xdr="http://schemas.openxmlformats.org/drawingml/2006/spreadsheetDrawing">
      <xdr:col>27</xdr:col>
      <xdr:colOff>184150</xdr:colOff>
      <xdr:row>83</xdr:row>
      <xdr:rowOff>136525</xdr:rowOff>
    </xdr:to>
    <xdr:cxnSp macro="">
      <xdr:nvCxnSpPr>
        <xdr:cNvPr id="179" name="直線コネクタ 178"/>
        <xdr:cNvCxnSpPr/>
      </xdr:nvCxnSpPr>
      <xdr:spPr>
        <a:xfrm>
          <a:off x="767715" y="14366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166370</xdr:rowOff>
    </xdr:from>
    <xdr:ext cx="762000" cy="262890"/>
    <xdr:sp macro="" textlink="">
      <xdr:nvSpPr>
        <xdr:cNvPr id="180" name="テキスト ボックス 179"/>
        <xdr:cNvSpPr txBox="1"/>
      </xdr:nvSpPr>
      <xdr:spPr>
        <a:xfrm>
          <a:off x="0" y="14225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168910</xdr:rowOff>
    </xdr:from>
    <xdr:to xmlns:xdr="http://schemas.openxmlformats.org/drawingml/2006/spreadsheetDrawing">
      <xdr:col>27</xdr:col>
      <xdr:colOff>184150</xdr:colOff>
      <xdr:row>80</xdr:row>
      <xdr:rowOff>168910</xdr:rowOff>
    </xdr:to>
    <xdr:cxnSp macro="">
      <xdr:nvCxnSpPr>
        <xdr:cNvPr id="181" name="直線コネクタ 180"/>
        <xdr:cNvCxnSpPr/>
      </xdr:nvCxnSpPr>
      <xdr:spPr>
        <a:xfrm>
          <a:off x="767715" y="13884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23495</xdr:rowOff>
    </xdr:from>
    <xdr:ext cx="762000" cy="264795"/>
    <xdr:sp macro="" textlink="">
      <xdr:nvSpPr>
        <xdr:cNvPr id="182" name="テキスト ボックス 181"/>
        <xdr:cNvSpPr txBox="1"/>
      </xdr:nvSpPr>
      <xdr:spPr>
        <a:xfrm>
          <a:off x="0" y="137394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3" name="直線コネクタ 182"/>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59080"/>
    <xdr:sp macro="" textlink="">
      <xdr:nvSpPr>
        <xdr:cNvPr id="184" name="テキスト ボックス 183"/>
        <xdr:cNvSpPr txBox="1"/>
      </xdr:nvSpPr>
      <xdr:spPr>
        <a:xfrm>
          <a:off x="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5"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6" name="直線コネクタ 185"/>
        <xdr:cNvCxnSpPr/>
      </xdr:nvCxnSpPr>
      <xdr:spPr>
        <a:xfrm flipV="1">
          <a:off x="4996815"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148590</xdr:rowOff>
    </xdr:from>
    <xdr:ext cx="759460" cy="258445"/>
    <xdr:sp macro="" textlink="">
      <xdr:nvSpPr>
        <xdr:cNvPr id="187" name="人件費・物件費等の状況最小値テキスト"/>
        <xdr:cNvSpPr txBox="1"/>
      </xdr:nvSpPr>
      <xdr:spPr>
        <a:xfrm>
          <a:off x="5087620" y="1540764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88" name="直線コネクタ 187"/>
        <xdr:cNvCxnSpPr/>
      </xdr:nvCxnSpPr>
      <xdr:spPr>
        <a:xfrm>
          <a:off x="4907915" y="154324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88900</xdr:rowOff>
    </xdr:from>
    <xdr:ext cx="759460" cy="257810"/>
    <xdr:sp macro="" textlink="">
      <xdr:nvSpPr>
        <xdr:cNvPr id="189" name="人件費・物件費等の状況最大値テキスト"/>
        <xdr:cNvSpPr txBox="1"/>
      </xdr:nvSpPr>
      <xdr:spPr>
        <a:xfrm>
          <a:off x="5087620" y="1363345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0" name="直線コネクタ 189"/>
        <xdr:cNvCxnSpPr/>
      </xdr:nvCxnSpPr>
      <xdr:spPr>
        <a:xfrm>
          <a:off x="4907915" y="138880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50165</xdr:rowOff>
    </xdr:from>
    <xdr:to xmlns:xdr="http://schemas.openxmlformats.org/drawingml/2006/spreadsheetDrawing">
      <xdr:col>23</xdr:col>
      <xdr:colOff>133350</xdr:colOff>
      <xdr:row>83</xdr:row>
      <xdr:rowOff>90170</xdr:rowOff>
    </xdr:to>
    <xdr:cxnSp macro="">
      <xdr:nvCxnSpPr>
        <xdr:cNvPr id="191" name="直線コネクタ 190"/>
        <xdr:cNvCxnSpPr/>
      </xdr:nvCxnSpPr>
      <xdr:spPr>
        <a:xfrm>
          <a:off x="4150995" y="14280515"/>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53340</xdr:rowOff>
    </xdr:from>
    <xdr:ext cx="759460" cy="257810"/>
    <xdr:sp macro="" textlink="">
      <xdr:nvSpPr>
        <xdr:cNvPr id="192" name="人件費・物件費等の状況平均値テキスト"/>
        <xdr:cNvSpPr txBox="1"/>
      </xdr:nvSpPr>
      <xdr:spPr>
        <a:xfrm>
          <a:off x="5087620" y="14112240"/>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35560</xdr:rowOff>
    </xdr:from>
    <xdr:to xmlns:xdr="http://schemas.openxmlformats.org/drawingml/2006/spreadsheetDrawing">
      <xdr:col>23</xdr:col>
      <xdr:colOff>184150</xdr:colOff>
      <xdr:row>83</xdr:row>
      <xdr:rowOff>139700</xdr:rowOff>
    </xdr:to>
    <xdr:sp macro="" textlink="">
      <xdr:nvSpPr>
        <xdr:cNvPr id="193" name="フローチャート: 判断 192"/>
        <xdr:cNvSpPr/>
      </xdr:nvSpPr>
      <xdr:spPr>
        <a:xfrm>
          <a:off x="4946015" y="14265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130810</xdr:rowOff>
    </xdr:from>
    <xdr:to xmlns:xdr="http://schemas.openxmlformats.org/drawingml/2006/spreadsheetDrawing">
      <xdr:col>19</xdr:col>
      <xdr:colOff>133350</xdr:colOff>
      <xdr:row>83</xdr:row>
      <xdr:rowOff>50165</xdr:rowOff>
    </xdr:to>
    <xdr:cxnSp macro="">
      <xdr:nvCxnSpPr>
        <xdr:cNvPr id="194" name="直線コネクタ 193"/>
        <xdr:cNvCxnSpPr/>
      </xdr:nvCxnSpPr>
      <xdr:spPr>
        <a:xfrm>
          <a:off x="3254375" y="14189710"/>
          <a:ext cx="89662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144145</xdr:rowOff>
    </xdr:from>
    <xdr:to xmlns:xdr="http://schemas.openxmlformats.org/drawingml/2006/spreadsheetDrawing">
      <xdr:col>19</xdr:col>
      <xdr:colOff>184150</xdr:colOff>
      <xdr:row>83</xdr:row>
      <xdr:rowOff>72390</xdr:rowOff>
    </xdr:to>
    <xdr:sp macro="" textlink="">
      <xdr:nvSpPr>
        <xdr:cNvPr id="195" name="フローチャート: 判断 194"/>
        <xdr:cNvSpPr/>
      </xdr:nvSpPr>
      <xdr:spPr>
        <a:xfrm>
          <a:off x="4100195" y="1420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83185</xdr:rowOff>
    </xdr:from>
    <xdr:ext cx="734060" cy="264795"/>
    <xdr:sp macro="" textlink="">
      <xdr:nvSpPr>
        <xdr:cNvPr id="196" name="テキスト ボックス 195"/>
        <xdr:cNvSpPr txBox="1"/>
      </xdr:nvSpPr>
      <xdr:spPr>
        <a:xfrm>
          <a:off x="3766185" y="1397063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96520</xdr:rowOff>
    </xdr:from>
    <xdr:to xmlns:xdr="http://schemas.openxmlformats.org/drawingml/2006/spreadsheetDrawing">
      <xdr:col>15</xdr:col>
      <xdr:colOff>82550</xdr:colOff>
      <xdr:row>82</xdr:row>
      <xdr:rowOff>130810</xdr:rowOff>
    </xdr:to>
    <xdr:cxnSp macro="">
      <xdr:nvCxnSpPr>
        <xdr:cNvPr id="197" name="直線コネクタ 196"/>
        <xdr:cNvCxnSpPr/>
      </xdr:nvCxnSpPr>
      <xdr:spPr>
        <a:xfrm>
          <a:off x="2357755" y="14155420"/>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47625</xdr:rowOff>
    </xdr:from>
    <xdr:to xmlns:xdr="http://schemas.openxmlformats.org/drawingml/2006/spreadsheetDrawing">
      <xdr:col>15</xdr:col>
      <xdr:colOff>133350</xdr:colOff>
      <xdr:row>82</xdr:row>
      <xdr:rowOff>151130</xdr:rowOff>
    </xdr:to>
    <xdr:sp macro="" textlink="">
      <xdr:nvSpPr>
        <xdr:cNvPr id="198" name="フローチャート: 判断 197"/>
        <xdr:cNvSpPr/>
      </xdr:nvSpPr>
      <xdr:spPr>
        <a:xfrm>
          <a:off x="3203575" y="141065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8445"/>
    <xdr:sp macro="" textlink="">
      <xdr:nvSpPr>
        <xdr:cNvPr id="199" name="テキスト ボックス 198"/>
        <xdr:cNvSpPr txBox="1"/>
      </xdr:nvSpPr>
      <xdr:spPr>
        <a:xfrm>
          <a:off x="2869565" y="1387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75565</xdr:rowOff>
    </xdr:from>
    <xdr:to xmlns:xdr="http://schemas.openxmlformats.org/drawingml/2006/spreadsheetDrawing">
      <xdr:col>11</xdr:col>
      <xdr:colOff>31750</xdr:colOff>
      <xdr:row>82</xdr:row>
      <xdr:rowOff>96520</xdr:rowOff>
    </xdr:to>
    <xdr:cxnSp macro="">
      <xdr:nvCxnSpPr>
        <xdr:cNvPr id="200" name="直線コネクタ 199"/>
        <xdr:cNvCxnSpPr/>
      </xdr:nvCxnSpPr>
      <xdr:spPr>
        <a:xfrm>
          <a:off x="1459230" y="14134465"/>
          <a:ext cx="8985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116205</xdr:rowOff>
    </xdr:to>
    <xdr:sp macro="" textlink="">
      <xdr:nvSpPr>
        <xdr:cNvPr id="201" name="フローチャート: 判断 200"/>
        <xdr:cNvSpPr/>
      </xdr:nvSpPr>
      <xdr:spPr>
        <a:xfrm>
          <a:off x="2305050" y="1407096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126365</xdr:rowOff>
    </xdr:from>
    <xdr:ext cx="762000" cy="258445"/>
    <xdr:sp macro="" textlink="">
      <xdr:nvSpPr>
        <xdr:cNvPr id="202" name="テキスト ボックス 201"/>
        <xdr:cNvSpPr txBox="1"/>
      </xdr:nvSpPr>
      <xdr:spPr>
        <a:xfrm>
          <a:off x="1972945" y="1384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xdr:rowOff>
    </xdr:from>
    <xdr:to xmlns:xdr="http://schemas.openxmlformats.org/drawingml/2006/spreadsheetDrawing">
      <xdr:col>7</xdr:col>
      <xdr:colOff>31750</xdr:colOff>
      <xdr:row>82</xdr:row>
      <xdr:rowOff>113665</xdr:rowOff>
    </xdr:to>
    <xdr:sp macro="" textlink="">
      <xdr:nvSpPr>
        <xdr:cNvPr id="203" name="フローチャート: 判断 202"/>
        <xdr:cNvSpPr/>
      </xdr:nvSpPr>
      <xdr:spPr>
        <a:xfrm>
          <a:off x="1408430" y="1406842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123825</xdr:rowOff>
    </xdr:from>
    <xdr:ext cx="759460" cy="260350"/>
    <xdr:sp macro="" textlink="">
      <xdr:nvSpPr>
        <xdr:cNvPr id="204" name="テキスト ボックス 203"/>
        <xdr:cNvSpPr txBox="1"/>
      </xdr:nvSpPr>
      <xdr:spPr>
        <a:xfrm>
          <a:off x="1076325" y="13839825"/>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9460" cy="262255"/>
    <xdr:sp macro="" textlink="">
      <xdr:nvSpPr>
        <xdr:cNvPr id="205" name="テキスト ボックス 204"/>
        <xdr:cNvSpPr txBox="1"/>
      </xdr:nvSpPr>
      <xdr:spPr>
        <a:xfrm>
          <a:off x="477901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9460" cy="262255"/>
    <xdr:sp macro="" textlink="">
      <xdr:nvSpPr>
        <xdr:cNvPr id="206" name="テキスト ボックス 205"/>
        <xdr:cNvSpPr txBox="1"/>
      </xdr:nvSpPr>
      <xdr:spPr>
        <a:xfrm>
          <a:off x="393319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2255"/>
    <xdr:sp macro="" textlink="">
      <xdr:nvSpPr>
        <xdr:cNvPr id="207" name="テキスト ボックス 206"/>
        <xdr:cNvSpPr txBox="1"/>
      </xdr:nvSpPr>
      <xdr:spPr>
        <a:xfrm>
          <a:off x="303657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2255"/>
    <xdr:sp macro="" textlink="">
      <xdr:nvSpPr>
        <xdr:cNvPr id="208" name="テキスト ボックス 207"/>
        <xdr:cNvSpPr txBox="1"/>
      </xdr:nvSpPr>
      <xdr:spPr>
        <a:xfrm>
          <a:off x="213995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2255"/>
    <xdr:sp macro="" textlink="">
      <xdr:nvSpPr>
        <xdr:cNvPr id="209" name="テキスト ボックス 208"/>
        <xdr:cNvSpPr txBox="1"/>
      </xdr:nvSpPr>
      <xdr:spPr>
        <a:xfrm>
          <a:off x="124142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38100</xdr:rowOff>
    </xdr:from>
    <xdr:to xmlns:xdr="http://schemas.openxmlformats.org/drawingml/2006/spreadsheetDrawing">
      <xdr:col>23</xdr:col>
      <xdr:colOff>184150</xdr:colOff>
      <xdr:row>83</xdr:row>
      <xdr:rowOff>142240</xdr:rowOff>
    </xdr:to>
    <xdr:sp macro="" textlink="">
      <xdr:nvSpPr>
        <xdr:cNvPr id="210" name="楕円 209"/>
        <xdr:cNvSpPr/>
      </xdr:nvSpPr>
      <xdr:spPr>
        <a:xfrm>
          <a:off x="4946015" y="142684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9525</xdr:rowOff>
    </xdr:from>
    <xdr:ext cx="759460" cy="260350"/>
    <xdr:sp macro="" textlink="">
      <xdr:nvSpPr>
        <xdr:cNvPr id="211" name="人件費・物件費等の状況該当値テキスト"/>
        <xdr:cNvSpPr txBox="1"/>
      </xdr:nvSpPr>
      <xdr:spPr>
        <a:xfrm>
          <a:off x="5087620" y="14239875"/>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171450</xdr:rowOff>
    </xdr:from>
    <xdr:to xmlns:xdr="http://schemas.openxmlformats.org/drawingml/2006/spreadsheetDrawing">
      <xdr:col>19</xdr:col>
      <xdr:colOff>184150</xdr:colOff>
      <xdr:row>83</xdr:row>
      <xdr:rowOff>102870</xdr:rowOff>
    </xdr:to>
    <xdr:sp macro="" textlink="">
      <xdr:nvSpPr>
        <xdr:cNvPr id="212" name="楕円 211"/>
        <xdr:cNvSpPr/>
      </xdr:nvSpPr>
      <xdr:spPr>
        <a:xfrm>
          <a:off x="4100195" y="142303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86995</xdr:rowOff>
    </xdr:from>
    <xdr:ext cx="734060" cy="262890"/>
    <xdr:sp macro="" textlink="">
      <xdr:nvSpPr>
        <xdr:cNvPr id="213" name="テキスト ボックス 212"/>
        <xdr:cNvSpPr txBox="1"/>
      </xdr:nvSpPr>
      <xdr:spPr>
        <a:xfrm>
          <a:off x="3766185" y="14317345"/>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79375</xdr:rowOff>
    </xdr:from>
    <xdr:to xmlns:xdr="http://schemas.openxmlformats.org/drawingml/2006/spreadsheetDrawing">
      <xdr:col>15</xdr:col>
      <xdr:colOff>133350</xdr:colOff>
      <xdr:row>83</xdr:row>
      <xdr:rowOff>8255</xdr:rowOff>
    </xdr:to>
    <xdr:sp macro="" textlink="">
      <xdr:nvSpPr>
        <xdr:cNvPr id="214" name="楕円 213"/>
        <xdr:cNvSpPr/>
      </xdr:nvSpPr>
      <xdr:spPr>
        <a:xfrm>
          <a:off x="3203575" y="141382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167640</xdr:rowOff>
    </xdr:from>
    <xdr:ext cx="762000" cy="262255"/>
    <xdr:sp macro="" textlink="">
      <xdr:nvSpPr>
        <xdr:cNvPr id="215" name="テキスト ボックス 214"/>
        <xdr:cNvSpPr txBox="1"/>
      </xdr:nvSpPr>
      <xdr:spPr>
        <a:xfrm>
          <a:off x="2869565" y="1422654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45085</xdr:rowOff>
    </xdr:from>
    <xdr:to xmlns:xdr="http://schemas.openxmlformats.org/drawingml/2006/spreadsheetDrawing">
      <xdr:col>11</xdr:col>
      <xdr:colOff>82550</xdr:colOff>
      <xdr:row>82</xdr:row>
      <xdr:rowOff>148590</xdr:rowOff>
    </xdr:to>
    <xdr:sp macro="" textlink="">
      <xdr:nvSpPr>
        <xdr:cNvPr id="216" name="楕円 215"/>
        <xdr:cNvSpPr/>
      </xdr:nvSpPr>
      <xdr:spPr>
        <a:xfrm>
          <a:off x="2305050" y="141039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133350</xdr:rowOff>
    </xdr:from>
    <xdr:ext cx="762000" cy="262255"/>
    <xdr:sp macro="" textlink="">
      <xdr:nvSpPr>
        <xdr:cNvPr id="217" name="テキスト ボックス 216"/>
        <xdr:cNvSpPr txBox="1"/>
      </xdr:nvSpPr>
      <xdr:spPr>
        <a:xfrm>
          <a:off x="1972945" y="141922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23495</xdr:rowOff>
    </xdr:from>
    <xdr:to xmlns:xdr="http://schemas.openxmlformats.org/drawingml/2006/spreadsheetDrawing">
      <xdr:col>7</xdr:col>
      <xdr:colOff>31750</xdr:colOff>
      <xdr:row>82</xdr:row>
      <xdr:rowOff>127000</xdr:rowOff>
    </xdr:to>
    <xdr:sp macro="" textlink="">
      <xdr:nvSpPr>
        <xdr:cNvPr id="218" name="楕円 217"/>
        <xdr:cNvSpPr/>
      </xdr:nvSpPr>
      <xdr:spPr>
        <a:xfrm>
          <a:off x="1408430" y="1408239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111760</xdr:rowOff>
    </xdr:from>
    <xdr:ext cx="759460" cy="260350"/>
    <xdr:sp macro="" textlink="">
      <xdr:nvSpPr>
        <xdr:cNvPr id="219" name="テキスト ボックス 218"/>
        <xdr:cNvSpPr txBox="1"/>
      </xdr:nvSpPr>
      <xdr:spPr>
        <a:xfrm>
          <a:off x="1076325" y="1417066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0" name="正方形/長方形 219"/>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1000" cy="313690"/>
    <xdr:sp macro="" textlink="">
      <xdr:nvSpPr>
        <xdr:cNvPr id="221" name="テキスト ボックス 220"/>
        <xdr:cNvSpPr txBox="1"/>
      </xdr:nvSpPr>
      <xdr:spPr>
        <a:xfrm>
          <a:off x="13775055" y="13002260"/>
          <a:ext cx="165100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4015" cy="367030"/>
    <xdr:sp macro="" textlink="">
      <xdr:nvSpPr>
        <xdr:cNvPr id="222" name="テキスト ボックス 221"/>
        <xdr:cNvSpPr txBox="1"/>
      </xdr:nvSpPr>
      <xdr:spPr>
        <a:xfrm>
          <a:off x="15570835" y="1297559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3" name="正方形/長方形 222"/>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4" name="正方形/長方形 223"/>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5" name="正方形/長方形 224"/>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26" name="正方形/長方形 225"/>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27" name="正方形/長方形 226"/>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28" name="正方形/長方形 227"/>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29" name="正方形/長方形 228"/>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0" name="正方形/長方形 229"/>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1" name="正方形/長方形 230"/>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2" name="テキスト ボックス 231"/>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昇給制度の見直しや給与表の改定に加え、前年度に引き続き、市独自の取組として職員の給与1％カットを実施したことにより、前年度の数値を維持した。</a:t>
          </a:r>
        </a:p>
        <a:p>
          <a:r>
            <a:rPr kumimoji="1" lang="ja-JP" altLang="en-US" sz="1300">
              <a:solidFill>
                <a:sysClr val="windowText" lastClr="000000"/>
              </a:solidFill>
              <a:latin typeface="ＭＳ Ｐゴシック"/>
              <a:ea typeface="ＭＳ Ｐゴシック"/>
            </a:rPr>
            <a:t>　今後も引き続き、定員管理・給与の適正化などにより、適正な給与水準を保つよう努める。</a:t>
          </a: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3" name="直線コネクタ 232"/>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34" name="テキスト ボックス 233"/>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153670</xdr:rowOff>
    </xdr:from>
    <xdr:to xmlns:xdr="http://schemas.openxmlformats.org/drawingml/2006/spreadsheetDrawing">
      <xdr:col>85</xdr:col>
      <xdr:colOff>95250</xdr:colOff>
      <xdr:row>89</xdr:row>
      <xdr:rowOff>153670</xdr:rowOff>
    </xdr:to>
    <xdr:cxnSp macro="">
      <xdr:nvCxnSpPr>
        <xdr:cNvPr id="235" name="直線コネクタ 234"/>
        <xdr:cNvCxnSpPr/>
      </xdr:nvCxnSpPr>
      <xdr:spPr>
        <a:xfrm>
          <a:off x="12943205" y="15412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8890</xdr:rowOff>
    </xdr:from>
    <xdr:ext cx="762000" cy="260350"/>
    <xdr:sp macro="" textlink="">
      <xdr:nvSpPr>
        <xdr:cNvPr id="236" name="テキスト ボックス 235"/>
        <xdr:cNvSpPr txBox="1"/>
      </xdr:nvSpPr>
      <xdr:spPr>
        <a:xfrm>
          <a:off x="12173585"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92710</xdr:rowOff>
    </xdr:from>
    <xdr:to xmlns:xdr="http://schemas.openxmlformats.org/drawingml/2006/spreadsheetDrawing">
      <xdr:col>85</xdr:col>
      <xdr:colOff>95250</xdr:colOff>
      <xdr:row>87</xdr:row>
      <xdr:rowOff>92710</xdr:rowOff>
    </xdr:to>
    <xdr:cxnSp macro="">
      <xdr:nvCxnSpPr>
        <xdr:cNvPr id="237" name="直線コネクタ 236"/>
        <xdr:cNvCxnSpPr/>
      </xdr:nvCxnSpPr>
      <xdr:spPr>
        <a:xfrm>
          <a:off x="12943205" y="150088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123825</xdr:rowOff>
    </xdr:from>
    <xdr:ext cx="762000" cy="260350"/>
    <xdr:sp macro="" textlink="">
      <xdr:nvSpPr>
        <xdr:cNvPr id="238" name="テキスト ボックス 237"/>
        <xdr:cNvSpPr txBox="1"/>
      </xdr:nvSpPr>
      <xdr:spPr>
        <a:xfrm>
          <a:off x="12173585"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32385</xdr:rowOff>
    </xdr:from>
    <xdr:to xmlns:xdr="http://schemas.openxmlformats.org/drawingml/2006/spreadsheetDrawing">
      <xdr:col>85</xdr:col>
      <xdr:colOff>95250</xdr:colOff>
      <xdr:row>85</xdr:row>
      <xdr:rowOff>32385</xdr:rowOff>
    </xdr:to>
    <xdr:cxnSp macro="">
      <xdr:nvCxnSpPr>
        <xdr:cNvPr id="239" name="直線コネクタ 238"/>
        <xdr:cNvCxnSpPr/>
      </xdr:nvCxnSpPr>
      <xdr:spPr>
        <a:xfrm>
          <a:off x="1294320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62230</xdr:rowOff>
    </xdr:from>
    <xdr:ext cx="762000" cy="265430"/>
    <xdr:sp macro="" textlink="">
      <xdr:nvSpPr>
        <xdr:cNvPr id="240" name="テキスト ボックス 239"/>
        <xdr:cNvSpPr txBox="1"/>
      </xdr:nvSpPr>
      <xdr:spPr>
        <a:xfrm>
          <a:off x="12173585"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147320</xdr:rowOff>
    </xdr:from>
    <xdr:to xmlns:xdr="http://schemas.openxmlformats.org/drawingml/2006/spreadsheetDrawing">
      <xdr:col>85</xdr:col>
      <xdr:colOff>95250</xdr:colOff>
      <xdr:row>82</xdr:row>
      <xdr:rowOff>147320</xdr:rowOff>
    </xdr:to>
    <xdr:cxnSp macro="">
      <xdr:nvCxnSpPr>
        <xdr:cNvPr id="241" name="直線コネクタ 240"/>
        <xdr:cNvCxnSpPr/>
      </xdr:nvCxnSpPr>
      <xdr:spPr>
        <a:xfrm>
          <a:off x="12943205" y="142062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64795"/>
    <xdr:sp macro="" textlink="">
      <xdr:nvSpPr>
        <xdr:cNvPr id="242" name="テキスト ボックス 241"/>
        <xdr:cNvSpPr txBox="1"/>
      </xdr:nvSpPr>
      <xdr:spPr>
        <a:xfrm>
          <a:off x="12173585"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86360</xdr:rowOff>
    </xdr:from>
    <xdr:to xmlns:xdr="http://schemas.openxmlformats.org/drawingml/2006/spreadsheetDrawing">
      <xdr:col>85</xdr:col>
      <xdr:colOff>95250</xdr:colOff>
      <xdr:row>80</xdr:row>
      <xdr:rowOff>86360</xdr:rowOff>
    </xdr:to>
    <xdr:cxnSp macro="">
      <xdr:nvCxnSpPr>
        <xdr:cNvPr id="243" name="直線コネクタ 242"/>
        <xdr:cNvCxnSpPr/>
      </xdr:nvCxnSpPr>
      <xdr:spPr>
        <a:xfrm>
          <a:off x="12943205" y="138023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116205</xdr:rowOff>
    </xdr:from>
    <xdr:ext cx="762000" cy="264160"/>
    <xdr:sp macro="" textlink="">
      <xdr:nvSpPr>
        <xdr:cNvPr id="244" name="テキスト ボックス 243"/>
        <xdr:cNvSpPr txBox="1"/>
      </xdr:nvSpPr>
      <xdr:spPr>
        <a:xfrm>
          <a:off x="12173585"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5" name="直線コネクタ 244"/>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59080"/>
    <xdr:sp macro="" textlink="">
      <xdr:nvSpPr>
        <xdr:cNvPr id="246" name="テキスト ボックス 245"/>
        <xdr:cNvSpPr txBox="1"/>
      </xdr:nvSpPr>
      <xdr:spPr>
        <a:xfrm>
          <a:off x="12173585"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47"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100330</xdr:rowOff>
    </xdr:from>
    <xdr:to xmlns:xdr="http://schemas.openxmlformats.org/drawingml/2006/spreadsheetDrawing">
      <xdr:col>81</xdr:col>
      <xdr:colOff>44450</xdr:colOff>
      <xdr:row>88</xdr:row>
      <xdr:rowOff>109855</xdr:rowOff>
    </xdr:to>
    <xdr:cxnSp macro="">
      <xdr:nvCxnSpPr>
        <xdr:cNvPr id="248" name="直線コネクタ 247"/>
        <xdr:cNvCxnSpPr/>
      </xdr:nvCxnSpPr>
      <xdr:spPr>
        <a:xfrm flipV="1">
          <a:off x="17172305" y="1381633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81280</xdr:rowOff>
    </xdr:from>
    <xdr:ext cx="759460" cy="264160"/>
    <xdr:sp macro="" textlink="">
      <xdr:nvSpPr>
        <xdr:cNvPr id="249" name="給与水準   （国との比較）最小値テキスト"/>
        <xdr:cNvSpPr txBox="1"/>
      </xdr:nvSpPr>
      <xdr:spPr>
        <a:xfrm>
          <a:off x="17261205" y="15168880"/>
          <a:ext cx="759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109855</xdr:rowOff>
    </xdr:from>
    <xdr:to xmlns:xdr="http://schemas.openxmlformats.org/drawingml/2006/spreadsheetDrawing">
      <xdr:col>81</xdr:col>
      <xdr:colOff>133350</xdr:colOff>
      <xdr:row>88</xdr:row>
      <xdr:rowOff>109855</xdr:rowOff>
    </xdr:to>
    <xdr:cxnSp macro="">
      <xdr:nvCxnSpPr>
        <xdr:cNvPr id="250" name="直線コネクタ 249"/>
        <xdr:cNvCxnSpPr/>
      </xdr:nvCxnSpPr>
      <xdr:spPr>
        <a:xfrm>
          <a:off x="17081500" y="15197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59460" cy="263525"/>
    <xdr:sp macro="" textlink="">
      <xdr:nvSpPr>
        <xdr:cNvPr id="251" name="給与水準   （国との比較）最大値テキスト"/>
        <xdr:cNvSpPr txBox="1"/>
      </xdr:nvSpPr>
      <xdr:spPr>
        <a:xfrm>
          <a:off x="17261205" y="1355725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100330</xdr:rowOff>
    </xdr:from>
    <xdr:to xmlns:xdr="http://schemas.openxmlformats.org/drawingml/2006/spreadsheetDrawing">
      <xdr:col>81</xdr:col>
      <xdr:colOff>133350</xdr:colOff>
      <xdr:row>80</xdr:row>
      <xdr:rowOff>100330</xdr:rowOff>
    </xdr:to>
    <xdr:cxnSp macro="">
      <xdr:nvCxnSpPr>
        <xdr:cNvPr id="252" name="直線コネクタ 251"/>
        <xdr:cNvCxnSpPr/>
      </xdr:nvCxnSpPr>
      <xdr:spPr>
        <a:xfrm>
          <a:off x="17081500" y="138163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32385</xdr:rowOff>
    </xdr:from>
    <xdr:to xmlns:xdr="http://schemas.openxmlformats.org/drawingml/2006/spreadsheetDrawing">
      <xdr:col>81</xdr:col>
      <xdr:colOff>44450</xdr:colOff>
      <xdr:row>85</xdr:row>
      <xdr:rowOff>32385</xdr:rowOff>
    </xdr:to>
    <xdr:cxnSp macro="">
      <xdr:nvCxnSpPr>
        <xdr:cNvPr id="253" name="直線コネクタ 252"/>
        <xdr:cNvCxnSpPr/>
      </xdr:nvCxnSpPr>
      <xdr:spPr>
        <a:xfrm>
          <a:off x="16326485" y="1460563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104140</xdr:rowOff>
    </xdr:from>
    <xdr:ext cx="759460" cy="264795"/>
    <xdr:sp macro="" textlink="">
      <xdr:nvSpPr>
        <xdr:cNvPr id="254" name="給与水準   （国との比較）平均値テキスト"/>
        <xdr:cNvSpPr txBox="1"/>
      </xdr:nvSpPr>
      <xdr:spPr>
        <a:xfrm>
          <a:off x="17261205" y="14334490"/>
          <a:ext cx="7594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86995</xdr:rowOff>
    </xdr:from>
    <xdr:to xmlns:xdr="http://schemas.openxmlformats.org/drawingml/2006/spreadsheetDrawing">
      <xdr:col>81</xdr:col>
      <xdr:colOff>95250</xdr:colOff>
      <xdr:row>85</xdr:row>
      <xdr:rowOff>15240</xdr:rowOff>
    </xdr:to>
    <xdr:sp macro="" textlink="">
      <xdr:nvSpPr>
        <xdr:cNvPr id="255" name="フローチャート: 判断 254"/>
        <xdr:cNvSpPr/>
      </xdr:nvSpPr>
      <xdr:spPr>
        <a:xfrm>
          <a:off x="17119600" y="1448879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32385</xdr:rowOff>
    </xdr:from>
    <xdr:to xmlns:xdr="http://schemas.openxmlformats.org/drawingml/2006/spreadsheetDrawing">
      <xdr:col>77</xdr:col>
      <xdr:colOff>44450</xdr:colOff>
      <xdr:row>85</xdr:row>
      <xdr:rowOff>101600</xdr:rowOff>
    </xdr:to>
    <xdr:cxnSp macro="">
      <xdr:nvCxnSpPr>
        <xdr:cNvPr id="256" name="直線コネクタ 255"/>
        <xdr:cNvCxnSpPr/>
      </xdr:nvCxnSpPr>
      <xdr:spPr>
        <a:xfrm flipV="1">
          <a:off x="15427960" y="14605635"/>
          <a:ext cx="8985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86995</xdr:rowOff>
    </xdr:from>
    <xdr:to xmlns:xdr="http://schemas.openxmlformats.org/drawingml/2006/spreadsheetDrawing">
      <xdr:col>77</xdr:col>
      <xdr:colOff>95250</xdr:colOff>
      <xdr:row>85</xdr:row>
      <xdr:rowOff>15240</xdr:rowOff>
    </xdr:to>
    <xdr:sp macro="" textlink="">
      <xdr:nvSpPr>
        <xdr:cNvPr id="257" name="フローチャート: 判断 256"/>
        <xdr:cNvSpPr/>
      </xdr:nvSpPr>
      <xdr:spPr>
        <a:xfrm>
          <a:off x="16273780" y="1448879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26035</xdr:rowOff>
    </xdr:from>
    <xdr:ext cx="734060" cy="264795"/>
    <xdr:sp macro="" textlink="">
      <xdr:nvSpPr>
        <xdr:cNvPr id="258" name="テキスト ボックス 257"/>
        <xdr:cNvSpPr txBox="1"/>
      </xdr:nvSpPr>
      <xdr:spPr>
        <a:xfrm>
          <a:off x="15941675" y="1425638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101600</xdr:rowOff>
    </xdr:from>
    <xdr:to xmlns:xdr="http://schemas.openxmlformats.org/drawingml/2006/spreadsheetDrawing">
      <xdr:col>72</xdr:col>
      <xdr:colOff>203200</xdr:colOff>
      <xdr:row>85</xdr:row>
      <xdr:rowOff>114935</xdr:rowOff>
    </xdr:to>
    <xdr:cxnSp macro="">
      <xdr:nvCxnSpPr>
        <xdr:cNvPr id="259" name="直線コネクタ 258"/>
        <xdr:cNvCxnSpPr/>
      </xdr:nvCxnSpPr>
      <xdr:spPr>
        <a:xfrm flipV="1">
          <a:off x="14531340" y="1467485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73025</xdr:rowOff>
    </xdr:from>
    <xdr:to xmlns:xdr="http://schemas.openxmlformats.org/drawingml/2006/spreadsheetDrawing">
      <xdr:col>73</xdr:col>
      <xdr:colOff>44450</xdr:colOff>
      <xdr:row>85</xdr:row>
      <xdr:rowOff>1905</xdr:rowOff>
    </xdr:to>
    <xdr:sp macro="" textlink="">
      <xdr:nvSpPr>
        <xdr:cNvPr id="260" name="フローチャート: 判断 259"/>
        <xdr:cNvSpPr/>
      </xdr:nvSpPr>
      <xdr:spPr>
        <a:xfrm>
          <a:off x="15377160" y="1447482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64160"/>
    <xdr:sp macro="" textlink="">
      <xdr:nvSpPr>
        <xdr:cNvPr id="261" name="テキスト ボックス 260"/>
        <xdr:cNvSpPr txBox="1"/>
      </xdr:nvSpPr>
      <xdr:spPr>
        <a:xfrm>
          <a:off x="15045055" y="142424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114935</xdr:rowOff>
    </xdr:from>
    <xdr:to xmlns:xdr="http://schemas.openxmlformats.org/drawingml/2006/spreadsheetDrawing">
      <xdr:col>68</xdr:col>
      <xdr:colOff>152400</xdr:colOff>
      <xdr:row>86</xdr:row>
      <xdr:rowOff>34925</xdr:rowOff>
    </xdr:to>
    <xdr:cxnSp macro="">
      <xdr:nvCxnSpPr>
        <xdr:cNvPr id="262" name="直線コネクタ 261"/>
        <xdr:cNvCxnSpPr/>
      </xdr:nvCxnSpPr>
      <xdr:spPr>
        <a:xfrm flipV="1">
          <a:off x="13634720" y="14688185"/>
          <a:ext cx="8966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101600</xdr:rowOff>
    </xdr:from>
    <xdr:to xmlns:xdr="http://schemas.openxmlformats.org/drawingml/2006/spreadsheetDrawing">
      <xdr:col>68</xdr:col>
      <xdr:colOff>203200</xdr:colOff>
      <xdr:row>85</xdr:row>
      <xdr:rowOff>29845</xdr:rowOff>
    </xdr:to>
    <xdr:sp macro="" textlink="">
      <xdr:nvSpPr>
        <xdr:cNvPr id="263" name="フローチャート: 判断 262"/>
        <xdr:cNvSpPr/>
      </xdr:nvSpPr>
      <xdr:spPr>
        <a:xfrm>
          <a:off x="14480540" y="14503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40640</xdr:rowOff>
    </xdr:from>
    <xdr:ext cx="762000" cy="264795"/>
    <xdr:sp macro="" textlink="">
      <xdr:nvSpPr>
        <xdr:cNvPr id="264" name="テキスト ボックス 263"/>
        <xdr:cNvSpPr txBox="1"/>
      </xdr:nvSpPr>
      <xdr:spPr>
        <a:xfrm>
          <a:off x="14146530" y="142709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101600</xdr:rowOff>
    </xdr:from>
    <xdr:to xmlns:xdr="http://schemas.openxmlformats.org/drawingml/2006/spreadsheetDrawing">
      <xdr:col>64</xdr:col>
      <xdr:colOff>152400</xdr:colOff>
      <xdr:row>85</xdr:row>
      <xdr:rowOff>29845</xdr:rowOff>
    </xdr:to>
    <xdr:sp macro="" textlink="">
      <xdr:nvSpPr>
        <xdr:cNvPr id="265" name="フローチャート: 判断 264"/>
        <xdr:cNvSpPr/>
      </xdr:nvSpPr>
      <xdr:spPr>
        <a:xfrm>
          <a:off x="13583920" y="14503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40640</xdr:rowOff>
    </xdr:from>
    <xdr:ext cx="762000" cy="264795"/>
    <xdr:sp macro="" textlink="">
      <xdr:nvSpPr>
        <xdr:cNvPr id="266" name="テキスト ボックス 265"/>
        <xdr:cNvSpPr txBox="1"/>
      </xdr:nvSpPr>
      <xdr:spPr>
        <a:xfrm>
          <a:off x="13249910" y="142709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9460" cy="262255"/>
    <xdr:sp macro="" textlink="">
      <xdr:nvSpPr>
        <xdr:cNvPr id="267" name="テキスト ボックス 266"/>
        <xdr:cNvSpPr txBox="1"/>
      </xdr:nvSpPr>
      <xdr:spPr>
        <a:xfrm>
          <a:off x="1695450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9460" cy="262255"/>
    <xdr:sp macro="" textlink="">
      <xdr:nvSpPr>
        <xdr:cNvPr id="268" name="テキスト ボックス 267"/>
        <xdr:cNvSpPr txBox="1"/>
      </xdr:nvSpPr>
      <xdr:spPr>
        <a:xfrm>
          <a:off x="16108680"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9460" cy="262255"/>
    <xdr:sp macro="" textlink="">
      <xdr:nvSpPr>
        <xdr:cNvPr id="269" name="テキスト ボックス 268"/>
        <xdr:cNvSpPr txBox="1"/>
      </xdr:nvSpPr>
      <xdr:spPr>
        <a:xfrm>
          <a:off x="15210155" y="1580959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2255"/>
    <xdr:sp macro="" textlink="">
      <xdr:nvSpPr>
        <xdr:cNvPr id="270" name="テキスト ボックス 269"/>
        <xdr:cNvSpPr txBox="1"/>
      </xdr:nvSpPr>
      <xdr:spPr>
        <a:xfrm>
          <a:off x="1431353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2255"/>
    <xdr:sp macro="" textlink="">
      <xdr:nvSpPr>
        <xdr:cNvPr id="271" name="テキスト ボックス 270"/>
        <xdr:cNvSpPr txBox="1"/>
      </xdr:nvSpPr>
      <xdr:spPr>
        <a:xfrm>
          <a:off x="1341691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156210</xdr:rowOff>
    </xdr:from>
    <xdr:to xmlns:xdr="http://schemas.openxmlformats.org/drawingml/2006/spreadsheetDrawing">
      <xdr:col>81</xdr:col>
      <xdr:colOff>95250</xdr:colOff>
      <xdr:row>85</xdr:row>
      <xdr:rowOff>84455</xdr:rowOff>
    </xdr:to>
    <xdr:sp macro="" textlink="">
      <xdr:nvSpPr>
        <xdr:cNvPr id="272" name="楕円 271"/>
        <xdr:cNvSpPr/>
      </xdr:nvSpPr>
      <xdr:spPr>
        <a:xfrm>
          <a:off x="17119600" y="1455801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127000</xdr:rowOff>
    </xdr:from>
    <xdr:ext cx="759460" cy="263525"/>
    <xdr:sp macro="" textlink="">
      <xdr:nvSpPr>
        <xdr:cNvPr id="273" name="給与水準   （国との比較）該当値テキスト"/>
        <xdr:cNvSpPr txBox="1"/>
      </xdr:nvSpPr>
      <xdr:spPr>
        <a:xfrm>
          <a:off x="17261205" y="145288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156210</xdr:rowOff>
    </xdr:from>
    <xdr:to xmlns:xdr="http://schemas.openxmlformats.org/drawingml/2006/spreadsheetDrawing">
      <xdr:col>77</xdr:col>
      <xdr:colOff>95250</xdr:colOff>
      <xdr:row>85</xdr:row>
      <xdr:rowOff>84455</xdr:rowOff>
    </xdr:to>
    <xdr:sp macro="" textlink="">
      <xdr:nvSpPr>
        <xdr:cNvPr id="274" name="楕円 273"/>
        <xdr:cNvSpPr/>
      </xdr:nvSpPr>
      <xdr:spPr>
        <a:xfrm>
          <a:off x="16273780" y="1455801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68580</xdr:rowOff>
    </xdr:from>
    <xdr:ext cx="734060" cy="264795"/>
    <xdr:sp macro="" textlink="">
      <xdr:nvSpPr>
        <xdr:cNvPr id="275" name="テキスト ボックス 274"/>
        <xdr:cNvSpPr txBox="1"/>
      </xdr:nvSpPr>
      <xdr:spPr>
        <a:xfrm>
          <a:off x="15941675" y="1464183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48895</xdr:rowOff>
    </xdr:from>
    <xdr:to xmlns:xdr="http://schemas.openxmlformats.org/drawingml/2006/spreadsheetDrawing">
      <xdr:col>73</xdr:col>
      <xdr:colOff>44450</xdr:colOff>
      <xdr:row>85</xdr:row>
      <xdr:rowOff>153035</xdr:rowOff>
    </xdr:to>
    <xdr:sp macro="" textlink="">
      <xdr:nvSpPr>
        <xdr:cNvPr id="276" name="楕円 275"/>
        <xdr:cNvSpPr/>
      </xdr:nvSpPr>
      <xdr:spPr>
        <a:xfrm>
          <a:off x="15377160" y="1462214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137795</xdr:rowOff>
    </xdr:from>
    <xdr:ext cx="762000" cy="260350"/>
    <xdr:sp macro="" textlink="">
      <xdr:nvSpPr>
        <xdr:cNvPr id="277" name="テキスト ボックス 276"/>
        <xdr:cNvSpPr txBox="1"/>
      </xdr:nvSpPr>
      <xdr:spPr>
        <a:xfrm>
          <a:off x="15045055" y="1471104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63500</xdr:rowOff>
    </xdr:from>
    <xdr:to xmlns:xdr="http://schemas.openxmlformats.org/drawingml/2006/spreadsheetDrawing">
      <xdr:col>68</xdr:col>
      <xdr:colOff>203200</xdr:colOff>
      <xdr:row>85</xdr:row>
      <xdr:rowOff>167005</xdr:rowOff>
    </xdr:to>
    <xdr:sp macro="" textlink="">
      <xdr:nvSpPr>
        <xdr:cNvPr id="278" name="楕円 277"/>
        <xdr:cNvSpPr/>
      </xdr:nvSpPr>
      <xdr:spPr>
        <a:xfrm>
          <a:off x="14480540" y="146367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151130</xdr:rowOff>
    </xdr:from>
    <xdr:ext cx="762000" cy="261620"/>
    <xdr:sp macro="" textlink="">
      <xdr:nvSpPr>
        <xdr:cNvPr id="279" name="テキスト ボックス 278"/>
        <xdr:cNvSpPr txBox="1"/>
      </xdr:nvSpPr>
      <xdr:spPr>
        <a:xfrm>
          <a:off x="14146530" y="147243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158750</xdr:rowOff>
    </xdr:from>
    <xdr:to xmlns:xdr="http://schemas.openxmlformats.org/drawingml/2006/spreadsheetDrawing">
      <xdr:col>64</xdr:col>
      <xdr:colOff>152400</xdr:colOff>
      <xdr:row>86</xdr:row>
      <xdr:rowOff>86995</xdr:rowOff>
    </xdr:to>
    <xdr:sp macro="" textlink="">
      <xdr:nvSpPr>
        <xdr:cNvPr id="280" name="楕円 279"/>
        <xdr:cNvSpPr/>
      </xdr:nvSpPr>
      <xdr:spPr>
        <a:xfrm>
          <a:off x="13583920" y="14732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71120</xdr:rowOff>
    </xdr:from>
    <xdr:ext cx="762000" cy="262255"/>
    <xdr:sp macro="" textlink="">
      <xdr:nvSpPr>
        <xdr:cNvPr id="281" name="テキスト ボックス 280"/>
        <xdr:cNvSpPr txBox="1"/>
      </xdr:nvSpPr>
      <xdr:spPr>
        <a:xfrm>
          <a:off x="13249910" y="148158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2" name="正方形/長方形 281"/>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60600" cy="311150"/>
    <xdr:sp macro="" textlink="">
      <xdr:nvSpPr>
        <xdr:cNvPr id="283" name="テキスト ボックス 282"/>
        <xdr:cNvSpPr txBox="1"/>
      </xdr:nvSpPr>
      <xdr:spPr>
        <a:xfrm>
          <a:off x="13466445" y="9190990"/>
          <a:ext cx="2260600"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4015" cy="362585"/>
    <xdr:sp macro="" textlink="">
      <xdr:nvSpPr>
        <xdr:cNvPr id="284" name="テキスト ボックス 283"/>
        <xdr:cNvSpPr txBox="1"/>
      </xdr:nvSpPr>
      <xdr:spPr>
        <a:xfrm>
          <a:off x="15879445" y="9164955"/>
          <a:ext cx="164401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5" name="正方形/長方形 284"/>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86" name="正方形/長方形 285"/>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87" name="正方形/長方形 286"/>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88" name="正方形/長方形 287"/>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89" name="正方形/長方形 288"/>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0" name="正方形/長方形 289"/>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3" name="正方形/長方形 292"/>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4" name="テキスト ボックス 293"/>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新型コロナウイルス感染症対策や、ICT化・デジタル化の推進などの新たな行政需要の増大による影響や分母となる住民人口の減により、0.09人の増となった。</a:t>
          </a:r>
        </a:p>
        <a:p>
          <a:r>
            <a:rPr kumimoji="1" lang="ja-JP" altLang="en-US" sz="1300">
              <a:solidFill>
                <a:sysClr val="windowText" lastClr="000000"/>
              </a:solidFill>
              <a:latin typeface="ＭＳ Ｐゴシック"/>
              <a:ea typeface="ＭＳ Ｐゴシック"/>
            </a:rPr>
            <a:t>　今後は、行財政改革大綱に基づき、職員の働き方改革も考慮しながら、適正な定員管理に努める。</a:t>
          </a: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5" name="テキスト ボックス 294"/>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57810"/>
    <xdr:sp macro="" textlink="">
      <xdr:nvSpPr>
        <xdr:cNvPr id="297" name="テキスト ボックス 296"/>
        <xdr:cNvSpPr txBox="1"/>
      </xdr:nvSpPr>
      <xdr:spPr>
        <a:xfrm>
          <a:off x="12173585" y="1185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114935</xdr:rowOff>
    </xdr:from>
    <xdr:to xmlns:xdr="http://schemas.openxmlformats.org/drawingml/2006/spreadsheetDrawing">
      <xdr:col>85</xdr:col>
      <xdr:colOff>95250</xdr:colOff>
      <xdr:row>67</xdr:row>
      <xdr:rowOff>114935</xdr:rowOff>
    </xdr:to>
    <xdr:cxnSp macro="">
      <xdr:nvCxnSpPr>
        <xdr:cNvPr id="298" name="直線コネクタ 297"/>
        <xdr:cNvCxnSpPr/>
      </xdr:nvCxnSpPr>
      <xdr:spPr>
        <a:xfrm>
          <a:off x="12943205" y="1160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144780</xdr:rowOff>
    </xdr:from>
    <xdr:ext cx="762000" cy="262890"/>
    <xdr:sp macro="" textlink="">
      <xdr:nvSpPr>
        <xdr:cNvPr id="299" name="テキスト ボックス 298"/>
        <xdr:cNvSpPr txBox="1"/>
      </xdr:nvSpPr>
      <xdr:spPr>
        <a:xfrm>
          <a:off x="12173585" y="1146048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53975</xdr:rowOff>
    </xdr:from>
    <xdr:to xmlns:xdr="http://schemas.openxmlformats.org/drawingml/2006/spreadsheetDrawing">
      <xdr:col>85</xdr:col>
      <xdr:colOff>95250</xdr:colOff>
      <xdr:row>65</xdr:row>
      <xdr:rowOff>53975</xdr:rowOff>
    </xdr:to>
    <xdr:cxnSp macro="">
      <xdr:nvCxnSpPr>
        <xdr:cNvPr id="300" name="直線コネクタ 299"/>
        <xdr:cNvCxnSpPr/>
      </xdr:nvCxnSpPr>
      <xdr:spPr>
        <a:xfrm>
          <a:off x="12943205" y="111982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83820</xdr:rowOff>
    </xdr:from>
    <xdr:ext cx="762000" cy="265430"/>
    <xdr:sp macro="" textlink="">
      <xdr:nvSpPr>
        <xdr:cNvPr id="301" name="テキスト ボックス 300"/>
        <xdr:cNvSpPr txBox="1"/>
      </xdr:nvSpPr>
      <xdr:spPr>
        <a:xfrm>
          <a:off x="12173585"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168910</xdr:rowOff>
    </xdr:from>
    <xdr:to xmlns:xdr="http://schemas.openxmlformats.org/drawingml/2006/spreadsheetDrawing">
      <xdr:col>85</xdr:col>
      <xdr:colOff>95250</xdr:colOff>
      <xdr:row>62</xdr:row>
      <xdr:rowOff>168910</xdr:rowOff>
    </xdr:to>
    <xdr:cxnSp macro="">
      <xdr:nvCxnSpPr>
        <xdr:cNvPr id="302" name="直線コネクタ 301"/>
        <xdr:cNvCxnSpPr/>
      </xdr:nvCxnSpPr>
      <xdr:spPr>
        <a:xfrm>
          <a:off x="12943205" y="10798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62000" cy="264795"/>
    <xdr:sp macro="" textlink="">
      <xdr:nvSpPr>
        <xdr:cNvPr id="303" name="テキスト ボックス 302"/>
        <xdr:cNvSpPr txBox="1"/>
      </xdr:nvSpPr>
      <xdr:spPr>
        <a:xfrm>
          <a:off x="12173585"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107950</xdr:rowOff>
    </xdr:from>
    <xdr:to xmlns:xdr="http://schemas.openxmlformats.org/drawingml/2006/spreadsheetDrawing">
      <xdr:col>85</xdr:col>
      <xdr:colOff>95250</xdr:colOff>
      <xdr:row>60</xdr:row>
      <xdr:rowOff>107950</xdr:rowOff>
    </xdr:to>
    <xdr:cxnSp macro="">
      <xdr:nvCxnSpPr>
        <xdr:cNvPr id="304" name="直線コネクタ 303"/>
        <xdr:cNvCxnSpPr/>
      </xdr:nvCxnSpPr>
      <xdr:spPr>
        <a:xfrm>
          <a:off x="12943205" y="10394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138430</xdr:rowOff>
    </xdr:from>
    <xdr:ext cx="762000" cy="260350"/>
    <xdr:sp macro="" textlink="">
      <xdr:nvSpPr>
        <xdr:cNvPr id="305" name="テキスト ボックス 304"/>
        <xdr:cNvSpPr txBox="1"/>
      </xdr:nvSpPr>
      <xdr:spPr>
        <a:xfrm>
          <a:off x="12173585" y="1025398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47625</xdr:rowOff>
    </xdr:from>
    <xdr:to xmlns:xdr="http://schemas.openxmlformats.org/drawingml/2006/spreadsheetDrawing">
      <xdr:col>85</xdr:col>
      <xdr:colOff>95250</xdr:colOff>
      <xdr:row>58</xdr:row>
      <xdr:rowOff>47625</xdr:rowOff>
    </xdr:to>
    <xdr:cxnSp macro="">
      <xdr:nvCxnSpPr>
        <xdr:cNvPr id="306" name="直線コネクタ 305"/>
        <xdr:cNvCxnSpPr/>
      </xdr:nvCxnSpPr>
      <xdr:spPr>
        <a:xfrm>
          <a:off x="12943205" y="9991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77470</xdr:rowOff>
    </xdr:from>
    <xdr:ext cx="762000" cy="260350"/>
    <xdr:sp macro="" textlink="">
      <xdr:nvSpPr>
        <xdr:cNvPr id="307" name="テキスト ボックス 306"/>
        <xdr:cNvSpPr txBox="1"/>
      </xdr:nvSpPr>
      <xdr:spPr>
        <a:xfrm>
          <a:off x="12173585"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08" name="直線コネクタ 307"/>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2255"/>
    <xdr:sp macro="" textlink="">
      <xdr:nvSpPr>
        <xdr:cNvPr id="309" name="テキスト ボックス 308"/>
        <xdr:cNvSpPr txBox="1"/>
      </xdr:nvSpPr>
      <xdr:spPr>
        <a:xfrm>
          <a:off x="12173585"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67</xdr:row>
      <xdr:rowOff>83820</xdr:rowOff>
    </xdr:to>
    <xdr:cxnSp macro="">
      <xdr:nvCxnSpPr>
        <xdr:cNvPr id="311" name="直線コネクタ 310"/>
        <xdr:cNvCxnSpPr/>
      </xdr:nvCxnSpPr>
      <xdr:spPr>
        <a:xfrm flipV="1">
          <a:off x="17172305" y="1014031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55245</xdr:rowOff>
    </xdr:from>
    <xdr:ext cx="759460" cy="259715"/>
    <xdr:sp macro="" textlink="">
      <xdr:nvSpPr>
        <xdr:cNvPr id="312" name="定員管理の状況最小値テキスト"/>
        <xdr:cNvSpPr txBox="1"/>
      </xdr:nvSpPr>
      <xdr:spPr>
        <a:xfrm>
          <a:off x="17261205" y="1154239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83820</xdr:rowOff>
    </xdr:from>
    <xdr:to xmlns:xdr="http://schemas.openxmlformats.org/drawingml/2006/spreadsheetDrawing">
      <xdr:col>81</xdr:col>
      <xdr:colOff>133350</xdr:colOff>
      <xdr:row>67</xdr:row>
      <xdr:rowOff>83820</xdr:rowOff>
    </xdr:to>
    <xdr:cxnSp macro="">
      <xdr:nvCxnSpPr>
        <xdr:cNvPr id="313" name="直線コネクタ 312"/>
        <xdr:cNvCxnSpPr/>
      </xdr:nvCxnSpPr>
      <xdr:spPr>
        <a:xfrm>
          <a:off x="17081500" y="11570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113030</xdr:rowOff>
    </xdr:from>
    <xdr:ext cx="759460" cy="259080"/>
    <xdr:sp macro="" textlink="">
      <xdr:nvSpPr>
        <xdr:cNvPr id="314" name="定員管理の状況最大値テキスト"/>
        <xdr:cNvSpPr txBox="1"/>
      </xdr:nvSpPr>
      <xdr:spPr>
        <a:xfrm>
          <a:off x="17261205" y="9885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15" name="直線コネクタ 314"/>
        <xdr:cNvCxnSpPr/>
      </xdr:nvCxnSpPr>
      <xdr:spPr>
        <a:xfrm>
          <a:off x="17081500" y="101403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127000</xdr:rowOff>
    </xdr:from>
    <xdr:to xmlns:xdr="http://schemas.openxmlformats.org/drawingml/2006/spreadsheetDrawing">
      <xdr:col>81</xdr:col>
      <xdr:colOff>44450</xdr:colOff>
      <xdr:row>63</xdr:row>
      <xdr:rowOff>145415</xdr:rowOff>
    </xdr:to>
    <xdr:cxnSp macro="">
      <xdr:nvCxnSpPr>
        <xdr:cNvPr id="316" name="直線コネクタ 315"/>
        <xdr:cNvCxnSpPr/>
      </xdr:nvCxnSpPr>
      <xdr:spPr>
        <a:xfrm>
          <a:off x="16326485" y="10928350"/>
          <a:ext cx="8458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31115</xdr:rowOff>
    </xdr:from>
    <xdr:ext cx="759460" cy="257810"/>
    <xdr:sp macro="" textlink="">
      <xdr:nvSpPr>
        <xdr:cNvPr id="317" name="定員管理の状況平均値テキスト"/>
        <xdr:cNvSpPr txBox="1"/>
      </xdr:nvSpPr>
      <xdr:spPr>
        <a:xfrm>
          <a:off x="17261205" y="10489565"/>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118110</xdr:rowOff>
    </xdr:to>
    <xdr:sp macro="" textlink="">
      <xdr:nvSpPr>
        <xdr:cNvPr id="318" name="フローチャート: 判断 317"/>
        <xdr:cNvSpPr/>
      </xdr:nvSpPr>
      <xdr:spPr>
        <a:xfrm>
          <a:off x="17119600" y="1064387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59055</xdr:rowOff>
    </xdr:from>
    <xdr:to xmlns:xdr="http://schemas.openxmlformats.org/drawingml/2006/spreadsheetDrawing">
      <xdr:col>77</xdr:col>
      <xdr:colOff>44450</xdr:colOff>
      <xdr:row>63</xdr:row>
      <xdr:rowOff>127000</xdr:rowOff>
    </xdr:to>
    <xdr:cxnSp macro="">
      <xdr:nvCxnSpPr>
        <xdr:cNvPr id="319" name="直線コネクタ 318"/>
        <xdr:cNvCxnSpPr/>
      </xdr:nvCxnSpPr>
      <xdr:spPr>
        <a:xfrm>
          <a:off x="15427960" y="10860405"/>
          <a:ext cx="8985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150495</xdr:rowOff>
    </xdr:from>
    <xdr:to xmlns:xdr="http://schemas.openxmlformats.org/drawingml/2006/spreadsheetDrawing">
      <xdr:col>77</xdr:col>
      <xdr:colOff>95250</xdr:colOff>
      <xdr:row>62</xdr:row>
      <xdr:rowOff>79375</xdr:rowOff>
    </xdr:to>
    <xdr:sp macro="" textlink="">
      <xdr:nvSpPr>
        <xdr:cNvPr id="320" name="フローチャート: 判断 319"/>
        <xdr:cNvSpPr/>
      </xdr:nvSpPr>
      <xdr:spPr>
        <a:xfrm>
          <a:off x="16273780" y="1060894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4060" cy="257810"/>
    <xdr:sp macro="" textlink="">
      <xdr:nvSpPr>
        <xdr:cNvPr id="321" name="テキスト ボックス 320"/>
        <xdr:cNvSpPr txBox="1"/>
      </xdr:nvSpPr>
      <xdr:spPr>
        <a:xfrm>
          <a:off x="15941675" y="1037653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59055</xdr:rowOff>
    </xdr:from>
    <xdr:to xmlns:xdr="http://schemas.openxmlformats.org/drawingml/2006/spreadsheetDrawing">
      <xdr:col>72</xdr:col>
      <xdr:colOff>203200</xdr:colOff>
      <xdr:row>63</xdr:row>
      <xdr:rowOff>59055</xdr:rowOff>
    </xdr:to>
    <xdr:cxnSp macro="">
      <xdr:nvCxnSpPr>
        <xdr:cNvPr id="322" name="直線コネクタ 321"/>
        <xdr:cNvCxnSpPr/>
      </xdr:nvCxnSpPr>
      <xdr:spPr>
        <a:xfrm>
          <a:off x="14531340" y="108604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170815</xdr:rowOff>
    </xdr:from>
    <xdr:to xmlns:xdr="http://schemas.openxmlformats.org/drawingml/2006/spreadsheetDrawing">
      <xdr:col>73</xdr:col>
      <xdr:colOff>44450</xdr:colOff>
      <xdr:row>62</xdr:row>
      <xdr:rowOff>100330</xdr:rowOff>
    </xdr:to>
    <xdr:sp macro="" textlink="">
      <xdr:nvSpPr>
        <xdr:cNvPr id="323" name="フローチャート: 判断 322"/>
        <xdr:cNvSpPr/>
      </xdr:nvSpPr>
      <xdr:spPr>
        <a:xfrm>
          <a:off x="15377160" y="1062926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109855</xdr:rowOff>
    </xdr:from>
    <xdr:ext cx="762000" cy="262255"/>
    <xdr:sp macro="" textlink="">
      <xdr:nvSpPr>
        <xdr:cNvPr id="324" name="テキスト ボックス 323"/>
        <xdr:cNvSpPr txBox="1"/>
      </xdr:nvSpPr>
      <xdr:spPr>
        <a:xfrm>
          <a:off x="15045055" y="103968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50800</xdr:rowOff>
    </xdr:from>
    <xdr:to xmlns:xdr="http://schemas.openxmlformats.org/drawingml/2006/spreadsheetDrawing">
      <xdr:col>68</xdr:col>
      <xdr:colOff>152400</xdr:colOff>
      <xdr:row>63</xdr:row>
      <xdr:rowOff>59055</xdr:rowOff>
    </xdr:to>
    <xdr:cxnSp macro="">
      <xdr:nvCxnSpPr>
        <xdr:cNvPr id="325" name="直線コネクタ 324"/>
        <xdr:cNvCxnSpPr/>
      </xdr:nvCxnSpPr>
      <xdr:spPr>
        <a:xfrm>
          <a:off x="13634720" y="10852150"/>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152400</xdr:rowOff>
    </xdr:from>
    <xdr:to xmlns:xdr="http://schemas.openxmlformats.org/drawingml/2006/spreadsheetDrawing">
      <xdr:col>68</xdr:col>
      <xdr:colOff>203200</xdr:colOff>
      <xdr:row>62</xdr:row>
      <xdr:rowOff>81280</xdr:rowOff>
    </xdr:to>
    <xdr:sp macro="" textlink="">
      <xdr:nvSpPr>
        <xdr:cNvPr id="326" name="フローチャート: 判断 325"/>
        <xdr:cNvSpPr/>
      </xdr:nvSpPr>
      <xdr:spPr>
        <a:xfrm>
          <a:off x="14480540" y="10610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91440</xdr:rowOff>
    </xdr:from>
    <xdr:ext cx="762000" cy="258445"/>
    <xdr:sp macro="" textlink="">
      <xdr:nvSpPr>
        <xdr:cNvPr id="327" name="テキスト ボックス 326"/>
        <xdr:cNvSpPr txBox="1"/>
      </xdr:nvSpPr>
      <xdr:spPr>
        <a:xfrm>
          <a:off x="14146530" y="1037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138430</xdr:rowOff>
    </xdr:from>
    <xdr:to xmlns:xdr="http://schemas.openxmlformats.org/drawingml/2006/spreadsheetDrawing">
      <xdr:col>64</xdr:col>
      <xdr:colOff>152400</xdr:colOff>
      <xdr:row>62</xdr:row>
      <xdr:rowOff>66675</xdr:rowOff>
    </xdr:to>
    <xdr:sp macro="" textlink="">
      <xdr:nvSpPr>
        <xdr:cNvPr id="328" name="フローチャート: 判断 327"/>
        <xdr:cNvSpPr/>
      </xdr:nvSpPr>
      <xdr:spPr>
        <a:xfrm>
          <a:off x="13583920" y="105968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77470</xdr:rowOff>
    </xdr:from>
    <xdr:ext cx="762000" cy="260350"/>
    <xdr:sp macro="" textlink="">
      <xdr:nvSpPr>
        <xdr:cNvPr id="329" name="テキスト ボックス 328"/>
        <xdr:cNvSpPr txBox="1"/>
      </xdr:nvSpPr>
      <xdr:spPr>
        <a:xfrm>
          <a:off x="13249910" y="103644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9460" cy="260350"/>
    <xdr:sp macro="" textlink="">
      <xdr:nvSpPr>
        <xdr:cNvPr id="330" name="テキスト ボックス 329"/>
        <xdr:cNvSpPr txBox="1"/>
      </xdr:nvSpPr>
      <xdr:spPr>
        <a:xfrm>
          <a:off x="16954500" y="120015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9460" cy="260350"/>
    <xdr:sp macro="" textlink="">
      <xdr:nvSpPr>
        <xdr:cNvPr id="331" name="テキスト ボックス 330"/>
        <xdr:cNvSpPr txBox="1"/>
      </xdr:nvSpPr>
      <xdr:spPr>
        <a:xfrm>
          <a:off x="16108680" y="120015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59460" cy="260350"/>
    <xdr:sp macro="" textlink="">
      <xdr:nvSpPr>
        <xdr:cNvPr id="332" name="テキスト ボックス 331"/>
        <xdr:cNvSpPr txBox="1"/>
      </xdr:nvSpPr>
      <xdr:spPr>
        <a:xfrm>
          <a:off x="15210155" y="120015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0350"/>
    <xdr:sp macro="" textlink="">
      <xdr:nvSpPr>
        <xdr:cNvPr id="333" name="テキスト ボックス 332"/>
        <xdr:cNvSpPr txBox="1"/>
      </xdr:nvSpPr>
      <xdr:spPr>
        <a:xfrm>
          <a:off x="14313535" y="120015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60350"/>
    <xdr:sp macro="" textlink="">
      <xdr:nvSpPr>
        <xdr:cNvPr id="334" name="テキスト ボックス 333"/>
        <xdr:cNvSpPr txBox="1"/>
      </xdr:nvSpPr>
      <xdr:spPr>
        <a:xfrm>
          <a:off x="13416915" y="120015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93345</xdr:rowOff>
    </xdr:from>
    <xdr:to xmlns:xdr="http://schemas.openxmlformats.org/drawingml/2006/spreadsheetDrawing">
      <xdr:col>81</xdr:col>
      <xdr:colOff>95250</xdr:colOff>
      <xdr:row>64</xdr:row>
      <xdr:rowOff>22225</xdr:rowOff>
    </xdr:to>
    <xdr:sp macro="" textlink="">
      <xdr:nvSpPr>
        <xdr:cNvPr id="335" name="楕円 334"/>
        <xdr:cNvSpPr/>
      </xdr:nvSpPr>
      <xdr:spPr>
        <a:xfrm>
          <a:off x="17119600" y="1089469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65405</xdr:rowOff>
    </xdr:from>
    <xdr:ext cx="759460" cy="259715"/>
    <xdr:sp macro="" textlink="">
      <xdr:nvSpPr>
        <xdr:cNvPr id="336" name="定員管理の状況該当値テキスト"/>
        <xdr:cNvSpPr txBox="1"/>
      </xdr:nvSpPr>
      <xdr:spPr>
        <a:xfrm>
          <a:off x="17261205" y="1086675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75565</xdr:rowOff>
    </xdr:from>
    <xdr:to xmlns:xdr="http://schemas.openxmlformats.org/drawingml/2006/spreadsheetDrawing">
      <xdr:col>77</xdr:col>
      <xdr:colOff>95250</xdr:colOff>
      <xdr:row>64</xdr:row>
      <xdr:rowOff>3810</xdr:rowOff>
    </xdr:to>
    <xdr:sp macro="" textlink="">
      <xdr:nvSpPr>
        <xdr:cNvPr id="337" name="楕円 336"/>
        <xdr:cNvSpPr/>
      </xdr:nvSpPr>
      <xdr:spPr>
        <a:xfrm>
          <a:off x="16273780" y="1087691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163195</xdr:rowOff>
    </xdr:from>
    <xdr:ext cx="734060" cy="262890"/>
    <xdr:sp macro="" textlink="">
      <xdr:nvSpPr>
        <xdr:cNvPr id="338" name="テキスト ボックス 337"/>
        <xdr:cNvSpPr txBox="1"/>
      </xdr:nvSpPr>
      <xdr:spPr>
        <a:xfrm>
          <a:off x="15941675" y="10964545"/>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7620</xdr:rowOff>
    </xdr:from>
    <xdr:to xmlns:xdr="http://schemas.openxmlformats.org/drawingml/2006/spreadsheetDrawing">
      <xdr:col>73</xdr:col>
      <xdr:colOff>44450</xdr:colOff>
      <xdr:row>63</xdr:row>
      <xdr:rowOff>111760</xdr:rowOff>
    </xdr:to>
    <xdr:sp macro="" textlink="">
      <xdr:nvSpPr>
        <xdr:cNvPr id="339" name="楕円 338"/>
        <xdr:cNvSpPr/>
      </xdr:nvSpPr>
      <xdr:spPr>
        <a:xfrm>
          <a:off x="15377160" y="1080897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95250</xdr:rowOff>
    </xdr:from>
    <xdr:ext cx="762000" cy="265430"/>
    <xdr:sp macro="" textlink="">
      <xdr:nvSpPr>
        <xdr:cNvPr id="340" name="テキスト ボックス 339"/>
        <xdr:cNvSpPr txBox="1"/>
      </xdr:nvSpPr>
      <xdr:spPr>
        <a:xfrm>
          <a:off x="15045055" y="108966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7620</xdr:rowOff>
    </xdr:from>
    <xdr:to xmlns:xdr="http://schemas.openxmlformats.org/drawingml/2006/spreadsheetDrawing">
      <xdr:col>68</xdr:col>
      <xdr:colOff>203200</xdr:colOff>
      <xdr:row>63</xdr:row>
      <xdr:rowOff>111760</xdr:rowOff>
    </xdr:to>
    <xdr:sp macro="" textlink="">
      <xdr:nvSpPr>
        <xdr:cNvPr id="341" name="楕円 340"/>
        <xdr:cNvSpPr/>
      </xdr:nvSpPr>
      <xdr:spPr>
        <a:xfrm>
          <a:off x="14480540" y="108089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95250</xdr:rowOff>
    </xdr:from>
    <xdr:ext cx="762000" cy="265430"/>
    <xdr:sp macro="" textlink="">
      <xdr:nvSpPr>
        <xdr:cNvPr id="342" name="テキスト ボックス 341"/>
        <xdr:cNvSpPr txBox="1"/>
      </xdr:nvSpPr>
      <xdr:spPr>
        <a:xfrm>
          <a:off x="14146530" y="108966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171450</xdr:rowOff>
    </xdr:from>
    <xdr:to xmlns:xdr="http://schemas.openxmlformats.org/drawingml/2006/spreadsheetDrawing">
      <xdr:col>64</xdr:col>
      <xdr:colOff>152400</xdr:colOff>
      <xdr:row>63</xdr:row>
      <xdr:rowOff>103505</xdr:rowOff>
    </xdr:to>
    <xdr:sp macro="" textlink="">
      <xdr:nvSpPr>
        <xdr:cNvPr id="343" name="楕円 342"/>
        <xdr:cNvSpPr/>
      </xdr:nvSpPr>
      <xdr:spPr>
        <a:xfrm>
          <a:off x="13583920" y="10801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88265</xdr:rowOff>
    </xdr:from>
    <xdr:ext cx="762000" cy="257810"/>
    <xdr:sp macro="" textlink="">
      <xdr:nvSpPr>
        <xdr:cNvPr id="344" name="テキスト ボックス 343"/>
        <xdr:cNvSpPr txBox="1"/>
      </xdr:nvSpPr>
      <xdr:spPr>
        <a:xfrm>
          <a:off x="13249910" y="10889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45" name="正方形/長方形 344"/>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3375" cy="314960"/>
    <xdr:sp macro="" textlink="">
      <xdr:nvSpPr>
        <xdr:cNvPr id="346" name="テキスト ボックス 345"/>
        <xdr:cNvSpPr txBox="1"/>
      </xdr:nvSpPr>
      <xdr:spPr>
        <a:xfrm>
          <a:off x="13799185" y="5380355"/>
          <a:ext cx="1603375"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6555" cy="367665"/>
    <xdr:sp macro="" textlink="">
      <xdr:nvSpPr>
        <xdr:cNvPr id="347" name="テキスト ボックス 346"/>
        <xdr:cNvSpPr txBox="1"/>
      </xdr:nvSpPr>
      <xdr:spPr>
        <a:xfrm>
          <a:off x="15546705"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48" name="正方形/長方形 347"/>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49" name="正方形/長方形 348"/>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0" name="正方形/長方形 349"/>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1" name="正方形/長方形 350"/>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52" name="正方形/長方形 351"/>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53" name="正方形/長方形 352"/>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54" name="正方形/長方形 353"/>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55" name="正方形/長方形 354"/>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56" name="正方形/長方形 355"/>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57" name="テキスト ボックス 356"/>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新庁舎建設に伴う市債の据置期間が終了したことに伴う公債費の増により、前年度と比較して0.1ポイントの増となった。</a:t>
          </a:r>
        </a:p>
        <a:p>
          <a:r>
            <a:rPr kumimoji="1" lang="ja-JP" altLang="en-US" sz="1300">
              <a:solidFill>
                <a:sysClr val="windowText" lastClr="000000"/>
              </a:solidFill>
              <a:latin typeface="ＭＳ Ｐゴシック"/>
              <a:ea typeface="ＭＳ Ｐゴシック"/>
            </a:rPr>
            <a:t>　今後も公共施設の更新等の大型事業が見込まれることから、普通建設事業の選択と集中を図り、行財政改革大綱に基づく元金償還額以内の市債発行に努める。</a:t>
          </a: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58" name="テキスト ボックス 357"/>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59" name="直線コネクタ 358"/>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0" name="テキスト ボックス 359"/>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168910</xdr:rowOff>
    </xdr:from>
    <xdr:to xmlns:xdr="http://schemas.openxmlformats.org/drawingml/2006/spreadsheetDrawing">
      <xdr:col>85</xdr:col>
      <xdr:colOff>95250</xdr:colOff>
      <xdr:row>44</xdr:row>
      <xdr:rowOff>168910</xdr:rowOff>
    </xdr:to>
    <xdr:cxnSp macro="">
      <xdr:nvCxnSpPr>
        <xdr:cNvPr id="361" name="直線コネクタ 360"/>
        <xdr:cNvCxnSpPr/>
      </xdr:nvCxnSpPr>
      <xdr:spPr>
        <a:xfrm>
          <a:off x="12943205" y="77127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23495</xdr:rowOff>
    </xdr:from>
    <xdr:ext cx="762000" cy="264795"/>
    <xdr:sp macro="" textlink="">
      <xdr:nvSpPr>
        <xdr:cNvPr id="362" name="テキスト ボックス 361"/>
        <xdr:cNvSpPr txBox="1"/>
      </xdr:nvSpPr>
      <xdr:spPr>
        <a:xfrm>
          <a:off x="12173585"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26035</xdr:rowOff>
    </xdr:from>
    <xdr:to xmlns:xdr="http://schemas.openxmlformats.org/drawingml/2006/spreadsheetDrawing">
      <xdr:col>85</xdr:col>
      <xdr:colOff>95250</xdr:colOff>
      <xdr:row>42</xdr:row>
      <xdr:rowOff>26035</xdr:rowOff>
    </xdr:to>
    <xdr:cxnSp macro="">
      <xdr:nvCxnSpPr>
        <xdr:cNvPr id="363" name="直線コネクタ 362"/>
        <xdr:cNvCxnSpPr/>
      </xdr:nvCxnSpPr>
      <xdr:spPr>
        <a:xfrm>
          <a:off x="12943205" y="72269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55880</xdr:rowOff>
    </xdr:from>
    <xdr:ext cx="762000" cy="259080"/>
    <xdr:sp macro="" textlink="">
      <xdr:nvSpPr>
        <xdr:cNvPr id="364" name="テキスト ボックス 363"/>
        <xdr:cNvSpPr txBox="1"/>
      </xdr:nvSpPr>
      <xdr:spPr>
        <a:xfrm>
          <a:off x="12173585"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58420</xdr:rowOff>
    </xdr:from>
    <xdr:to xmlns:xdr="http://schemas.openxmlformats.org/drawingml/2006/spreadsheetDrawing">
      <xdr:col>85</xdr:col>
      <xdr:colOff>95250</xdr:colOff>
      <xdr:row>39</xdr:row>
      <xdr:rowOff>58420</xdr:rowOff>
    </xdr:to>
    <xdr:cxnSp macro="">
      <xdr:nvCxnSpPr>
        <xdr:cNvPr id="365" name="直線コネクタ 364"/>
        <xdr:cNvCxnSpPr/>
      </xdr:nvCxnSpPr>
      <xdr:spPr>
        <a:xfrm>
          <a:off x="12943205" y="6744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88265</xdr:rowOff>
    </xdr:from>
    <xdr:ext cx="762000" cy="257810"/>
    <xdr:sp macro="" textlink="">
      <xdr:nvSpPr>
        <xdr:cNvPr id="366" name="テキスト ボックス 365"/>
        <xdr:cNvSpPr txBox="1"/>
      </xdr:nvSpPr>
      <xdr:spPr>
        <a:xfrm>
          <a:off x="12173585" y="6603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90805</xdr:rowOff>
    </xdr:from>
    <xdr:to xmlns:xdr="http://schemas.openxmlformats.org/drawingml/2006/spreadsheetDrawing">
      <xdr:col>85</xdr:col>
      <xdr:colOff>95250</xdr:colOff>
      <xdr:row>36</xdr:row>
      <xdr:rowOff>90805</xdr:rowOff>
    </xdr:to>
    <xdr:cxnSp macro="">
      <xdr:nvCxnSpPr>
        <xdr:cNvPr id="367" name="直線コネクタ 366"/>
        <xdr:cNvCxnSpPr/>
      </xdr:nvCxnSpPr>
      <xdr:spPr>
        <a:xfrm>
          <a:off x="12943205" y="62630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121285</xdr:rowOff>
    </xdr:from>
    <xdr:ext cx="762000" cy="264795"/>
    <xdr:sp macro="" textlink="">
      <xdr:nvSpPr>
        <xdr:cNvPr id="368" name="テキスト ボックス 367"/>
        <xdr:cNvSpPr txBox="1"/>
      </xdr:nvSpPr>
      <xdr:spPr>
        <a:xfrm>
          <a:off x="12173585" y="61220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69" name="直線コネクタ 368"/>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0"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72390</xdr:rowOff>
    </xdr:to>
    <xdr:cxnSp macro="">
      <xdr:nvCxnSpPr>
        <xdr:cNvPr id="371" name="直線コネクタ 370"/>
        <xdr:cNvCxnSpPr/>
      </xdr:nvCxnSpPr>
      <xdr:spPr>
        <a:xfrm flipV="1">
          <a:off x="17172305" y="6183630"/>
          <a:ext cx="0" cy="1604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44450</xdr:rowOff>
    </xdr:from>
    <xdr:ext cx="759460" cy="260350"/>
    <xdr:sp macro="" textlink="">
      <xdr:nvSpPr>
        <xdr:cNvPr id="372" name="公債費負担の状況最小値テキスト"/>
        <xdr:cNvSpPr txBox="1"/>
      </xdr:nvSpPr>
      <xdr:spPr>
        <a:xfrm>
          <a:off x="17261205" y="775970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72390</xdr:rowOff>
    </xdr:from>
    <xdr:to xmlns:xdr="http://schemas.openxmlformats.org/drawingml/2006/spreadsheetDrawing">
      <xdr:col>81</xdr:col>
      <xdr:colOff>133350</xdr:colOff>
      <xdr:row>45</xdr:row>
      <xdr:rowOff>72390</xdr:rowOff>
    </xdr:to>
    <xdr:cxnSp macro="">
      <xdr:nvCxnSpPr>
        <xdr:cNvPr id="373" name="直線コネクタ 372"/>
        <xdr:cNvCxnSpPr/>
      </xdr:nvCxnSpPr>
      <xdr:spPr>
        <a:xfrm>
          <a:off x="17081500" y="77876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100330</xdr:rowOff>
    </xdr:from>
    <xdr:ext cx="759460" cy="260350"/>
    <xdr:sp macro="" textlink="">
      <xdr:nvSpPr>
        <xdr:cNvPr id="374" name="公債費負担の状況最大値テキスト"/>
        <xdr:cNvSpPr txBox="1"/>
      </xdr:nvSpPr>
      <xdr:spPr>
        <a:xfrm>
          <a:off x="17261205" y="5929630"/>
          <a:ext cx="759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75" name="直線コネクタ 374"/>
        <xdr:cNvCxnSpPr/>
      </xdr:nvCxnSpPr>
      <xdr:spPr>
        <a:xfrm>
          <a:off x="17081500" y="61836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85090</xdr:rowOff>
    </xdr:from>
    <xdr:to xmlns:xdr="http://schemas.openxmlformats.org/drawingml/2006/spreadsheetDrawing">
      <xdr:col>81</xdr:col>
      <xdr:colOff>44450</xdr:colOff>
      <xdr:row>42</xdr:row>
      <xdr:rowOff>94615</xdr:rowOff>
    </xdr:to>
    <xdr:cxnSp macro="">
      <xdr:nvCxnSpPr>
        <xdr:cNvPr id="376" name="直線コネクタ 375"/>
        <xdr:cNvCxnSpPr/>
      </xdr:nvCxnSpPr>
      <xdr:spPr>
        <a:xfrm>
          <a:off x="16326485" y="7285990"/>
          <a:ext cx="8458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6985</xdr:rowOff>
    </xdr:from>
    <xdr:ext cx="759460" cy="259715"/>
    <xdr:sp macro="" textlink="">
      <xdr:nvSpPr>
        <xdr:cNvPr id="377" name="公債費負担の状況平均値テキスト"/>
        <xdr:cNvSpPr txBox="1"/>
      </xdr:nvSpPr>
      <xdr:spPr>
        <a:xfrm>
          <a:off x="17261205" y="6693535"/>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163830</xdr:rowOff>
    </xdr:from>
    <xdr:to xmlns:xdr="http://schemas.openxmlformats.org/drawingml/2006/spreadsheetDrawing">
      <xdr:col>81</xdr:col>
      <xdr:colOff>95250</xdr:colOff>
      <xdr:row>40</xdr:row>
      <xdr:rowOff>92710</xdr:rowOff>
    </xdr:to>
    <xdr:sp macro="" textlink="">
      <xdr:nvSpPr>
        <xdr:cNvPr id="378" name="フローチャート: 判断 377"/>
        <xdr:cNvSpPr/>
      </xdr:nvSpPr>
      <xdr:spPr>
        <a:xfrm>
          <a:off x="17119600" y="685038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85090</xdr:rowOff>
    </xdr:from>
    <xdr:to xmlns:xdr="http://schemas.openxmlformats.org/drawingml/2006/spreadsheetDrawing">
      <xdr:col>77</xdr:col>
      <xdr:colOff>44450</xdr:colOff>
      <xdr:row>42</xdr:row>
      <xdr:rowOff>104775</xdr:rowOff>
    </xdr:to>
    <xdr:cxnSp macro="">
      <xdr:nvCxnSpPr>
        <xdr:cNvPr id="379" name="直線コネクタ 378"/>
        <xdr:cNvCxnSpPr/>
      </xdr:nvCxnSpPr>
      <xdr:spPr>
        <a:xfrm flipV="1">
          <a:off x="15427960" y="7285990"/>
          <a:ext cx="898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144780</xdr:rowOff>
    </xdr:from>
    <xdr:to xmlns:xdr="http://schemas.openxmlformats.org/drawingml/2006/spreadsheetDrawing">
      <xdr:col>77</xdr:col>
      <xdr:colOff>95250</xdr:colOff>
      <xdr:row>40</xdr:row>
      <xdr:rowOff>73025</xdr:rowOff>
    </xdr:to>
    <xdr:sp macro="" textlink="">
      <xdr:nvSpPr>
        <xdr:cNvPr id="380" name="フローチャート: 判断 379"/>
        <xdr:cNvSpPr/>
      </xdr:nvSpPr>
      <xdr:spPr>
        <a:xfrm>
          <a:off x="16273780" y="683133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83820</xdr:rowOff>
    </xdr:from>
    <xdr:ext cx="734060" cy="265430"/>
    <xdr:sp macro="" textlink="">
      <xdr:nvSpPr>
        <xdr:cNvPr id="381" name="テキスト ボックス 380"/>
        <xdr:cNvSpPr txBox="1"/>
      </xdr:nvSpPr>
      <xdr:spPr>
        <a:xfrm>
          <a:off x="15941675" y="6598920"/>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104775</xdr:rowOff>
    </xdr:from>
    <xdr:to xmlns:xdr="http://schemas.openxmlformats.org/drawingml/2006/spreadsheetDrawing">
      <xdr:col>72</xdr:col>
      <xdr:colOff>203200</xdr:colOff>
      <xdr:row>42</xdr:row>
      <xdr:rowOff>135255</xdr:rowOff>
    </xdr:to>
    <xdr:cxnSp macro="">
      <xdr:nvCxnSpPr>
        <xdr:cNvPr id="382" name="直線コネクタ 381"/>
        <xdr:cNvCxnSpPr/>
      </xdr:nvCxnSpPr>
      <xdr:spPr>
        <a:xfrm flipV="1">
          <a:off x="14531340" y="7305675"/>
          <a:ext cx="8966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163830</xdr:rowOff>
    </xdr:from>
    <xdr:to xmlns:xdr="http://schemas.openxmlformats.org/drawingml/2006/spreadsheetDrawing">
      <xdr:col>73</xdr:col>
      <xdr:colOff>44450</xdr:colOff>
      <xdr:row>40</xdr:row>
      <xdr:rowOff>92710</xdr:rowOff>
    </xdr:to>
    <xdr:sp macro="" textlink="">
      <xdr:nvSpPr>
        <xdr:cNvPr id="383" name="フローチャート: 判断 382"/>
        <xdr:cNvSpPr/>
      </xdr:nvSpPr>
      <xdr:spPr>
        <a:xfrm>
          <a:off x="15377160" y="685038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103505</xdr:rowOff>
    </xdr:from>
    <xdr:ext cx="762000" cy="260350"/>
    <xdr:sp macro="" textlink="">
      <xdr:nvSpPr>
        <xdr:cNvPr id="384" name="テキスト ボックス 383"/>
        <xdr:cNvSpPr txBox="1"/>
      </xdr:nvSpPr>
      <xdr:spPr>
        <a:xfrm>
          <a:off x="15045055" y="661860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135255</xdr:rowOff>
    </xdr:from>
    <xdr:to xmlns:xdr="http://schemas.openxmlformats.org/drawingml/2006/spreadsheetDrawing">
      <xdr:col>68</xdr:col>
      <xdr:colOff>152400</xdr:colOff>
      <xdr:row>42</xdr:row>
      <xdr:rowOff>163830</xdr:rowOff>
    </xdr:to>
    <xdr:cxnSp macro="">
      <xdr:nvCxnSpPr>
        <xdr:cNvPr id="385" name="直線コネクタ 384"/>
        <xdr:cNvCxnSpPr/>
      </xdr:nvCxnSpPr>
      <xdr:spPr>
        <a:xfrm flipV="1">
          <a:off x="13634720" y="7336155"/>
          <a:ext cx="8966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19050</xdr:rowOff>
    </xdr:from>
    <xdr:to xmlns:xdr="http://schemas.openxmlformats.org/drawingml/2006/spreadsheetDrawing">
      <xdr:col>68</xdr:col>
      <xdr:colOff>203200</xdr:colOff>
      <xdr:row>40</xdr:row>
      <xdr:rowOff>123825</xdr:rowOff>
    </xdr:to>
    <xdr:sp macro="" textlink="">
      <xdr:nvSpPr>
        <xdr:cNvPr id="386" name="フローチャート: 判断 385"/>
        <xdr:cNvSpPr/>
      </xdr:nvSpPr>
      <xdr:spPr>
        <a:xfrm>
          <a:off x="14480540" y="68770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133350</xdr:rowOff>
    </xdr:from>
    <xdr:ext cx="762000" cy="262255"/>
    <xdr:sp macro="" textlink="">
      <xdr:nvSpPr>
        <xdr:cNvPr id="387" name="テキスト ボックス 386"/>
        <xdr:cNvSpPr txBox="1"/>
      </xdr:nvSpPr>
      <xdr:spPr>
        <a:xfrm>
          <a:off x="14146530" y="66484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47625</xdr:rowOff>
    </xdr:from>
    <xdr:to xmlns:xdr="http://schemas.openxmlformats.org/drawingml/2006/spreadsheetDrawing">
      <xdr:col>64</xdr:col>
      <xdr:colOff>152400</xdr:colOff>
      <xdr:row>40</xdr:row>
      <xdr:rowOff>151765</xdr:rowOff>
    </xdr:to>
    <xdr:sp macro="" textlink="">
      <xdr:nvSpPr>
        <xdr:cNvPr id="388" name="フローチャート: 判断 387"/>
        <xdr:cNvSpPr/>
      </xdr:nvSpPr>
      <xdr:spPr>
        <a:xfrm>
          <a:off x="13583920" y="69056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161925</xdr:rowOff>
    </xdr:from>
    <xdr:ext cx="762000" cy="262890"/>
    <xdr:sp macro="" textlink="">
      <xdr:nvSpPr>
        <xdr:cNvPr id="389" name="テキスト ボックス 388"/>
        <xdr:cNvSpPr txBox="1"/>
      </xdr:nvSpPr>
      <xdr:spPr>
        <a:xfrm>
          <a:off x="13249910" y="66770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9460" cy="264795"/>
    <xdr:sp macro="" textlink="">
      <xdr:nvSpPr>
        <xdr:cNvPr id="390" name="テキスト ボックス 389"/>
        <xdr:cNvSpPr txBox="1"/>
      </xdr:nvSpPr>
      <xdr:spPr>
        <a:xfrm>
          <a:off x="1695450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9460" cy="264795"/>
    <xdr:sp macro="" textlink="">
      <xdr:nvSpPr>
        <xdr:cNvPr id="391" name="テキスト ボックス 390"/>
        <xdr:cNvSpPr txBox="1"/>
      </xdr:nvSpPr>
      <xdr:spPr>
        <a:xfrm>
          <a:off x="16108680"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9460" cy="264795"/>
    <xdr:sp macro="" textlink="">
      <xdr:nvSpPr>
        <xdr:cNvPr id="392" name="テキスト ボックス 391"/>
        <xdr:cNvSpPr txBox="1"/>
      </xdr:nvSpPr>
      <xdr:spPr>
        <a:xfrm>
          <a:off x="15210155" y="81921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795"/>
    <xdr:sp macro="" textlink="">
      <xdr:nvSpPr>
        <xdr:cNvPr id="393" name="テキスト ボックス 392"/>
        <xdr:cNvSpPr txBox="1"/>
      </xdr:nvSpPr>
      <xdr:spPr>
        <a:xfrm>
          <a:off x="1431353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795"/>
    <xdr:sp macro="" textlink="">
      <xdr:nvSpPr>
        <xdr:cNvPr id="394" name="テキスト ボックス 393"/>
        <xdr:cNvSpPr txBox="1"/>
      </xdr:nvSpPr>
      <xdr:spPr>
        <a:xfrm>
          <a:off x="1341691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43180</xdr:rowOff>
    </xdr:from>
    <xdr:to xmlns:xdr="http://schemas.openxmlformats.org/drawingml/2006/spreadsheetDrawing">
      <xdr:col>81</xdr:col>
      <xdr:colOff>95250</xdr:colOff>
      <xdr:row>42</xdr:row>
      <xdr:rowOff>146685</xdr:rowOff>
    </xdr:to>
    <xdr:sp macro="" textlink="">
      <xdr:nvSpPr>
        <xdr:cNvPr id="395" name="楕円 394"/>
        <xdr:cNvSpPr/>
      </xdr:nvSpPr>
      <xdr:spPr>
        <a:xfrm>
          <a:off x="17119600" y="724408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13970</xdr:rowOff>
    </xdr:from>
    <xdr:ext cx="759460" cy="262255"/>
    <xdr:sp macro="" textlink="">
      <xdr:nvSpPr>
        <xdr:cNvPr id="396" name="公債費負担の状況該当値テキスト"/>
        <xdr:cNvSpPr txBox="1"/>
      </xdr:nvSpPr>
      <xdr:spPr>
        <a:xfrm>
          <a:off x="17261205" y="7214870"/>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33020</xdr:rowOff>
    </xdr:from>
    <xdr:to xmlns:xdr="http://schemas.openxmlformats.org/drawingml/2006/spreadsheetDrawing">
      <xdr:col>77</xdr:col>
      <xdr:colOff>95250</xdr:colOff>
      <xdr:row>42</xdr:row>
      <xdr:rowOff>137160</xdr:rowOff>
    </xdr:to>
    <xdr:sp macro="" textlink="">
      <xdr:nvSpPr>
        <xdr:cNvPr id="397" name="楕円 396"/>
        <xdr:cNvSpPr/>
      </xdr:nvSpPr>
      <xdr:spPr>
        <a:xfrm>
          <a:off x="16273780" y="723392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121920</xdr:rowOff>
    </xdr:from>
    <xdr:ext cx="734060" cy="264795"/>
    <xdr:sp macro="" textlink="">
      <xdr:nvSpPr>
        <xdr:cNvPr id="398" name="テキスト ボックス 397"/>
        <xdr:cNvSpPr txBox="1"/>
      </xdr:nvSpPr>
      <xdr:spPr>
        <a:xfrm>
          <a:off x="15941675" y="732282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53340</xdr:rowOff>
    </xdr:from>
    <xdr:to xmlns:xdr="http://schemas.openxmlformats.org/drawingml/2006/spreadsheetDrawing">
      <xdr:col>73</xdr:col>
      <xdr:colOff>44450</xdr:colOff>
      <xdr:row>42</xdr:row>
      <xdr:rowOff>157480</xdr:rowOff>
    </xdr:to>
    <xdr:sp macro="" textlink="">
      <xdr:nvSpPr>
        <xdr:cNvPr id="399" name="楕円 398"/>
        <xdr:cNvSpPr/>
      </xdr:nvSpPr>
      <xdr:spPr>
        <a:xfrm>
          <a:off x="15377160" y="725424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141605</xdr:rowOff>
    </xdr:from>
    <xdr:ext cx="762000" cy="265430"/>
    <xdr:sp macro="" textlink="">
      <xdr:nvSpPr>
        <xdr:cNvPr id="400" name="テキスト ボックス 399"/>
        <xdr:cNvSpPr txBox="1"/>
      </xdr:nvSpPr>
      <xdr:spPr>
        <a:xfrm>
          <a:off x="15045055" y="73425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82550</xdr:rowOff>
    </xdr:from>
    <xdr:to xmlns:xdr="http://schemas.openxmlformats.org/drawingml/2006/spreadsheetDrawing">
      <xdr:col>68</xdr:col>
      <xdr:colOff>203200</xdr:colOff>
      <xdr:row>43</xdr:row>
      <xdr:rowOff>10795</xdr:rowOff>
    </xdr:to>
    <xdr:sp macro="" textlink="">
      <xdr:nvSpPr>
        <xdr:cNvPr id="401" name="楕円 400"/>
        <xdr:cNvSpPr/>
      </xdr:nvSpPr>
      <xdr:spPr>
        <a:xfrm>
          <a:off x="14480540" y="7283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170815</xdr:rowOff>
    </xdr:from>
    <xdr:ext cx="762000" cy="258445"/>
    <xdr:sp macro="" textlink="">
      <xdr:nvSpPr>
        <xdr:cNvPr id="402" name="テキスト ボックス 401"/>
        <xdr:cNvSpPr txBox="1"/>
      </xdr:nvSpPr>
      <xdr:spPr>
        <a:xfrm>
          <a:off x="14146530" y="737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112395</xdr:rowOff>
    </xdr:from>
    <xdr:to xmlns:xdr="http://schemas.openxmlformats.org/drawingml/2006/spreadsheetDrawing">
      <xdr:col>64</xdr:col>
      <xdr:colOff>152400</xdr:colOff>
      <xdr:row>43</xdr:row>
      <xdr:rowOff>41910</xdr:rowOff>
    </xdr:to>
    <xdr:sp macro="" textlink="">
      <xdr:nvSpPr>
        <xdr:cNvPr id="403" name="楕円 402"/>
        <xdr:cNvSpPr/>
      </xdr:nvSpPr>
      <xdr:spPr>
        <a:xfrm>
          <a:off x="13583920" y="7313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25400</xdr:rowOff>
    </xdr:from>
    <xdr:ext cx="762000" cy="264795"/>
    <xdr:sp macro="" textlink="">
      <xdr:nvSpPr>
        <xdr:cNvPr id="404" name="テキスト ボックス 403"/>
        <xdr:cNvSpPr txBox="1"/>
      </xdr:nvSpPr>
      <xdr:spPr>
        <a:xfrm>
          <a:off x="13249910" y="7397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05" name="正方形/長方形 404"/>
        <xdr:cNvSpPr/>
      </xdr:nvSpPr>
      <xdr:spPr>
        <a:xfrm>
          <a:off x="12943205" y="1207135"/>
          <a:ext cx="512572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06" name="テキスト ボックス 405"/>
        <xdr:cNvSpPr txBox="1"/>
      </xdr:nvSpPr>
      <xdr:spPr>
        <a:xfrm>
          <a:off x="13882370" y="156908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67030"/>
    <xdr:sp macro="" textlink="">
      <xdr:nvSpPr>
        <xdr:cNvPr id="407" name="テキスト ボックス 406"/>
        <xdr:cNvSpPr txBox="1"/>
      </xdr:nvSpPr>
      <xdr:spPr>
        <a:xfrm>
          <a:off x="15463520" y="154305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8132425" y="146240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09" name="正方形/長方形 408"/>
        <xdr:cNvSpPr/>
      </xdr:nvSpPr>
      <xdr:spPr>
        <a:xfrm>
          <a:off x="18132425" y="16535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798665"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11" name="正方形/長方形 410"/>
        <xdr:cNvSpPr/>
      </xdr:nvSpPr>
      <xdr:spPr>
        <a:xfrm>
          <a:off x="19798665"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272500"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13" name="正方形/長方形 412"/>
        <xdr:cNvSpPr/>
      </xdr:nvSpPr>
      <xdr:spPr>
        <a:xfrm>
          <a:off x="21272500"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14" name="正方形/長方形 413"/>
        <xdr:cNvSpPr/>
      </xdr:nvSpPr>
      <xdr:spPr>
        <a:xfrm>
          <a:off x="12943205" y="197040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15" name="正方形/長方形 414"/>
        <xdr:cNvSpPr/>
      </xdr:nvSpPr>
      <xdr:spPr>
        <a:xfrm>
          <a:off x="18261330" y="197040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16" name="正方形/長方形 415"/>
        <xdr:cNvSpPr/>
      </xdr:nvSpPr>
      <xdr:spPr>
        <a:xfrm>
          <a:off x="18261330" y="197040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17" name="テキスト ボックス 416"/>
        <xdr:cNvSpPr txBox="1"/>
      </xdr:nvSpPr>
      <xdr:spPr>
        <a:xfrm>
          <a:off x="18388330" y="228727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行財政改革大綱において取り組んでいる元金償還額以内の市債発行により、地方債現在高が減少傾向にあることや、公営企業債等繰入見込額が減少したことで、前年度と比較して18.6ポイントの減となった。</a:t>
          </a:r>
        </a:p>
        <a:p>
          <a:r>
            <a:rPr kumimoji="1" lang="ja-JP" altLang="en-US" sz="1300">
              <a:solidFill>
                <a:sysClr val="windowText" lastClr="000000"/>
              </a:solidFill>
              <a:latin typeface="ＭＳ Ｐゴシック"/>
              <a:ea typeface="ＭＳ Ｐゴシック"/>
            </a:rPr>
            <a:t>　減少傾向にあるものの、類似団体と比較して未だ高い状況となっていることから、今後も行財政改革大綱に基づき、将来負担の抑制に努める。</a:t>
          </a:r>
        </a:p>
      </xdr:txBody>
    </xdr:sp>
    <xdr:clientData/>
  </xdr:twoCellAnchor>
  <xdr:oneCellAnchor>
    <xdr:from xmlns:xdr="http://schemas.openxmlformats.org/drawingml/2006/spreadsheetDrawing">
      <xdr:col>61</xdr:col>
      <xdr:colOff>6350</xdr:colOff>
      <xdr:row>10</xdr:row>
      <xdr:rowOff>65405</xdr:rowOff>
    </xdr:from>
    <xdr:ext cx="298450" cy="225425"/>
    <xdr:sp macro="" textlink="">
      <xdr:nvSpPr>
        <xdr:cNvPr id="418" name="テキスト ボックス 417"/>
        <xdr:cNvSpPr txBox="1"/>
      </xdr:nvSpPr>
      <xdr:spPr>
        <a:xfrm>
          <a:off x="12905105" y="177990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19" name="直線コネクタ 418"/>
        <xdr:cNvCxnSpPr/>
      </xdr:nvCxnSpPr>
      <xdr:spPr>
        <a:xfrm>
          <a:off x="12943205" y="43840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20" name="テキスト ボックス 419"/>
        <xdr:cNvSpPr txBox="1"/>
      </xdr:nvSpPr>
      <xdr:spPr>
        <a:xfrm>
          <a:off x="1217358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129540</xdr:rowOff>
    </xdr:from>
    <xdr:to xmlns:xdr="http://schemas.openxmlformats.org/drawingml/2006/spreadsheetDrawing">
      <xdr:col>85</xdr:col>
      <xdr:colOff>95250</xdr:colOff>
      <xdr:row>22</xdr:row>
      <xdr:rowOff>129540</xdr:rowOff>
    </xdr:to>
    <xdr:cxnSp macro="">
      <xdr:nvCxnSpPr>
        <xdr:cNvPr id="421" name="直線コネクタ 420"/>
        <xdr:cNvCxnSpPr/>
      </xdr:nvCxnSpPr>
      <xdr:spPr>
        <a:xfrm>
          <a:off x="12943205" y="39014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160020</xdr:rowOff>
    </xdr:from>
    <xdr:ext cx="762000" cy="260350"/>
    <xdr:sp macro="" textlink="">
      <xdr:nvSpPr>
        <xdr:cNvPr id="422" name="テキスト ボックス 421"/>
        <xdr:cNvSpPr txBox="1"/>
      </xdr:nvSpPr>
      <xdr:spPr>
        <a:xfrm>
          <a:off x="12173585" y="37604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161925</xdr:rowOff>
    </xdr:from>
    <xdr:to xmlns:xdr="http://schemas.openxmlformats.org/drawingml/2006/spreadsheetDrawing">
      <xdr:col>85</xdr:col>
      <xdr:colOff>95250</xdr:colOff>
      <xdr:row>19</xdr:row>
      <xdr:rowOff>161925</xdr:rowOff>
    </xdr:to>
    <xdr:cxnSp macro="">
      <xdr:nvCxnSpPr>
        <xdr:cNvPr id="423" name="直線コネクタ 422"/>
        <xdr:cNvCxnSpPr/>
      </xdr:nvCxnSpPr>
      <xdr:spPr>
        <a:xfrm>
          <a:off x="12943205" y="3419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62255"/>
    <xdr:sp macro="" textlink="">
      <xdr:nvSpPr>
        <xdr:cNvPr id="424" name="テキスト ボックス 423"/>
        <xdr:cNvSpPr txBox="1"/>
      </xdr:nvSpPr>
      <xdr:spPr>
        <a:xfrm>
          <a:off x="12173585" y="32740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19685</xdr:rowOff>
    </xdr:from>
    <xdr:to xmlns:xdr="http://schemas.openxmlformats.org/drawingml/2006/spreadsheetDrawing">
      <xdr:col>85</xdr:col>
      <xdr:colOff>95250</xdr:colOff>
      <xdr:row>17</xdr:row>
      <xdr:rowOff>19685</xdr:rowOff>
    </xdr:to>
    <xdr:cxnSp macro="">
      <xdr:nvCxnSpPr>
        <xdr:cNvPr id="425" name="直線コネクタ 424"/>
        <xdr:cNvCxnSpPr/>
      </xdr:nvCxnSpPr>
      <xdr:spPr>
        <a:xfrm>
          <a:off x="12943205" y="29343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48895</xdr:rowOff>
    </xdr:from>
    <xdr:ext cx="762000" cy="262890"/>
    <xdr:sp macro="" textlink="">
      <xdr:nvSpPr>
        <xdr:cNvPr id="426" name="テキスト ボックス 425"/>
        <xdr:cNvSpPr txBox="1"/>
      </xdr:nvSpPr>
      <xdr:spPr>
        <a:xfrm>
          <a:off x="12173585" y="27920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52070</xdr:rowOff>
    </xdr:from>
    <xdr:to xmlns:xdr="http://schemas.openxmlformats.org/drawingml/2006/spreadsheetDrawing">
      <xdr:col>85</xdr:col>
      <xdr:colOff>95250</xdr:colOff>
      <xdr:row>14</xdr:row>
      <xdr:rowOff>52070</xdr:rowOff>
    </xdr:to>
    <xdr:cxnSp macro="">
      <xdr:nvCxnSpPr>
        <xdr:cNvPr id="427" name="直線コネクタ 426"/>
        <xdr:cNvCxnSpPr/>
      </xdr:nvCxnSpPr>
      <xdr:spPr>
        <a:xfrm>
          <a:off x="12943205" y="24523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81915</xdr:rowOff>
    </xdr:from>
    <xdr:ext cx="762000" cy="264795"/>
    <xdr:sp macro="" textlink="">
      <xdr:nvSpPr>
        <xdr:cNvPr id="428" name="テキスト ボックス 427"/>
        <xdr:cNvSpPr txBox="1"/>
      </xdr:nvSpPr>
      <xdr:spPr>
        <a:xfrm>
          <a:off x="12173585" y="23107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29" name="直線コネクタ 428"/>
        <xdr:cNvCxnSpPr/>
      </xdr:nvCxnSpPr>
      <xdr:spPr>
        <a:xfrm>
          <a:off x="12943205" y="19704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30" name="将来負担の状況グラフ枠"/>
        <xdr:cNvSpPr/>
      </xdr:nvSpPr>
      <xdr:spPr>
        <a:xfrm>
          <a:off x="12943205" y="197040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52070</xdr:rowOff>
    </xdr:from>
    <xdr:to xmlns:xdr="http://schemas.openxmlformats.org/drawingml/2006/spreadsheetDrawing">
      <xdr:col>81</xdr:col>
      <xdr:colOff>44450</xdr:colOff>
      <xdr:row>23</xdr:row>
      <xdr:rowOff>68580</xdr:rowOff>
    </xdr:to>
    <xdr:cxnSp macro="">
      <xdr:nvCxnSpPr>
        <xdr:cNvPr id="431" name="直線コネクタ 430"/>
        <xdr:cNvCxnSpPr/>
      </xdr:nvCxnSpPr>
      <xdr:spPr>
        <a:xfrm flipV="1">
          <a:off x="17172305" y="245237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40640</xdr:rowOff>
    </xdr:from>
    <xdr:ext cx="759460" cy="264795"/>
    <xdr:sp macro="" textlink="">
      <xdr:nvSpPr>
        <xdr:cNvPr id="432" name="将来負担の状況最小値テキスト"/>
        <xdr:cNvSpPr txBox="1"/>
      </xdr:nvSpPr>
      <xdr:spPr>
        <a:xfrm>
          <a:off x="17261205" y="398399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68580</xdr:rowOff>
    </xdr:from>
    <xdr:to xmlns:xdr="http://schemas.openxmlformats.org/drawingml/2006/spreadsheetDrawing">
      <xdr:col>81</xdr:col>
      <xdr:colOff>133350</xdr:colOff>
      <xdr:row>23</xdr:row>
      <xdr:rowOff>68580</xdr:rowOff>
    </xdr:to>
    <xdr:cxnSp macro="">
      <xdr:nvCxnSpPr>
        <xdr:cNvPr id="433" name="直線コネクタ 432"/>
        <xdr:cNvCxnSpPr/>
      </xdr:nvCxnSpPr>
      <xdr:spPr>
        <a:xfrm>
          <a:off x="17081500" y="40119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140335</xdr:rowOff>
    </xdr:from>
    <xdr:ext cx="759460" cy="264795"/>
    <xdr:sp macro="" textlink="">
      <xdr:nvSpPr>
        <xdr:cNvPr id="434" name="将来負担の状況最大値テキスト"/>
        <xdr:cNvSpPr txBox="1"/>
      </xdr:nvSpPr>
      <xdr:spPr>
        <a:xfrm>
          <a:off x="17261205" y="219773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52070</xdr:rowOff>
    </xdr:from>
    <xdr:to xmlns:xdr="http://schemas.openxmlformats.org/drawingml/2006/spreadsheetDrawing">
      <xdr:col>81</xdr:col>
      <xdr:colOff>133350</xdr:colOff>
      <xdr:row>14</xdr:row>
      <xdr:rowOff>52070</xdr:rowOff>
    </xdr:to>
    <xdr:cxnSp macro="">
      <xdr:nvCxnSpPr>
        <xdr:cNvPr id="435" name="直線コネクタ 434"/>
        <xdr:cNvCxnSpPr/>
      </xdr:nvCxnSpPr>
      <xdr:spPr>
        <a:xfrm>
          <a:off x="17081500" y="2452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104140</xdr:rowOff>
    </xdr:from>
    <xdr:to xmlns:xdr="http://schemas.openxmlformats.org/drawingml/2006/spreadsheetDrawing">
      <xdr:col>81</xdr:col>
      <xdr:colOff>44450</xdr:colOff>
      <xdr:row>17</xdr:row>
      <xdr:rowOff>112395</xdr:rowOff>
    </xdr:to>
    <xdr:cxnSp macro="">
      <xdr:nvCxnSpPr>
        <xdr:cNvPr id="436" name="直線コネクタ 435"/>
        <xdr:cNvCxnSpPr/>
      </xdr:nvCxnSpPr>
      <xdr:spPr>
        <a:xfrm flipV="1">
          <a:off x="16326485" y="2847340"/>
          <a:ext cx="84582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19685</xdr:rowOff>
    </xdr:from>
    <xdr:ext cx="759460" cy="259715"/>
    <xdr:sp macro="" textlink="">
      <xdr:nvSpPr>
        <xdr:cNvPr id="437" name="将来負担の状況平均値テキスト"/>
        <xdr:cNvSpPr txBox="1"/>
      </xdr:nvSpPr>
      <xdr:spPr>
        <a:xfrm>
          <a:off x="17261205" y="2419985"/>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106045</xdr:rowOff>
    </xdr:to>
    <xdr:sp macro="" textlink="">
      <xdr:nvSpPr>
        <xdr:cNvPr id="438" name="フローチャート: 判断 437"/>
        <xdr:cNvSpPr/>
      </xdr:nvSpPr>
      <xdr:spPr>
        <a:xfrm>
          <a:off x="17119600" y="25742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112395</xdr:rowOff>
    </xdr:from>
    <xdr:to xmlns:xdr="http://schemas.openxmlformats.org/drawingml/2006/spreadsheetDrawing">
      <xdr:col>77</xdr:col>
      <xdr:colOff>44450</xdr:colOff>
      <xdr:row>18</xdr:row>
      <xdr:rowOff>59055</xdr:rowOff>
    </xdr:to>
    <xdr:cxnSp macro="">
      <xdr:nvCxnSpPr>
        <xdr:cNvPr id="439" name="直線コネクタ 438"/>
        <xdr:cNvCxnSpPr/>
      </xdr:nvCxnSpPr>
      <xdr:spPr>
        <a:xfrm flipV="1">
          <a:off x="15427960" y="3027045"/>
          <a:ext cx="898525"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72390</xdr:rowOff>
    </xdr:from>
    <xdr:to xmlns:xdr="http://schemas.openxmlformats.org/drawingml/2006/spreadsheetDrawing">
      <xdr:col>77</xdr:col>
      <xdr:colOff>95250</xdr:colOff>
      <xdr:row>16</xdr:row>
      <xdr:rowOff>1270</xdr:rowOff>
    </xdr:to>
    <xdr:sp macro="" textlink="">
      <xdr:nvSpPr>
        <xdr:cNvPr id="440" name="フローチャート: 判断 439"/>
        <xdr:cNvSpPr/>
      </xdr:nvSpPr>
      <xdr:spPr>
        <a:xfrm>
          <a:off x="16273780" y="264414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11430</xdr:rowOff>
    </xdr:from>
    <xdr:ext cx="734060" cy="264795"/>
    <xdr:sp macro="" textlink="">
      <xdr:nvSpPr>
        <xdr:cNvPr id="441" name="テキスト ボックス 440"/>
        <xdr:cNvSpPr txBox="1"/>
      </xdr:nvSpPr>
      <xdr:spPr>
        <a:xfrm>
          <a:off x="15941675" y="2411730"/>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59055</xdr:rowOff>
    </xdr:from>
    <xdr:to xmlns:xdr="http://schemas.openxmlformats.org/drawingml/2006/spreadsheetDrawing">
      <xdr:col>72</xdr:col>
      <xdr:colOff>203200</xdr:colOff>
      <xdr:row>18</xdr:row>
      <xdr:rowOff>166370</xdr:rowOff>
    </xdr:to>
    <xdr:cxnSp macro="">
      <xdr:nvCxnSpPr>
        <xdr:cNvPr id="442" name="直線コネクタ 441"/>
        <xdr:cNvCxnSpPr/>
      </xdr:nvCxnSpPr>
      <xdr:spPr>
        <a:xfrm flipV="1">
          <a:off x="14531340" y="3145155"/>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76835</xdr:rowOff>
    </xdr:from>
    <xdr:to xmlns:xdr="http://schemas.openxmlformats.org/drawingml/2006/spreadsheetDrawing">
      <xdr:col>73</xdr:col>
      <xdr:colOff>44450</xdr:colOff>
      <xdr:row>16</xdr:row>
      <xdr:rowOff>5080</xdr:rowOff>
    </xdr:to>
    <xdr:sp macro="" textlink="">
      <xdr:nvSpPr>
        <xdr:cNvPr id="443" name="フローチャート: 判断 442"/>
        <xdr:cNvSpPr/>
      </xdr:nvSpPr>
      <xdr:spPr>
        <a:xfrm>
          <a:off x="15377160" y="26485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15240</xdr:rowOff>
    </xdr:from>
    <xdr:ext cx="762000" cy="262255"/>
    <xdr:sp macro="" textlink="">
      <xdr:nvSpPr>
        <xdr:cNvPr id="444" name="テキスト ボックス 443"/>
        <xdr:cNvSpPr txBox="1"/>
      </xdr:nvSpPr>
      <xdr:spPr>
        <a:xfrm>
          <a:off x="15045055" y="241554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161925</xdr:rowOff>
    </xdr:from>
    <xdr:to xmlns:xdr="http://schemas.openxmlformats.org/drawingml/2006/spreadsheetDrawing">
      <xdr:col>68</xdr:col>
      <xdr:colOff>152400</xdr:colOff>
      <xdr:row>18</xdr:row>
      <xdr:rowOff>166370</xdr:rowOff>
    </xdr:to>
    <xdr:cxnSp macro="">
      <xdr:nvCxnSpPr>
        <xdr:cNvPr id="445" name="直線コネクタ 444"/>
        <xdr:cNvCxnSpPr/>
      </xdr:nvCxnSpPr>
      <xdr:spPr>
        <a:xfrm>
          <a:off x="13634720" y="3248025"/>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74930</xdr:rowOff>
    </xdr:from>
    <xdr:to xmlns:xdr="http://schemas.openxmlformats.org/drawingml/2006/spreadsheetDrawing">
      <xdr:col>68</xdr:col>
      <xdr:colOff>203200</xdr:colOff>
      <xdr:row>16</xdr:row>
      <xdr:rowOff>3175</xdr:rowOff>
    </xdr:to>
    <xdr:sp macro="" textlink="">
      <xdr:nvSpPr>
        <xdr:cNvPr id="446" name="フローチャート: 判断 445"/>
        <xdr:cNvSpPr/>
      </xdr:nvSpPr>
      <xdr:spPr>
        <a:xfrm>
          <a:off x="14480540" y="2646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13335</xdr:rowOff>
    </xdr:from>
    <xdr:ext cx="762000" cy="262890"/>
    <xdr:sp macro="" textlink="">
      <xdr:nvSpPr>
        <xdr:cNvPr id="447" name="テキスト ボックス 446"/>
        <xdr:cNvSpPr txBox="1"/>
      </xdr:nvSpPr>
      <xdr:spPr>
        <a:xfrm>
          <a:off x="14146530" y="24136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133985</xdr:rowOff>
    </xdr:from>
    <xdr:to xmlns:xdr="http://schemas.openxmlformats.org/drawingml/2006/spreadsheetDrawing">
      <xdr:col>64</xdr:col>
      <xdr:colOff>152400</xdr:colOff>
      <xdr:row>16</xdr:row>
      <xdr:rowOff>62230</xdr:rowOff>
    </xdr:to>
    <xdr:sp macro="" textlink="">
      <xdr:nvSpPr>
        <xdr:cNvPr id="448" name="フローチャート: 判断 447"/>
        <xdr:cNvSpPr/>
      </xdr:nvSpPr>
      <xdr:spPr>
        <a:xfrm>
          <a:off x="13583920" y="2705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72390</xdr:rowOff>
    </xdr:from>
    <xdr:ext cx="762000" cy="262255"/>
    <xdr:sp macro="" textlink="">
      <xdr:nvSpPr>
        <xdr:cNvPr id="449" name="テキスト ボックス 448"/>
        <xdr:cNvSpPr txBox="1"/>
      </xdr:nvSpPr>
      <xdr:spPr>
        <a:xfrm>
          <a:off x="13249910" y="24726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9460" cy="262255"/>
    <xdr:sp macro="" textlink="">
      <xdr:nvSpPr>
        <xdr:cNvPr id="450" name="テキスト ボックス 449"/>
        <xdr:cNvSpPr txBox="1"/>
      </xdr:nvSpPr>
      <xdr:spPr>
        <a:xfrm>
          <a:off x="16954500"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9460" cy="262255"/>
    <xdr:sp macro="" textlink="">
      <xdr:nvSpPr>
        <xdr:cNvPr id="451" name="テキスト ボックス 450"/>
        <xdr:cNvSpPr txBox="1"/>
      </xdr:nvSpPr>
      <xdr:spPr>
        <a:xfrm>
          <a:off x="16108680"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59460" cy="262255"/>
    <xdr:sp macro="" textlink="">
      <xdr:nvSpPr>
        <xdr:cNvPr id="452" name="テキスト ボックス 451"/>
        <xdr:cNvSpPr txBox="1"/>
      </xdr:nvSpPr>
      <xdr:spPr>
        <a:xfrm>
          <a:off x="15210155" y="438086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2255"/>
    <xdr:sp macro="" textlink="">
      <xdr:nvSpPr>
        <xdr:cNvPr id="453" name="テキスト ボックス 452"/>
        <xdr:cNvSpPr txBox="1"/>
      </xdr:nvSpPr>
      <xdr:spPr>
        <a:xfrm>
          <a:off x="1431353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2255"/>
    <xdr:sp macro="" textlink="">
      <xdr:nvSpPr>
        <xdr:cNvPr id="454" name="テキスト ボックス 453"/>
        <xdr:cNvSpPr txBox="1"/>
      </xdr:nvSpPr>
      <xdr:spPr>
        <a:xfrm>
          <a:off x="1341691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52070</xdr:rowOff>
    </xdr:from>
    <xdr:to xmlns:xdr="http://schemas.openxmlformats.org/drawingml/2006/spreadsheetDrawing">
      <xdr:col>81</xdr:col>
      <xdr:colOff>95250</xdr:colOff>
      <xdr:row>16</xdr:row>
      <xdr:rowOff>156210</xdr:rowOff>
    </xdr:to>
    <xdr:sp macro="" textlink="">
      <xdr:nvSpPr>
        <xdr:cNvPr id="455" name="楕円 454"/>
        <xdr:cNvSpPr/>
      </xdr:nvSpPr>
      <xdr:spPr>
        <a:xfrm>
          <a:off x="17119600" y="279527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23495</xdr:rowOff>
    </xdr:from>
    <xdr:ext cx="759460" cy="264795"/>
    <xdr:sp macro="" textlink="">
      <xdr:nvSpPr>
        <xdr:cNvPr id="456" name="将来負担の状況該当値テキスト"/>
        <xdr:cNvSpPr txBox="1"/>
      </xdr:nvSpPr>
      <xdr:spPr>
        <a:xfrm>
          <a:off x="17261205" y="276669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60325</xdr:rowOff>
    </xdr:from>
    <xdr:to xmlns:xdr="http://schemas.openxmlformats.org/drawingml/2006/spreadsheetDrawing">
      <xdr:col>77</xdr:col>
      <xdr:colOff>95250</xdr:colOff>
      <xdr:row>17</xdr:row>
      <xdr:rowOff>163830</xdr:rowOff>
    </xdr:to>
    <xdr:sp macro="" textlink="">
      <xdr:nvSpPr>
        <xdr:cNvPr id="457" name="楕円 456"/>
        <xdr:cNvSpPr/>
      </xdr:nvSpPr>
      <xdr:spPr>
        <a:xfrm>
          <a:off x="16273780" y="29749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148590</xdr:rowOff>
    </xdr:from>
    <xdr:ext cx="734060" cy="258445"/>
    <xdr:sp macro="" textlink="">
      <xdr:nvSpPr>
        <xdr:cNvPr id="458" name="テキスト ボックス 457"/>
        <xdr:cNvSpPr txBox="1"/>
      </xdr:nvSpPr>
      <xdr:spPr>
        <a:xfrm>
          <a:off x="15941675" y="3063240"/>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7620</xdr:rowOff>
    </xdr:from>
    <xdr:to xmlns:xdr="http://schemas.openxmlformats.org/drawingml/2006/spreadsheetDrawing">
      <xdr:col>73</xdr:col>
      <xdr:colOff>44450</xdr:colOff>
      <xdr:row>18</xdr:row>
      <xdr:rowOff>111760</xdr:rowOff>
    </xdr:to>
    <xdr:sp macro="" textlink="">
      <xdr:nvSpPr>
        <xdr:cNvPr id="459" name="楕円 458"/>
        <xdr:cNvSpPr/>
      </xdr:nvSpPr>
      <xdr:spPr>
        <a:xfrm>
          <a:off x="15377160" y="309372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95250</xdr:rowOff>
    </xdr:from>
    <xdr:ext cx="762000" cy="265430"/>
    <xdr:sp macro="" textlink="">
      <xdr:nvSpPr>
        <xdr:cNvPr id="460" name="テキスト ボックス 459"/>
        <xdr:cNvSpPr txBox="1"/>
      </xdr:nvSpPr>
      <xdr:spPr>
        <a:xfrm>
          <a:off x="15045055" y="318135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114300</xdr:rowOff>
    </xdr:from>
    <xdr:to xmlns:xdr="http://schemas.openxmlformats.org/drawingml/2006/spreadsheetDrawing">
      <xdr:col>68</xdr:col>
      <xdr:colOff>203200</xdr:colOff>
      <xdr:row>19</xdr:row>
      <xdr:rowOff>43180</xdr:rowOff>
    </xdr:to>
    <xdr:sp macro="" textlink="">
      <xdr:nvSpPr>
        <xdr:cNvPr id="461" name="楕円 460"/>
        <xdr:cNvSpPr/>
      </xdr:nvSpPr>
      <xdr:spPr>
        <a:xfrm>
          <a:off x="14480540" y="3200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27305</xdr:rowOff>
    </xdr:from>
    <xdr:ext cx="762000" cy="265430"/>
    <xdr:sp macro="" textlink="">
      <xdr:nvSpPr>
        <xdr:cNvPr id="462" name="テキスト ボックス 461"/>
        <xdr:cNvSpPr txBox="1"/>
      </xdr:nvSpPr>
      <xdr:spPr>
        <a:xfrm>
          <a:off x="14146530" y="328485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109855</xdr:rowOff>
    </xdr:from>
    <xdr:to xmlns:xdr="http://schemas.openxmlformats.org/drawingml/2006/spreadsheetDrawing">
      <xdr:col>64</xdr:col>
      <xdr:colOff>152400</xdr:colOff>
      <xdr:row>19</xdr:row>
      <xdr:rowOff>38100</xdr:rowOff>
    </xdr:to>
    <xdr:sp macro="" textlink="">
      <xdr:nvSpPr>
        <xdr:cNvPr id="463" name="楕円 462"/>
        <xdr:cNvSpPr/>
      </xdr:nvSpPr>
      <xdr:spPr>
        <a:xfrm>
          <a:off x="13583920" y="3195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22860</xdr:rowOff>
    </xdr:from>
    <xdr:ext cx="762000" cy="264160"/>
    <xdr:sp macro="" textlink="">
      <xdr:nvSpPr>
        <xdr:cNvPr id="464" name="テキスト ボックス 463"/>
        <xdr:cNvSpPr txBox="1"/>
      </xdr:nvSpPr>
      <xdr:spPr>
        <a:xfrm>
          <a:off x="13249910" y="32804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70612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70612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70612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70612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会計年度任用職員に係る人件費の増等があったものの、定年退職者数の減少に伴う退職手当の減や、市税や地方消費税交付金等の経常一般財源の増加等により、前年度と比較して2.0ポイントの減となった。</a:t>
          </a:r>
        </a:p>
        <a:p>
          <a:r>
            <a:rPr kumimoji="1" lang="ja-JP" altLang="en-US" sz="1300">
              <a:solidFill>
                <a:schemeClr val="tx1"/>
              </a:solidFill>
              <a:latin typeface="ＭＳ Ｐゴシック"/>
              <a:ea typeface="ＭＳ Ｐゴシック"/>
            </a:rPr>
            <a:t>　今後も、行財政改革大綱に基づき、定員管理・給与の適正化や時間外勤務の縮減など、人件費の抑制に努めていく。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73152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2095"/>
    <xdr:sp macro="" textlink="">
      <xdr:nvSpPr>
        <xdr:cNvPr id="47" name="テキスト ボックス 46"/>
        <xdr:cNvSpPr txBox="1"/>
      </xdr:nvSpPr>
      <xdr:spPr>
        <a:xfrm>
          <a:off x="256540" y="7414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654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654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2095"/>
    <xdr:sp macro="" textlink="">
      <xdr:nvSpPr>
        <xdr:cNvPr id="53" name="テキスト ボックス 52"/>
        <xdr:cNvSpPr txBox="1"/>
      </xdr:nvSpPr>
      <xdr:spPr>
        <a:xfrm>
          <a:off x="256540" y="6271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654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654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2095"/>
    <xdr:sp macro="" textlink="">
      <xdr:nvSpPr>
        <xdr:cNvPr id="59" name="テキスト ボックス 58"/>
        <xdr:cNvSpPr txBox="1"/>
      </xdr:nvSpPr>
      <xdr:spPr>
        <a:xfrm>
          <a:off x="256540" y="5128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88696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59460" cy="259080"/>
    <xdr:sp macro="" textlink="">
      <xdr:nvSpPr>
        <xdr:cNvPr id="62" name="人件費最小値テキスト"/>
        <xdr:cNvSpPr txBox="1"/>
      </xdr:nvSpPr>
      <xdr:spPr>
        <a:xfrm>
          <a:off x="4975860" y="72161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795520" y="7244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59460" cy="252095"/>
    <xdr:sp macro="" textlink="">
      <xdr:nvSpPr>
        <xdr:cNvPr id="64" name="人件費最大値テキスト"/>
        <xdr:cNvSpPr txBox="1"/>
      </xdr:nvSpPr>
      <xdr:spPr>
        <a:xfrm>
          <a:off x="4975860" y="558546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795520" y="5842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69850</xdr:rowOff>
    </xdr:from>
    <xdr:to xmlns:xdr="http://schemas.openxmlformats.org/drawingml/2006/spreadsheetDrawing">
      <xdr:col>24</xdr:col>
      <xdr:colOff>25400</xdr:colOff>
      <xdr:row>38</xdr:row>
      <xdr:rowOff>50800</xdr:rowOff>
    </xdr:to>
    <xdr:cxnSp macro="">
      <xdr:nvCxnSpPr>
        <xdr:cNvPr id="66" name="直線コネクタ 65"/>
        <xdr:cNvCxnSpPr/>
      </xdr:nvCxnSpPr>
      <xdr:spPr>
        <a:xfrm flipV="1">
          <a:off x="4036060" y="6413500"/>
          <a:ext cx="8509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59460" cy="259080"/>
    <xdr:sp macro="" textlink="">
      <xdr:nvSpPr>
        <xdr:cNvPr id="67" name="人件費平均値テキスト"/>
        <xdr:cNvSpPr txBox="1"/>
      </xdr:nvSpPr>
      <xdr:spPr>
        <a:xfrm>
          <a:off x="4975860" y="60934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8336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xdr:rowOff>
    </xdr:from>
    <xdr:to xmlns:xdr="http://schemas.openxmlformats.org/drawingml/2006/spreadsheetDrawing">
      <xdr:col>19</xdr:col>
      <xdr:colOff>187325</xdr:colOff>
      <xdr:row>38</xdr:row>
      <xdr:rowOff>50800</xdr:rowOff>
    </xdr:to>
    <xdr:cxnSp macro="">
      <xdr:nvCxnSpPr>
        <xdr:cNvPr id="69" name="直線コネクタ 68"/>
        <xdr:cNvCxnSpPr/>
      </xdr:nvCxnSpPr>
      <xdr:spPr>
        <a:xfrm>
          <a:off x="3136900" y="652018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3985260" y="6377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146050</xdr:rowOff>
    </xdr:from>
    <xdr:ext cx="729615" cy="252095"/>
    <xdr:sp macro="" textlink="">
      <xdr:nvSpPr>
        <xdr:cNvPr id="71" name="テキスト ボックス 70"/>
        <xdr:cNvSpPr txBox="1"/>
      </xdr:nvSpPr>
      <xdr:spPr>
        <a:xfrm>
          <a:off x="3652520" y="614680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xdr:rowOff>
    </xdr:from>
    <xdr:to xmlns:xdr="http://schemas.openxmlformats.org/drawingml/2006/spreadsheetDrawing">
      <xdr:col>15</xdr:col>
      <xdr:colOff>98425</xdr:colOff>
      <xdr:row>38</xdr:row>
      <xdr:rowOff>27940</xdr:rowOff>
    </xdr:to>
    <xdr:cxnSp macro="">
      <xdr:nvCxnSpPr>
        <xdr:cNvPr id="72" name="直線コネクタ 71"/>
        <xdr:cNvCxnSpPr/>
      </xdr:nvCxnSpPr>
      <xdr:spPr>
        <a:xfrm flipV="1">
          <a:off x="2237740" y="652018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861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59460" cy="259080"/>
    <xdr:sp macro="" textlink="">
      <xdr:nvSpPr>
        <xdr:cNvPr id="74" name="テキスト ボックス 73"/>
        <xdr:cNvSpPr txBox="1"/>
      </xdr:nvSpPr>
      <xdr:spPr>
        <a:xfrm>
          <a:off x="2750820" y="59563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5080</xdr:rowOff>
    </xdr:from>
    <xdr:to xmlns:xdr="http://schemas.openxmlformats.org/drawingml/2006/spreadsheetDrawing">
      <xdr:col>11</xdr:col>
      <xdr:colOff>9525</xdr:colOff>
      <xdr:row>38</xdr:row>
      <xdr:rowOff>27940</xdr:rowOff>
    </xdr:to>
    <xdr:cxnSp macro="">
      <xdr:nvCxnSpPr>
        <xdr:cNvPr id="75" name="直線コネクタ 74"/>
        <xdr:cNvCxnSpPr/>
      </xdr:nvCxnSpPr>
      <xdr:spPr>
        <a:xfrm>
          <a:off x="1336040" y="6520180"/>
          <a:ext cx="901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84400" y="6187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127000</xdr:rowOff>
    </xdr:from>
    <xdr:ext cx="755015" cy="259080"/>
    <xdr:sp macro="" textlink="">
      <xdr:nvSpPr>
        <xdr:cNvPr id="77" name="テキスト ボックス 76"/>
        <xdr:cNvSpPr txBox="1"/>
      </xdr:nvSpPr>
      <xdr:spPr>
        <a:xfrm>
          <a:off x="1851660" y="59563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8524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57555" cy="259080"/>
    <xdr:sp macro="" textlink="">
      <xdr:nvSpPr>
        <xdr:cNvPr id="79" name="テキスト ボックス 78"/>
        <xdr:cNvSpPr txBox="1"/>
      </xdr:nvSpPr>
      <xdr:spPr>
        <a:xfrm>
          <a:off x="949960" y="5956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59080"/>
    <xdr:sp macro="" textlink="">
      <xdr:nvSpPr>
        <xdr:cNvPr id="80" name="テキスト ボックス 79"/>
        <xdr:cNvSpPr txBox="1"/>
      </xdr:nvSpPr>
      <xdr:spPr>
        <a:xfrm>
          <a:off x="46685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91846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9460" cy="259080"/>
    <xdr:sp macro="" textlink="">
      <xdr:nvSpPr>
        <xdr:cNvPr id="83" name="テキスト ボックス 82"/>
        <xdr:cNvSpPr txBox="1"/>
      </xdr:nvSpPr>
      <xdr:spPr>
        <a:xfrm>
          <a:off x="20167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4" name="テキスト ボックス 83"/>
        <xdr:cNvSpPr txBox="1"/>
      </xdr:nvSpPr>
      <xdr:spPr>
        <a:xfrm>
          <a:off x="11176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85" name="楕円 84"/>
        <xdr:cNvSpPr/>
      </xdr:nvSpPr>
      <xdr:spPr>
        <a:xfrm>
          <a:off x="4833620" y="6362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162560</xdr:rowOff>
    </xdr:from>
    <xdr:ext cx="759460" cy="259080"/>
    <xdr:sp macro="" textlink="">
      <xdr:nvSpPr>
        <xdr:cNvPr id="86" name="人件費該当値テキスト"/>
        <xdr:cNvSpPr txBox="1"/>
      </xdr:nvSpPr>
      <xdr:spPr>
        <a:xfrm>
          <a:off x="4975860" y="633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0</xdr:rowOff>
    </xdr:from>
    <xdr:to xmlns:xdr="http://schemas.openxmlformats.org/drawingml/2006/spreadsheetDrawing">
      <xdr:col>20</xdr:col>
      <xdr:colOff>38100</xdr:colOff>
      <xdr:row>38</xdr:row>
      <xdr:rowOff>101600</xdr:rowOff>
    </xdr:to>
    <xdr:sp macro="" textlink="">
      <xdr:nvSpPr>
        <xdr:cNvPr id="87" name="楕円 86"/>
        <xdr:cNvSpPr/>
      </xdr:nvSpPr>
      <xdr:spPr>
        <a:xfrm>
          <a:off x="3985260" y="6515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86360</xdr:rowOff>
    </xdr:from>
    <xdr:ext cx="729615" cy="252095"/>
    <xdr:sp macro="" textlink="">
      <xdr:nvSpPr>
        <xdr:cNvPr id="88" name="テキスト ボックス 87"/>
        <xdr:cNvSpPr txBox="1"/>
      </xdr:nvSpPr>
      <xdr:spPr>
        <a:xfrm>
          <a:off x="3652520" y="66014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125730</xdr:rowOff>
    </xdr:from>
    <xdr:to xmlns:xdr="http://schemas.openxmlformats.org/drawingml/2006/spreadsheetDrawing">
      <xdr:col>15</xdr:col>
      <xdr:colOff>149225</xdr:colOff>
      <xdr:row>38</xdr:row>
      <xdr:rowOff>55880</xdr:rowOff>
    </xdr:to>
    <xdr:sp macro="" textlink="">
      <xdr:nvSpPr>
        <xdr:cNvPr id="89" name="楕円 88"/>
        <xdr:cNvSpPr/>
      </xdr:nvSpPr>
      <xdr:spPr>
        <a:xfrm>
          <a:off x="30861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40640</xdr:rowOff>
    </xdr:from>
    <xdr:ext cx="759460" cy="252095"/>
    <xdr:sp macro="" textlink="">
      <xdr:nvSpPr>
        <xdr:cNvPr id="90" name="テキスト ボックス 89"/>
        <xdr:cNvSpPr txBox="1"/>
      </xdr:nvSpPr>
      <xdr:spPr>
        <a:xfrm>
          <a:off x="2750820" y="65557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148590</xdr:rowOff>
    </xdr:from>
    <xdr:to xmlns:xdr="http://schemas.openxmlformats.org/drawingml/2006/spreadsheetDrawing">
      <xdr:col>11</xdr:col>
      <xdr:colOff>60325</xdr:colOff>
      <xdr:row>38</xdr:row>
      <xdr:rowOff>78740</xdr:rowOff>
    </xdr:to>
    <xdr:sp macro="" textlink="">
      <xdr:nvSpPr>
        <xdr:cNvPr id="91" name="楕円 90"/>
        <xdr:cNvSpPr/>
      </xdr:nvSpPr>
      <xdr:spPr>
        <a:xfrm>
          <a:off x="2184400" y="64922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63500</xdr:rowOff>
    </xdr:from>
    <xdr:ext cx="755015" cy="252095"/>
    <xdr:sp macro="" textlink="">
      <xdr:nvSpPr>
        <xdr:cNvPr id="92" name="テキスト ボックス 91"/>
        <xdr:cNvSpPr txBox="1"/>
      </xdr:nvSpPr>
      <xdr:spPr>
        <a:xfrm>
          <a:off x="1851660" y="65786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125730</xdr:rowOff>
    </xdr:from>
    <xdr:to xmlns:xdr="http://schemas.openxmlformats.org/drawingml/2006/spreadsheetDrawing">
      <xdr:col>6</xdr:col>
      <xdr:colOff>171450</xdr:colOff>
      <xdr:row>38</xdr:row>
      <xdr:rowOff>55880</xdr:rowOff>
    </xdr:to>
    <xdr:sp macro="" textlink="">
      <xdr:nvSpPr>
        <xdr:cNvPr id="93" name="楕円 92"/>
        <xdr:cNvSpPr/>
      </xdr:nvSpPr>
      <xdr:spPr>
        <a:xfrm>
          <a:off x="128524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40640</xdr:rowOff>
    </xdr:from>
    <xdr:ext cx="757555" cy="252095"/>
    <xdr:sp macro="" textlink="">
      <xdr:nvSpPr>
        <xdr:cNvPr id="94" name="テキスト ボックス 93"/>
        <xdr:cNvSpPr txBox="1"/>
      </xdr:nvSpPr>
      <xdr:spPr>
        <a:xfrm>
          <a:off x="949960" y="6555740"/>
          <a:ext cx="757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庁内LANの運用に要する賃借料やマイナンバー取得推進に係る委託料の増等で物件費が増となったことにより、前年度と比較し0.1ポイントの増となった。</a:t>
          </a:r>
        </a:p>
        <a:p>
          <a:r>
            <a:rPr kumimoji="1" lang="ja-JP" altLang="en-US" sz="1300">
              <a:latin typeface="ＭＳ Ｐゴシック"/>
              <a:ea typeface="ＭＳ Ｐゴシック"/>
            </a:rPr>
            <a:t>　類似団体平均と比べ0.6ポイント下回っているものの、今後は物価高の影響等も見込まれるため、引き続き予算編成段階から執行段階を通して縮減に努める。</a:t>
          </a: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6" name="テキスト ボックス 105"/>
        <xdr:cNvSpPr txBox="1"/>
      </xdr:nvSpPr>
      <xdr:spPr>
        <a:xfrm>
          <a:off x="1256538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08" name="テキスト ボックス 107"/>
        <xdr:cNvSpPr txBox="1"/>
      </xdr:nvSpPr>
      <xdr:spPr>
        <a:xfrm>
          <a:off x="1208786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015" cy="259080"/>
    <xdr:sp macro="" textlink="">
      <xdr:nvSpPr>
        <xdr:cNvPr id="110" name="テキスト ボックス 109"/>
        <xdr:cNvSpPr txBox="1"/>
      </xdr:nvSpPr>
      <xdr:spPr>
        <a:xfrm>
          <a:off x="1208786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015" cy="259080"/>
    <xdr:sp macro="" textlink="">
      <xdr:nvSpPr>
        <xdr:cNvPr id="112" name="テキスト ボックス 111"/>
        <xdr:cNvSpPr txBox="1"/>
      </xdr:nvSpPr>
      <xdr:spPr>
        <a:xfrm>
          <a:off x="1208786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015" cy="252095"/>
    <xdr:sp macro="" textlink="">
      <xdr:nvSpPr>
        <xdr:cNvPr id="114" name="テキスト ボックス 113"/>
        <xdr:cNvSpPr txBox="1"/>
      </xdr:nvSpPr>
      <xdr:spPr>
        <a:xfrm>
          <a:off x="1208786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015" cy="259080"/>
    <xdr:sp macro="" textlink="">
      <xdr:nvSpPr>
        <xdr:cNvPr id="116" name="テキスト ボックス 115"/>
        <xdr:cNvSpPr txBox="1"/>
      </xdr:nvSpPr>
      <xdr:spPr>
        <a:xfrm>
          <a:off x="1208786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015" cy="259080"/>
    <xdr:sp macro="" textlink="">
      <xdr:nvSpPr>
        <xdr:cNvPr id="118" name="テキスト ボックス 117"/>
        <xdr:cNvSpPr txBox="1"/>
      </xdr:nvSpPr>
      <xdr:spPr>
        <a:xfrm>
          <a:off x="1208786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2095"/>
    <xdr:sp macro="" textlink="">
      <xdr:nvSpPr>
        <xdr:cNvPr id="120" name="テキスト ボックス 119"/>
        <xdr:cNvSpPr txBox="1"/>
      </xdr:nvSpPr>
      <xdr:spPr>
        <a:xfrm>
          <a:off x="1208786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168910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71828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59460" cy="252095"/>
    <xdr:sp macro="" textlink="">
      <xdr:nvSpPr>
        <xdr:cNvPr id="123" name="物件費最小値テキスト"/>
        <xdr:cNvSpPr txBox="1"/>
      </xdr:nvSpPr>
      <xdr:spPr>
        <a:xfrm>
          <a:off x="16807180" y="37338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62938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83820</xdr:rowOff>
    </xdr:from>
    <xdr:ext cx="759460" cy="259080"/>
    <xdr:sp macro="" textlink="">
      <xdr:nvSpPr>
        <xdr:cNvPr id="125" name="物件費最大値テキスト"/>
        <xdr:cNvSpPr txBox="1"/>
      </xdr:nvSpPr>
      <xdr:spPr>
        <a:xfrm>
          <a:off x="16807180" y="2141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168910</xdr:rowOff>
    </xdr:from>
    <xdr:to xmlns:xdr="http://schemas.openxmlformats.org/drawingml/2006/spreadsheetDrawing">
      <xdr:col>82</xdr:col>
      <xdr:colOff>196850</xdr:colOff>
      <xdr:row>13</xdr:row>
      <xdr:rowOff>168910</xdr:rowOff>
    </xdr:to>
    <xdr:cxnSp macro="">
      <xdr:nvCxnSpPr>
        <xdr:cNvPr id="126" name="直線コネクタ 125"/>
        <xdr:cNvCxnSpPr/>
      </xdr:nvCxnSpPr>
      <xdr:spPr>
        <a:xfrm>
          <a:off x="1662938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149860</xdr:rowOff>
    </xdr:from>
    <xdr:to xmlns:xdr="http://schemas.openxmlformats.org/drawingml/2006/spreadsheetDrawing">
      <xdr:col>82</xdr:col>
      <xdr:colOff>107950</xdr:colOff>
      <xdr:row>16</xdr:row>
      <xdr:rowOff>157480</xdr:rowOff>
    </xdr:to>
    <xdr:cxnSp macro="">
      <xdr:nvCxnSpPr>
        <xdr:cNvPr id="127" name="直線コネクタ 126"/>
        <xdr:cNvCxnSpPr/>
      </xdr:nvCxnSpPr>
      <xdr:spPr>
        <a:xfrm>
          <a:off x="15869920" y="2893060"/>
          <a:ext cx="848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124460</xdr:rowOff>
    </xdr:from>
    <xdr:ext cx="759460" cy="259080"/>
    <xdr:sp macro="" textlink="">
      <xdr:nvSpPr>
        <xdr:cNvPr id="128" name="物件費平均値テキスト"/>
        <xdr:cNvSpPr txBox="1"/>
      </xdr:nvSpPr>
      <xdr:spPr>
        <a:xfrm>
          <a:off x="16807180" y="28676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66748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149860</xdr:rowOff>
    </xdr:from>
    <xdr:to xmlns:xdr="http://schemas.openxmlformats.org/drawingml/2006/spreadsheetDrawing">
      <xdr:col>78</xdr:col>
      <xdr:colOff>69850</xdr:colOff>
      <xdr:row>16</xdr:row>
      <xdr:rowOff>149860</xdr:rowOff>
    </xdr:to>
    <xdr:cxnSp macro="">
      <xdr:nvCxnSpPr>
        <xdr:cNvPr id="130" name="直線コネクタ 129"/>
        <xdr:cNvCxnSpPr/>
      </xdr:nvCxnSpPr>
      <xdr:spPr>
        <a:xfrm>
          <a:off x="14968220" y="289306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31" name="フローチャート: 判断 130"/>
        <xdr:cNvSpPr/>
      </xdr:nvSpPr>
      <xdr:spPr>
        <a:xfrm>
          <a:off x="1581912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2" name="テキスト ボックス 131"/>
        <xdr:cNvSpPr txBox="1"/>
      </xdr:nvSpPr>
      <xdr:spPr>
        <a:xfrm>
          <a:off x="1548384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149860</xdr:rowOff>
    </xdr:from>
    <xdr:to xmlns:xdr="http://schemas.openxmlformats.org/drawingml/2006/spreadsheetDrawing">
      <xdr:col>73</xdr:col>
      <xdr:colOff>180975</xdr:colOff>
      <xdr:row>17</xdr:row>
      <xdr:rowOff>1270</xdr:rowOff>
    </xdr:to>
    <xdr:cxnSp macro="">
      <xdr:nvCxnSpPr>
        <xdr:cNvPr id="133" name="直線コネクタ 132"/>
        <xdr:cNvCxnSpPr/>
      </xdr:nvCxnSpPr>
      <xdr:spPr>
        <a:xfrm flipV="1">
          <a:off x="14069060" y="289306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4917420" y="30632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63500</xdr:rowOff>
    </xdr:from>
    <xdr:ext cx="762000" cy="252095"/>
    <xdr:sp macro="" textlink="">
      <xdr:nvSpPr>
        <xdr:cNvPr id="135" name="テキスト ボックス 134"/>
        <xdr:cNvSpPr txBox="1"/>
      </xdr:nvSpPr>
      <xdr:spPr>
        <a:xfrm>
          <a:off x="14584680" y="3149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111760</xdr:rowOff>
    </xdr:from>
    <xdr:to xmlns:xdr="http://schemas.openxmlformats.org/drawingml/2006/spreadsheetDrawing">
      <xdr:col>69</xdr:col>
      <xdr:colOff>92075</xdr:colOff>
      <xdr:row>17</xdr:row>
      <xdr:rowOff>1270</xdr:rowOff>
    </xdr:to>
    <xdr:cxnSp macro="">
      <xdr:nvCxnSpPr>
        <xdr:cNvPr id="136" name="直線コネクタ 135"/>
        <xdr:cNvCxnSpPr/>
      </xdr:nvCxnSpPr>
      <xdr:spPr>
        <a:xfrm>
          <a:off x="13169900" y="285496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401826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33020</xdr:rowOff>
    </xdr:from>
    <xdr:ext cx="755015" cy="259080"/>
    <xdr:sp macro="" textlink="">
      <xdr:nvSpPr>
        <xdr:cNvPr id="138" name="テキスト ボックス 137"/>
        <xdr:cNvSpPr txBox="1"/>
      </xdr:nvSpPr>
      <xdr:spPr>
        <a:xfrm>
          <a:off x="13682980" y="31191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3116560" y="3017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17780</xdr:rowOff>
    </xdr:from>
    <xdr:ext cx="759460" cy="252095"/>
    <xdr:sp macro="" textlink="">
      <xdr:nvSpPr>
        <xdr:cNvPr id="140" name="テキスト ボックス 139"/>
        <xdr:cNvSpPr txBox="1"/>
      </xdr:nvSpPr>
      <xdr:spPr>
        <a:xfrm>
          <a:off x="12783820" y="310388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2" name="テキスト ボックス 141"/>
        <xdr:cNvSpPr txBox="1"/>
      </xdr:nvSpPr>
      <xdr:spPr>
        <a:xfrm>
          <a:off x="156514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3" name="テキスト ボックス 142"/>
        <xdr:cNvSpPr txBox="1"/>
      </xdr:nvSpPr>
      <xdr:spPr>
        <a:xfrm>
          <a:off x="147497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015" cy="259080"/>
    <xdr:sp macro="" textlink="">
      <xdr:nvSpPr>
        <xdr:cNvPr id="145" name="テキスト ボックス 144"/>
        <xdr:cNvSpPr txBox="1"/>
      </xdr:nvSpPr>
      <xdr:spPr>
        <a:xfrm>
          <a:off x="129489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106680</xdr:rowOff>
    </xdr:from>
    <xdr:to xmlns:xdr="http://schemas.openxmlformats.org/drawingml/2006/spreadsheetDrawing">
      <xdr:col>82</xdr:col>
      <xdr:colOff>158750</xdr:colOff>
      <xdr:row>17</xdr:row>
      <xdr:rowOff>36830</xdr:rowOff>
    </xdr:to>
    <xdr:sp macro="" textlink="">
      <xdr:nvSpPr>
        <xdr:cNvPr id="146" name="楕円 145"/>
        <xdr:cNvSpPr/>
      </xdr:nvSpPr>
      <xdr:spPr>
        <a:xfrm>
          <a:off x="1666748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123190</xdr:rowOff>
    </xdr:from>
    <xdr:ext cx="759460" cy="252095"/>
    <xdr:sp macro="" textlink="">
      <xdr:nvSpPr>
        <xdr:cNvPr id="147" name="物件費該当値テキスト"/>
        <xdr:cNvSpPr txBox="1"/>
      </xdr:nvSpPr>
      <xdr:spPr>
        <a:xfrm>
          <a:off x="16807180" y="26949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48" name="楕円 147"/>
        <xdr:cNvSpPr/>
      </xdr:nvSpPr>
      <xdr:spPr>
        <a:xfrm>
          <a:off x="1581912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39370</xdr:rowOff>
    </xdr:from>
    <xdr:ext cx="736600" cy="259080"/>
    <xdr:sp macro="" textlink="">
      <xdr:nvSpPr>
        <xdr:cNvPr id="149" name="テキスト ボックス 148"/>
        <xdr:cNvSpPr txBox="1"/>
      </xdr:nvSpPr>
      <xdr:spPr>
        <a:xfrm>
          <a:off x="1548384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99060</xdr:rowOff>
    </xdr:from>
    <xdr:to xmlns:xdr="http://schemas.openxmlformats.org/drawingml/2006/spreadsheetDrawing">
      <xdr:col>74</xdr:col>
      <xdr:colOff>31750</xdr:colOff>
      <xdr:row>17</xdr:row>
      <xdr:rowOff>29210</xdr:rowOff>
    </xdr:to>
    <xdr:sp macro="" textlink="">
      <xdr:nvSpPr>
        <xdr:cNvPr id="150" name="楕円 149"/>
        <xdr:cNvSpPr/>
      </xdr:nvSpPr>
      <xdr:spPr>
        <a:xfrm>
          <a:off x="14917420" y="2842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39370</xdr:rowOff>
    </xdr:from>
    <xdr:ext cx="762000" cy="259080"/>
    <xdr:sp macro="" textlink="">
      <xdr:nvSpPr>
        <xdr:cNvPr id="151" name="テキスト ボックス 150"/>
        <xdr:cNvSpPr txBox="1"/>
      </xdr:nvSpPr>
      <xdr:spPr>
        <a:xfrm>
          <a:off x="1458468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121920</xdr:rowOff>
    </xdr:from>
    <xdr:to xmlns:xdr="http://schemas.openxmlformats.org/drawingml/2006/spreadsheetDrawing">
      <xdr:col>69</xdr:col>
      <xdr:colOff>142875</xdr:colOff>
      <xdr:row>17</xdr:row>
      <xdr:rowOff>52070</xdr:rowOff>
    </xdr:to>
    <xdr:sp macro="" textlink="">
      <xdr:nvSpPr>
        <xdr:cNvPr id="152" name="楕円 151"/>
        <xdr:cNvSpPr/>
      </xdr:nvSpPr>
      <xdr:spPr>
        <a:xfrm>
          <a:off x="1401826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62230</xdr:rowOff>
    </xdr:from>
    <xdr:ext cx="755015" cy="259080"/>
    <xdr:sp macro="" textlink="">
      <xdr:nvSpPr>
        <xdr:cNvPr id="153" name="テキスト ボックス 152"/>
        <xdr:cNvSpPr txBox="1"/>
      </xdr:nvSpPr>
      <xdr:spPr>
        <a:xfrm>
          <a:off x="13682980" y="2633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54" name="楕円 153"/>
        <xdr:cNvSpPr/>
      </xdr:nvSpPr>
      <xdr:spPr>
        <a:xfrm>
          <a:off x="13116560" y="2804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1270</xdr:rowOff>
    </xdr:from>
    <xdr:ext cx="759460" cy="259080"/>
    <xdr:sp macro="" textlink="">
      <xdr:nvSpPr>
        <xdr:cNvPr id="155" name="テキスト ボックス 154"/>
        <xdr:cNvSpPr txBox="1"/>
      </xdr:nvSpPr>
      <xdr:spPr>
        <a:xfrm>
          <a:off x="12783820" y="2573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生活保護費等が減少したことや、児童数の減に伴う施設型給付費の減少などにより、前年度と比べ1.0ポイントの減となった。</a:t>
          </a:r>
        </a:p>
        <a:p>
          <a:r>
            <a:rPr kumimoji="1" lang="ja-JP" altLang="en-US" sz="1300">
              <a:latin typeface="ＭＳ Ｐゴシック"/>
              <a:ea typeface="ＭＳ Ｐゴシック"/>
            </a:rPr>
            <a:t>　一方で、類似団体と比較しても高い状況となっていることから、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7" name="テキスト ボックス 166"/>
        <xdr:cNvSpPr txBox="1"/>
      </xdr:nvSpPr>
      <xdr:spPr>
        <a:xfrm>
          <a:off x="73152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2095"/>
    <xdr:sp macro="" textlink="">
      <xdr:nvSpPr>
        <xdr:cNvPr id="169" name="テキスト ボックス 168"/>
        <xdr:cNvSpPr txBox="1"/>
      </xdr:nvSpPr>
      <xdr:spPr>
        <a:xfrm>
          <a:off x="256540" y="10843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1" name="テキスト ボックス 170"/>
        <xdr:cNvSpPr txBox="1"/>
      </xdr:nvSpPr>
      <xdr:spPr>
        <a:xfrm>
          <a:off x="25654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2095"/>
    <xdr:sp macro="" textlink="">
      <xdr:nvSpPr>
        <xdr:cNvPr id="173" name="テキスト ボックス 172"/>
        <xdr:cNvSpPr txBox="1"/>
      </xdr:nvSpPr>
      <xdr:spPr>
        <a:xfrm>
          <a:off x="256540" y="1019048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5" name="テキスト ボックス 174"/>
        <xdr:cNvSpPr txBox="1"/>
      </xdr:nvSpPr>
      <xdr:spPr>
        <a:xfrm>
          <a:off x="25654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7" name="テキスト ボックス 176"/>
        <xdr:cNvSpPr txBox="1"/>
      </xdr:nvSpPr>
      <xdr:spPr>
        <a:xfrm>
          <a:off x="25654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2095"/>
    <xdr:sp macro="" textlink="">
      <xdr:nvSpPr>
        <xdr:cNvPr id="179" name="テキスト ボックス 178"/>
        <xdr:cNvSpPr txBox="1"/>
      </xdr:nvSpPr>
      <xdr:spPr>
        <a:xfrm>
          <a:off x="256540" y="9210675"/>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1" name="テキスト ボックス 180"/>
        <xdr:cNvSpPr txBox="1"/>
      </xdr:nvSpPr>
      <xdr:spPr>
        <a:xfrm>
          <a:off x="25654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2095"/>
    <xdr:sp macro="" textlink="">
      <xdr:nvSpPr>
        <xdr:cNvPr id="183" name="テキスト ボックス 182"/>
        <xdr:cNvSpPr txBox="1"/>
      </xdr:nvSpPr>
      <xdr:spPr>
        <a:xfrm>
          <a:off x="256540" y="8557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159385</xdr:rowOff>
    </xdr:to>
    <xdr:cxnSp macro="">
      <xdr:nvCxnSpPr>
        <xdr:cNvPr id="185" name="直線コネクタ 184"/>
        <xdr:cNvCxnSpPr/>
      </xdr:nvCxnSpPr>
      <xdr:spPr>
        <a:xfrm flipV="1">
          <a:off x="488696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59460" cy="252095"/>
    <xdr:sp macro="" textlink="">
      <xdr:nvSpPr>
        <xdr:cNvPr id="186" name="扶助費最小値テキスト"/>
        <xdr:cNvSpPr txBox="1"/>
      </xdr:nvSpPr>
      <xdr:spPr>
        <a:xfrm>
          <a:off x="4975860" y="1041908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7" name="直線コネクタ 186"/>
        <xdr:cNvCxnSpPr/>
      </xdr:nvCxnSpPr>
      <xdr:spPr>
        <a:xfrm>
          <a:off x="4795520" y="104463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59460" cy="258445"/>
    <xdr:sp macro="" textlink="">
      <xdr:nvSpPr>
        <xdr:cNvPr id="188" name="扶助費最大値テキスト"/>
        <xdr:cNvSpPr txBox="1"/>
      </xdr:nvSpPr>
      <xdr:spPr>
        <a:xfrm>
          <a:off x="4975860" y="88347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795520" y="909129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60</xdr:row>
      <xdr:rowOff>61595</xdr:rowOff>
    </xdr:from>
    <xdr:to xmlns:xdr="http://schemas.openxmlformats.org/drawingml/2006/spreadsheetDrawing">
      <xdr:col>24</xdr:col>
      <xdr:colOff>25400</xdr:colOff>
      <xdr:row>61</xdr:row>
      <xdr:rowOff>53340</xdr:rowOff>
    </xdr:to>
    <xdr:cxnSp macro="">
      <xdr:nvCxnSpPr>
        <xdr:cNvPr id="190" name="直線コネクタ 189"/>
        <xdr:cNvCxnSpPr/>
      </xdr:nvCxnSpPr>
      <xdr:spPr>
        <a:xfrm flipV="1">
          <a:off x="4036060" y="10348595"/>
          <a:ext cx="8509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59460" cy="258445"/>
    <xdr:sp macro="" textlink="">
      <xdr:nvSpPr>
        <xdr:cNvPr id="191" name="扶助費平均値テキスト"/>
        <xdr:cNvSpPr txBox="1"/>
      </xdr:nvSpPr>
      <xdr:spPr>
        <a:xfrm>
          <a:off x="4975860" y="9440545"/>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2" name="フローチャート: 判断 191"/>
        <xdr:cNvSpPr/>
      </xdr:nvSpPr>
      <xdr:spPr>
        <a:xfrm>
          <a:off x="4833620" y="95961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61</xdr:row>
      <xdr:rowOff>53340</xdr:rowOff>
    </xdr:from>
    <xdr:to xmlns:xdr="http://schemas.openxmlformats.org/drawingml/2006/spreadsheetDrawing">
      <xdr:col>19</xdr:col>
      <xdr:colOff>187325</xdr:colOff>
      <xdr:row>62</xdr:row>
      <xdr:rowOff>29210</xdr:rowOff>
    </xdr:to>
    <xdr:cxnSp macro="">
      <xdr:nvCxnSpPr>
        <xdr:cNvPr id="193" name="直線コネクタ 192"/>
        <xdr:cNvCxnSpPr/>
      </xdr:nvCxnSpPr>
      <xdr:spPr>
        <a:xfrm flipV="1">
          <a:off x="3136900" y="10511790"/>
          <a:ext cx="8991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194" name="フローチャート: 判断 193"/>
        <xdr:cNvSpPr/>
      </xdr:nvSpPr>
      <xdr:spPr>
        <a:xfrm>
          <a:off x="3985260" y="96939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33020</xdr:rowOff>
    </xdr:from>
    <xdr:ext cx="729615" cy="259080"/>
    <xdr:sp macro="" textlink="">
      <xdr:nvSpPr>
        <xdr:cNvPr id="195" name="テキスト ボックス 194"/>
        <xdr:cNvSpPr txBox="1"/>
      </xdr:nvSpPr>
      <xdr:spPr>
        <a:xfrm>
          <a:off x="3652520" y="94627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61</xdr:row>
      <xdr:rowOff>118745</xdr:rowOff>
    </xdr:from>
    <xdr:to xmlns:xdr="http://schemas.openxmlformats.org/drawingml/2006/spreadsheetDrawing">
      <xdr:col>15</xdr:col>
      <xdr:colOff>98425</xdr:colOff>
      <xdr:row>62</xdr:row>
      <xdr:rowOff>29210</xdr:rowOff>
    </xdr:to>
    <xdr:cxnSp macro="">
      <xdr:nvCxnSpPr>
        <xdr:cNvPr id="196" name="直線コネクタ 195"/>
        <xdr:cNvCxnSpPr/>
      </xdr:nvCxnSpPr>
      <xdr:spPr>
        <a:xfrm>
          <a:off x="2237740" y="10577195"/>
          <a:ext cx="8991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35560</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30861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147320</xdr:rowOff>
    </xdr:from>
    <xdr:ext cx="759460" cy="259080"/>
    <xdr:sp macro="" textlink="">
      <xdr:nvSpPr>
        <xdr:cNvPr id="198" name="テキスト ボックス 197"/>
        <xdr:cNvSpPr txBox="1"/>
      </xdr:nvSpPr>
      <xdr:spPr>
        <a:xfrm>
          <a:off x="2750820" y="9577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61</xdr:row>
      <xdr:rowOff>20955</xdr:rowOff>
    </xdr:from>
    <xdr:to xmlns:xdr="http://schemas.openxmlformats.org/drawingml/2006/spreadsheetDrawing">
      <xdr:col>11</xdr:col>
      <xdr:colOff>9525</xdr:colOff>
      <xdr:row>61</xdr:row>
      <xdr:rowOff>118745</xdr:rowOff>
    </xdr:to>
    <xdr:cxnSp macro="">
      <xdr:nvCxnSpPr>
        <xdr:cNvPr id="199" name="直線コネクタ 198"/>
        <xdr:cNvCxnSpPr/>
      </xdr:nvCxnSpPr>
      <xdr:spPr>
        <a:xfrm>
          <a:off x="1336040" y="10479405"/>
          <a:ext cx="9017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00" name="フローチャート: 判断 199"/>
        <xdr:cNvSpPr/>
      </xdr:nvSpPr>
      <xdr:spPr>
        <a:xfrm>
          <a:off x="2184400" y="97593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98425</xdr:rowOff>
    </xdr:from>
    <xdr:ext cx="755015" cy="252095"/>
    <xdr:sp macro="" textlink="">
      <xdr:nvSpPr>
        <xdr:cNvPr id="201" name="テキスト ボックス 200"/>
        <xdr:cNvSpPr txBox="1"/>
      </xdr:nvSpPr>
      <xdr:spPr>
        <a:xfrm>
          <a:off x="1851660" y="95281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2" name="フローチャート: 判断 201"/>
        <xdr:cNvSpPr/>
      </xdr:nvSpPr>
      <xdr:spPr>
        <a:xfrm>
          <a:off x="128524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65405</xdr:rowOff>
    </xdr:from>
    <xdr:ext cx="757555" cy="252095"/>
    <xdr:sp macro="" textlink="">
      <xdr:nvSpPr>
        <xdr:cNvPr id="203" name="テキスト ボックス 202"/>
        <xdr:cNvSpPr txBox="1"/>
      </xdr:nvSpPr>
      <xdr:spPr>
        <a:xfrm>
          <a:off x="949960" y="9495155"/>
          <a:ext cx="757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59080"/>
    <xdr:sp macro="" textlink="">
      <xdr:nvSpPr>
        <xdr:cNvPr id="204" name="テキスト ボックス 203"/>
        <xdr:cNvSpPr txBox="1"/>
      </xdr:nvSpPr>
      <xdr:spPr>
        <a:xfrm>
          <a:off x="46685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6" name="テキスト ボックス 205"/>
        <xdr:cNvSpPr txBox="1"/>
      </xdr:nvSpPr>
      <xdr:spPr>
        <a:xfrm>
          <a:off x="291846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9460" cy="259080"/>
    <xdr:sp macro="" textlink="">
      <xdr:nvSpPr>
        <xdr:cNvPr id="207" name="テキスト ボックス 206"/>
        <xdr:cNvSpPr txBox="1"/>
      </xdr:nvSpPr>
      <xdr:spPr>
        <a:xfrm>
          <a:off x="20167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08" name="テキスト ボックス 207"/>
        <xdr:cNvSpPr txBox="1"/>
      </xdr:nvSpPr>
      <xdr:spPr>
        <a:xfrm>
          <a:off x="11176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60</xdr:row>
      <xdr:rowOff>10795</xdr:rowOff>
    </xdr:from>
    <xdr:to xmlns:xdr="http://schemas.openxmlformats.org/drawingml/2006/spreadsheetDrawing">
      <xdr:col>24</xdr:col>
      <xdr:colOff>76200</xdr:colOff>
      <xdr:row>60</xdr:row>
      <xdr:rowOff>112395</xdr:rowOff>
    </xdr:to>
    <xdr:sp macro="" textlink="">
      <xdr:nvSpPr>
        <xdr:cNvPr id="209" name="楕円 208"/>
        <xdr:cNvSpPr/>
      </xdr:nvSpPr>
      <xdr:spPr>
        <a:xfrm>
          <a:off x="4833620" y="102977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90805</xdr:rowOff>
    </xdr:from>
    <xdr:ext cx="759460" cy="258445"/>
    <xdr:sp macro="" textlink="">
      <xdr:nvSpPr>
        <xdr:cNvPr id="210" name="扶助費該当値テキスト"/>
        <xdr:cNvSpPr txBox="1"/>
      </xdr:nvSpPr>
      <xdr:spPr>
        <a:xfrm>
          <a:off x="4975860" y="102063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61</xdr:row>
      <xdr:rowOff>2540</xdr:rowOff>
    </xdr:from>
    <xdr:to xmlns:xdr="http://schemas.openxmlformats.org/drawingml/2006/spreadsheetDrawing">
      <xdr:col>20</xdr:col>
      <xdr:colOff>38100</xdr:colOff>
      <xdr:row>61</xdr:row>
      <xdr:rowOff>104140</xdr:rowOff>
    </xdr:to>
    <xdr:sp macro="" textlink="">
      <xdr:nvSpPr>
        <xdr:cNvPr id="211" name="楕円 210"/>
        <xdr:cNvSpPr/>
      </xdr:nvSpPr>
      <xdr:spPr>
        <a:xfrm>
          <a:off x="3985260" y="104609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61</xdr:row>
      <xdr:rowOff>88900</xdr:rowOff>
    </xdr:from>
    <xdr:ext cx="729615" cy="252095"/>
    <xdr:sp macro="" textlink="">
      <xdr:nvSpPr>
        <xdr:cNvPr id="212" name="テキスト ボックス 211"/>
        <xdr:cNvSpPr txBox="1"/>
      </xdr:nvSpPr>
      <xdr:spPr>
        <a:xfrm>
          <a:off x="3652520" y="1054735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61</xdr:row>
      <xdr:rowOff>149860</xdr:rowOff>
    </xdr:from>
    <xdr:to xmlns:xdr="http://schemas.openxmlformats.org/drawingml/2006/spreadsheetDrawing">
      <xdr:col>15</xdr:col>
      <xdr:colOff>149225</xdr:colOff>
      <xdr:row>62</xdr:row>
      <xdr:rowOff>80010</xdr:rowOff>
    </xdr:to>
    <xdr:sp macro="" textlink="">
      <xdr:nvSpPr>
        <xdr:cNvPr id="213" name="楕円 212"/>
        <xdr:cNvSpPr/>
      </xdr:nvSpPr>
      <xdr:spPr>
        <a:xfrm>
          <a:off x="30861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62</xdr:row>
      <xdr:rowOff>64770</xdr:rowOff>
    </xdr:from>
    <xdr:ext cx="759460" cy="252095"/>
    <xdr:sp macro="" textlink="">
      <xdr:nvSpPr>
        <xdr:cNvPr id="214" name="テキスト ボックス 213"/>
        <xdr:cNvSpPr txBox="1"/>
      </xdr:nvSpPr>
      <xdr:spPr>
        <a:xfrm>
          <a:off x="2750820" y="1069467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61</xdr:row>
      <xdr:rowOff>67945</xdr:rowOff>
    </xdr:from>
    <xdr:to xmlns:xdr="http://schemas.openxmlformats.org/drawingml/2006/spreadsheetDrawing">
      <xdr:col>11</xdr:col>
      <xdr:colOff>60325</xdr:colOff>
      <xdr:row>61</xdr:row>
      <xdr:rowOff>169545</xdr:rowOff>
    </xdr:to>
    <xdr:sp macro="" textlink="">
      <xdr:nvSpPr>
        <xdr:cNvPr id="215" name="楕円 214"/>
        <xdr:cNvSpPr/>
      </xdr:nvSpPr>
      <xdr:spPr>
        <a:xfrm>
          <a:off x="2184400" y="105263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154940</xdr:rowOff>
    </xdr:from>
    <xdr:ext cx="755015" cy="252095"/>
    <xdr:sp macro="" textlink="">
      <xdr:nvSpPr>
        <xdr:cNvPr id="216" name="テキスト ボックス 215"/>
        <xdr:cNvSpPr txBox="1"/>
      </xdr:nvSpPr>
      <xdr:spPr>
        <a:xfrm>
          <a:off x="1851660" y="106133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141605</xdr:rowOff>
    </xdr:from>
    <xdr:to xmlns:xdr="http://schemas.openxmlformats.org/drawingml/2006/spreadsheetDrawing">
      <xdr:col>6</xdr:col>
      <xdr:colOff>171450</xdr:colOff>
      <xdr:row>61</xdr:row>
      <xdr:rowOff>71755</xdr:rowOff>
    </xdr:to>
    <xdr:sp macro="" textlink="">
      <xdr:nvSpPr>
        <xdr:cNvPr id="217" name="楕円 216"/>
        <xdr:cNvSpPr/>
      </xdr:nvSpPr>
      <xdr:spPr>
        <a:xfrm>
          <a:off x="12852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61</xdr:row>
      <xdr:rowOff>56515</xdr:rowOff>
    </xdr:from>
    <xdr:ext cx="757555" cy="258445"/>
    <xdr:sp macro="" textlink="">
      <xdr:nvSpPr>
        <xdr:cNvPr id="218" name="テキスト ボックス 217"/>
        <xdr:cNvSpPr txBox="1"/>
      </xdr:nvSpPr>
      <xdr:spPr>
        <a:xfrm>
          <a:off x="949960" y="105149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東郷診療所特別会計への繰出金の増等があったものの、分母となる</a:t>
          </a:r>
          <a:r>
            <a:rPr kumimoji="1" lang="ja-JP" altLang="en-US" sz="1300">
              <a:solidFill>
                <a:schemeClr val="tx1"/>
              </a:solidFill>
              <a:latin typeface="ＭＳ Ｐゴシック"/>
              <a:ea typeface="ＭＳ Ｐゴシック"/>
            </a:rPr>
            <a:t>市税や地方消費税交付金等の経常一般財源の増加等により、前年度と比較して0.9ポイントの減となった。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類似団体平均と比較し1.3ポイント下回っているものの、老朽化に伴う維持補修の増等も見込まれるため、経常経費の削減に努める。</a:t>
          </a: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30" name="テキスト ボックス 229"/>
        <xdr:cNvSpPr txBox="1"/>
      </xdr:nvSpPr>
      <xdr:spPr>
        <a:xfrm>
          <a:off x="1256538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32" name="テキスト ボックス 231"/>
        <xdr:cNvSpPr txBox="1"/>
      </xdr:nvSpPr>
      <xdr:spPr>
        <a:xfrm>
          <a:off x="1208786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60348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1015" cy="259080"/>
    <xdr:sp macro="" textlink="">
      <xdr:nvSpPr>
        <xdr:cNvPr id="234" name="テキスト ボックス 233"/>
        <xdr:cNvSpPr txBox="1"/>
      </xdr:nvSpPr>
      <xdr:spPr>
        <a:xfrm>
          <a:off x="1208786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60348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1015" cy="252095"/>
    <xdr:sp macro="" textlink="">
      <xdr:nvSpPr>
        <xdr:cNvPr id="236" name="テキスト ボックス 235"/>
        <xdr:cNvSpPr txBox="1"/>
      </xdr:nvSpPr>
      <xdr:spPr>
        <a:xfrm>
          <a:off x="1208786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60348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1015" cy="258445"/>
    <xdr:sp macro="" textlink="">
      <xdr:nvSpPr>
        <xdr:cNvPr id="238" name="テキスト ボックス 237"/>
        <xdr:cNvSpPr txBox="1"/>
      </xdr:nvSpPr>
      <xdr:spPr>
        <a:xfrm>
          <a:off x="1208786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60348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1015" cy="259080"/>
    <xdr:sp macro="" textlink="">
      <xdr:nvSpPr>
        <xdr:cNvPr id="240" name="テキスト ボックス 239"/>
        <xdr:cNvSpPr txBox="1"/>
      </xdr:nvSpPr>
      <xdr:spPr>
        <a:xfrm>
          <a:off x="1208786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60348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1015" cy="252095"/>
    <xdr:sp macro="" textlink="">
      <xdr:nvSpPr>
        <xdr:cNvPr id="242" name="テキスト ボックス 241"/>
        <xdr:cNvSpPr txBox="1"/>
      </xdr:nvSpPr>
      <xdr:spPr>
        <a:xfrm>
          <a:off x="1208786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60348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1015" cy="259080"/>
    <xdr:sp macro="" textlink="">
      <xdr:nvSpPr>
        <xdr:cNvPr id="244" name="テキスト ボックス 243"/>
        <xdr:cNvSpPr txBox="1"/>
      </xdr:nvSpPr>
      <xdr:spPr>
        <a:xfrm>
          <a:off x="1208786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46" name="テキスト ボックス 245"/>
        <xdr:cNvSpPr txBox="1"/>
      </xdr:nvSpPr>
      <xdr:spPr>
        <a:xfrm>
          <a:off x="1208786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60</xdr:row>
      <xdr:rowOff>132715</xdr:rowOff>
    </xdr:to>
    <xdr:cxnSp macro="">
      <xdr:nvCxnSpPr>
        <xdr:cNvPr id="248" name="直線コネクタ 247"/>
        <xdr:cNvCxnSpPr/>
      </xdr:nvCxnSpPr>
      <xdr:spPr>
        <a:xfrm flipV="1">
          <a:off x="1671828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104775</xdr:rowOff>
    </xdr:from>
    <xdr:ext cx="759460" cy="259080"/>
    <xdr:sp macro="" textlink="">
      <xdr:nvSpPr>
        <xdr:cNvPr id="249" name="その他最小値テキスト"/>
        <xdr:cNvSpPr txBox="1"/>
      </xdr:nvSpPr>
      <xdr:spPr>
        <a:xfrm>
          <a:off x="16807180" y="10391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132715</xdr:rowOff>
    </xdr:from>
    <xdr:to xmlns:xdr="http://schemas.openxmlformats.org/drawingml/2006/spreadsheetDrawing">
      <xdr:col>82</xdr:col>
      <xdr:colOff>196850</xdr:colOff>
      <xdr:row>60</xdr:row>
      <xdr:rowOff>132715</xdr:rowOff>
    </xdr:to>
    <xdr:cxnSp macro="">
      <xdr:nvCxnSpPr>
        <xdr:cNvPr id="250" name="直線コネクタ 249"/>
        <xdr:cNvCxnSpPr/>
      </xdr:nvCxnSpPr>
      <xdr:spPr>
        <a:xfrm>
          <a:off x="1662938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59460" cy="259080"/>
    <xdr:sp macro="" textlink="">
      <xdr:nvSpPr>
        <xdr:cNvPr id="251" name="その他最大値テキスト"/>
        <xdr:cNvSpPr txBox="1"/>
      </xdr:nvSpPr>
      <xdr:spPr>
        <a:xfrm>
          <a:off x="16807180" y="89871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52" name="直線コネクタ 251"/>
        <xdr:cNvCxnSpPr/>
      </xdr:nvCxnSpPr>
      <xdr:spPr>
        <a:xfrm>
          <a:off x="1662938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59055</xdr:rowOff>
    </xdr:from>
    <xdr:to xmlns:xdr="http://schemas.openxmlformats.org/drawingml/2006/spreadsheetDrawing">
      <xdr:col>82</xdr:col>
      <xdr:colOff>107950</xdr:colOff>
      <xdr:row>57</xdr:row>
      <xdr:rowOff>156845</xdr:rowOff>
    </xdr:to>
    <xdr:cxnSp macro="">
      <xdr:nvCxnSpPr>
        <xdr:cNvPr id="253" name="直線コネクタ 252"/>
        <xdr:cNvCxnSpPr/>
      </xdr:nvCxnSpPr>
      <xdr:spPr>
        <a:xfrm flipV="1">
          <a:off x="15869920" y="9831705"/>
          <a:ext cx="8483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121920</xdr:rowOff>
    </xdr:from>
    <xdr:ext cx="759460" cy="252095"/>
    <xdr:sp macro="" textlink="">
      <xdr:nvSpPr>
        <xdr:cNvPr id="254" name="その他平均値テキスト"/>
        <xdr:cNvSpPr txBox="1"/>
      </xdr:nvSpPr>
      <xdr:spPr>
        <a:xfrm>
          <a:off x="16807180" y="9894570"/>
          <a:ext cx="759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149860</xdr:rowOff>
    </xdr:from>
    <xdr:to xmlns:xdr="http://schemas.openxmlformats.org/drawingml/2006/spreadsheetDrawing">
      <xdr:col>82</xdr:col>
      <xdr:colOff>158750</xdr:colOff>
      <xdr:row>58</xdr:row>
      <xdr:rowOff>80010</xdr:rowOff>
    </xdr:to>
    <xdr:sp macro="" textlink="">
      <xdr:nvSpPr>
        <xdr:cNvPr id="255" name="フローチャート: 判断 254"/>
        <xdr:cNvSpPr/>
      </xdr:nvSpPr>
      <xdr:spPr>
        <a:xfrm>
          <a:off x="1666748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156845</xdr:rowOff>
    </xdr:from>
    <xdr:to xmlns:xdr="http://schemas.openxmlformats.org/drawingml/2006/spreadsheetDrawing">
      <xdr:col>78</xdr:col>
      <xdr:colOff>69850</xdr:colOff>
      <xdr:row>58</xdr:row>
      <xdr:rowOff>40640</xdr:rowOff>
    </xdr:to>
    <xdr:cxnSp macro="">
      <xdr:nvCxnSpPr>
        <xdr:cNvPr id="256" name="直線コネクタ 255"/>
        <xdr:cNvCxnSpPr/>
      </xdr:nvCxnSpPr>
      <xdr:spPr>
        <a:xfrm flipV="1">
          <a:off x="14968220" y="9929495"/>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10795</xdr:rowOff>
    </xdr:from>
    <xdr:to xmlns:xdr="http://schemas.openxmlformats.org/drawingml/2006/spreadsheetDrawing">
      <xdr:col>78</xdr:col>
      <xdr:colOff>120650</xdr:colOff>
      <xdr:row>58</xdr:row>
      <xdr:rowOff>112395</xdr:rowOff>
    </xdr:to>
    <xdr:sp macro="" textlink="">
      <xdr:nvSpPr>
        <xdr:cNvPr id="257" name="フローチャート: 判断 256"/>
        <xdr:cNvSpPr/>
      </xdr:nvSpPr>
      <xdr:spPr>
        <a:xfrm>
          <a:off x="1581912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97790</xdr:rowOff>
    </xdr:from>
    <xdr:ext cx="736600" cy="252095"/>
    <xdr:sp macro="" textlink="">
      <xdr:nvSpPr>
        <xdr:cNvPr id="258" name="テキスト ボックス 257"/>
        <xdr:cNvSpPr txBox="1"/>
      </xdr:nvSpPr>
      <xdr:spPr>
        <a:xfrm>
          <a:off x="15483840" y="100418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40640</xdr:rowOff>
    </xdr:from>
    <xdr:to xmlns:xdr="http://schemas.openxmlformats.org/drawingml/2006/spreadsheetDrawing">
      <xdr:col>73</xdr:col>
      <xdr:colOff>180975</xdr:colOff>
      <xdr:row>58</xdr:row>
      <xdr:rowOff>50800</xdr:rowOff>
    </xdr:to>
    <xdr:cxnSp macro="">
      <xdr:nvCxnSpPr>
        <xdr:cNvPr id="259" name="直線コネクタ 258"/>
        <xdr:cNvCxnSpPr/>
      </xdr:nvCxnSpPr>
      <xdr:spPr>
        <a:xfrm flipV="1">
          <a:off x="14069060" y="9984740"/>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24765</xdr:rowOff>
    </xdr:from>
    <xdr:to xmlns:xdr="http://schemas.openxmlformats.org/drawingml/2006/spreadsheetDrawing">
      <xdr:col>74</xdr:col>
      <xdr:colOff>31750</xdr:colOff>
      <xdr:row>59</xdr:row>
      <xdr:rowOff>126365</xdr:rowOff>
    </xdr:to>
    <xdr:sp macro="" textlink="">
      <xdr:nvSpPr>
        <xdr:cNvPr id="260" name="フローチャート: 判断 259"/>
        <xdr:cNvSpPr/>
      </xdr:nvSpPr>
      <xdr:spPr>
        <a:xfrm>
          <a:off x="14917420" y="101403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111125</xdr:rowOff>
    </xdr:from>
    <xdr:ext cx="762000" cy="252095"/>
    <xdr:sp macro="" textlink="">
      <xdr:nvSpPr>
        <xdr:cNvPr id="261" name="テキスト ボックス 260"/>
        <xdr:cNvSpPr txBox="1"/>
      </xdr:nvSpPr>
      <xdr:spPr>
        <a:xfrm>
          <a:off x="14584680" y="10226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18415</xdr:rowOff>
    </xdr:from>
    <xdr:to xmlns:xdr="http://schemas.openxmlformats.org/drawingml/2006/spreadsheetDrawing">
      <xdr:col>69</xdr:col>
      <xdr:colOff>92075</xdr:colOff>
      <xdr:row>58</xdr:row>
      <xdr:rowOff>50800</xdr:rowOff>
    </xdr:to>
    <xdr:cxnSp macro="">
      <xdr:nvCxnSpPr>
        <xdr:cNvPr id="262" name="直線コネクタ 261"/>
        <xdr:cNvCxnSpPr/>
      </xdr:nvCxnSpPr>
      <xdr:spPr>
        <a:xfrm>
          <a:off x="13169900" y="996251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67945</xdr:rowOff>
    </xdr:from>
    <xdr:to xmlns:xdr="http://schemas.openxmlformats.org/drawingml/2006/spreadsheetDrawing">
      <xdr:col>69</xdr:col>
      <xdr:colOff>142875</xdr:colOff>
      <xdr:row>59</xdr:row>
      <xdr:rowOff>169545</xdr:rowOff>
    </xdr:to>
    <xdr:sp macro="" textlink="">
      <xdr:nvSpPr>
        <xdr:cNvPr id="263" name="フローチャート: 判断 262"/>
        <xdr:cNvSpPr/>
      </xdr:nvSpPr>
      <xdr:spPr>
        <a:xfrm>
          <a:off x="1401826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154940</xdr:rowOff>
    </xdr:from>
    <xdr:ext cx="755015" cy="252095"/>
    <xdr:sp macro="" textlink="">
      <xdr:nvSpPr>
        <xdr:cNvPr id="264" name="テキスト ボックス 263"/>
        <xdr:cNvSpPr txBox="1"/>
      </xdr:nvSpPr>
      <xdr:spPr>
        <a:xfrm>
          <a:off x="13682980" y="102704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65" name="フローチャート: 判断 264"/>
        <xdr:cNvSpPr/>
      </xdr:nvSpPr>
      <xdr:spPr>
        <a:xfrm>
          <a:off x="13116560" y="10216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59460" cy="259080"/>
    <xdr:sp macro="" textlink="">
      <xdr:nvSpPr>
        <xdr:cNvPr id="266" name="テキスト ボックス 265"/>
        <xdr:cNvSpPr txBox="1"/>
      </xdr:nvSpPr>
      <xdr:spPr>
        <a:xfrm>
          <a:off x="12783820" y="103028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8" name="テキスト ボックス 267"/>
        <xdr:cNvSpPr txBox="1"/>
      </xdr:nvSpPr>
      <xdr:spPr>
        <a:xfrm>
          <a:off x="156514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9" name="テキスト ボックス 268"/>
        <xdr:cNvSpPr txBox="1"/>
      </xdr:nvSpPr>
      <xdr:spPr>
        <a:xfrm>
          <a:off x="147497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015" cy="259080"/>
    <xdr:sp macro="" textlink="">
      <xdr:nvSpPr>
        <xdr:cNvPr id="271" name="テキスト ボックス 270"/>
        <xdr:cNvSpPr txBox="1"/>
      </xdr:nvSpPr>
      <xdr:spPr>
        <a:xfrm>
          <a:off x="129489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8255</xdr:rowOff>
    </xdr:from>
    <xdr:to xmlns:xdr="http://schemas.openxmlformats.org/drawingml/2006/spreadsheetDrawing">
      <xdr:col>82</xdr:col>
      <xdr:colOff>158750</xdr:colOff>
      <xdr:row>57</xdr:row>
      <xdr:rowOff>109855</xdr:rowOff>
    </xdr:to>
    <xdr:sp macro="" textlink="">
      <xdr:nvSpPr>
        <xdr:cNvPr id="272" name="楕円 271"/>
        <xdr:cNvSpPr/>
      </xdr:nvSpPr>
      <xdr:spPr>
        <a:xfrm>
          <a:off x="1666748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24765</xdr:rowOff>
    </xdr:from>
    <xdr:ext cx="759460" cy="259080"/>
    <xdr:sp macro="" textlink="">
      <xdr:nvSpPr>
        <xdr:cNvPr id="273" name="その他該当値テキスト"/>
        <xdr:cNvSpPr txBox="1"/>
      </xdr:nvSpPr>
      <xdr:spPr>
        <a:xfrm>
          <a:off x="16807180" y="9625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106045</xdr:rowOff>
    </xdr:from>
    <xdr:to xmlns:xdr="http://schemas.openxmlformats.org/drawingml/2006/spreadsheetDrawing">
      <xdr:col>78</xdr:col>
      <xdr:colOff>120650</xdr:colOff>
      <xdr:row>58</xdr:row>
      <xdr:rowOff>36195</xdr:rowOff>
    </xdr:to>
    <xdr:sp macro="" textlink="">
      <xdr:nvSpPr>
        <xdr:cNvPr id="274" name="楕円 273"/>
        <xdr:cNvSpPr/>
      </xdr:nvSpPr>
      <xdr:spPr>
        <a:xfrm>
          <a:off x="1581912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46355</xdr:rowOff>
    </xdr:from>
    <xdr:ext cx="736600" cy="259080"/>
    <xdr:sp macro="" textlink="">
      <xdr:nvSpPr>
        <xdr:cNvPr id="275" name="テキスト ボックス 274"/>
        <xdr:cNvSpPr txBox="1"/>
      </xdr:nvSpPr>
      <xdr:spPr>
        <a:xfrm>
          <a:off x="1548384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160655</xdr:rowOff>
    </xdr:from>
    <xdr:to xmlns:xdr="http://schemas.openxmlformats.org/drawingml/2006/spreadsheetDrawing">
      <xdr:col>74</xdr:col>
      <xdr:colOff>31750</xdr:colOff>
      <xdr:row>58</xdr:row>
      <xdr:rowOff>90805</xdr:rowOff>
    </xdr:to>
    <xdr:sp macro="" textlink="">
      <xdr:nvSpPr>
        <xdr:cNvPr id="276" name="楕円 275"/>
        <xdr:cNvSpPr/>
      </xdr:nvSpPr>
      <xdr:spPr>
        <a:xfrm>
          <a:off x="14917420" y="99333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100965</xdr:rowOff>
    </xdr:from>
    <xdr:ext cx="762000" cy="252095"/>
    <xdr:sp macro="" textlink="">
      <xdr:nvSpPr>
        <xdr:cNvPr id="277" name="テキスト ボックス 276"/>
        <xdr:cNvSpPr txBox="1"/>
      </xdr:nvSpPr>
      <xdr:spPr>
        <a:xfrm>
          <a:off x="14584680" y="9702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0</xdr:rowOff>
    </xdr:from>
    <xdr:to xmlns:xdr="http://schemas.openxmlformats.org/drawingml/2006/spreadsheetDrawing">
      <xdr:col>69</xdr:col>
      <xdr:colOff>142875</xdr:colOff>
      <xdr:row>58</xdr:row>
      <xdr:rowOff>101600</xdr:rowOff>
    </xdr:to>
    <xdr:sp macro="" textlink="">
      <xdr:nvSpPr>
        <xdr:cNvPr id="278" name="楕円 277"/>
        <xdr:cNvSpPr/>
      </xdr:nvSpPr>
      <xdr:spPr>
        <a:xfrm>
          <a:off x="1401826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111760</xdr:rowOff>
    </xdr:from>
    <xdr:ext cx="755015" cy="252095"/>
    <xdr:sp macro="" textlink="">
      <xdr:nvSpPr>
        <xdr:cNvPr id="279" name="テキスト ボックス 278"/>
        <xdr:cNvSpPr txBox="1"/>
      </xdr:nvSpPr>
      <xdr:spPr>
        <a:xfrm>
          <a:off x="13682980" y="97129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139065</xdr:rowOff>
    </xdr:from>
    <xdr:to xmlns:xdr="http://schemas.openxmlformats.org/drawingml/2006/spreadsheetDrawing">
      <xdr:col>65</xdr:col>
      <xdr:colOff>53975</xdr:colOff>
      <xdr:row>58</xdr:row>
      <xdr:rowOff>69215</xdr:rowOff>
    </xdr:to>
    <xdr:sp macro="" textlink="">
      <xdr:nvSpPr>
        <xdr:cNvPr id="280" name="楕円 279"/>
        <xdr:cNvSpPr/>
      </xdr:nvSpPr>
      <xdr:spPr>
        <a:xfrm>
          <a:off x="13116560" y="99117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79375</xdr:rowOff>
    </xdr:from>
    <xdr:ext cx="759460" cy="258445"/>
    <xdr:sp macro="" textlink="">
      <xdr:nvSpPr>
        <xdr:cNvPr id="281" name="テキスト ボックス 280"/>
        <xdr:cNvSpPr txBox="1"/>
      </xdr:nvSpPr>
      <xdr:spPr>
        <a:xfrm>
          <a:off x="12783820" y="96805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病院事業の特別会計移行に伴う繰出金の皆減や、一部事務組合の市債残高減少に伴う分担金の減等に伴い、昨年度と比較して1.8ポイントの減となった。</a:t>
          </a:r>
        </a:p>
        <a:p>
          <a:r>
            <a:rPr kumimoji="1" lang="ja-JP" altLang="en-US" sz="1300">
              <a:latin typeface="ＭＳ Ｐゴシック"/>
              <a:ea typeface="ＭＳ Ｐゴシック"/>
            </a:rPr>
            <a:t>　類似団体平均と比較して7.3ポイント下回っているものの、引き続き社会情勢等の変化を踏まえながら、市単独補助金の見直し等に取り組む。</a:t>
          </a: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93" name="テキスト ボックス 292"/>
        <xdr:cNvSpPr txBox="1"/>
      </xdr:nvSpPr>
      <xdr:spPr>
        <a:xfrm>
          <a:off x="1256538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95" name="テキスト ボックス 294"/>
        <xdr:cNvSpPr txBox="1"/>
      </xdr:nvSpPr>
      <xdr:spPr>
        <a:xfrm>
          <a:off x="1208786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015" cy="252095"/>
    <xdr:sp macro="" textlink="">
      <xdr:nvSpPr>
        <xdr:cNvPr id="297" name="テキスト ボックス 296"/>
        <xdr:cNvSpPr txBox="1"/>
      </xdr:nvSpPr>
      <xdr:spPr>
        <a:xfrm>
          <a:off x="1208786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015" cy="252095"/>
    <xdr:sp macro="" textlink="">
      <xdr:nvSpPr>
        <xdr:cNvPr id="299" name="テキスト ボックス 298"/>
        <xdr:cNvSpPr txBox="1"/>
      </xdr:nvSpPr>
      <xdr:spPr>
        <a:xfrm>
          <a:off x="1208786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015" cy="252095"/>
    <xdr:sp macro="" textlink="">
      <xdr:nvSpPr>
        <xdr:cNvPr id="301" name="テキスト ボックス 300"/>
        <xdr:cNvSpPr txBox="1"/>
      </xdr:nvSpPr>
      <xdr:spPr>
        <a:xfrm>
          <a:off x="1208786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015" cy="252095"/>
    <xdr:sp macro="" textlink="">
      <xdr:nvSpPr>
        <xdr:cNvPr id="303" name="テキスト ボックス 302"/>
        <xdr:cNvSpPr txBox="1"/>
      </xdr:nvSpPr>
      <xdr:spPr>
        <a:xfrm>
          <a:off x="1208786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6" name="直線コネクタ 305"/>
        <xdr:cNvCxnSpPr/>
      </xdr:nvCxnSpPr>
      <xdr:spPr>
        <a:xfrm flipV="1">
          <a:off x="1671828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59460" cy="252095"/>
    <xdr:sp macro="" textlink="">
      <xdr:nvSpPr>
        <xdr:cNvPr id="307" name="補助費等最小値テキスト"/>
        <xdr:cNvSpPr txBox="1"/>
      </xdr:nvSpPr>
      <xdr:spPr>
        <a:xfrm>
          <a:off x="16807180" y="69342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8" name="直線コネクタ 307"/>
        <xdr:cNvCxnSpPr/>
      </xdr:nvCxnSpPr>
      <xdr:spPr>
        <a:xfrm>
          <a:off x="1662938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59460" cy="252095"/>
    <xdr:sp macro="" textlink="">
      <xdr:nvSpPr>
        <xdr:cNvPr id="309" name="補助費等最大値テキスト"/>
        <xdr:cNvSpPr txBox="1"/>
      </xdr:nvSpPr>
      <xdr:spPr>
        <a:xfrm>
          <a:off x="16807180" y="56540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662938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135890</xdr:rowOff>
    </xdr:from>
    <xdr:to xmlns:xdr="http://schemas.openxmlformats.org/drawingml/2006/spreadsheetDrawing">
      <xdr:col>82</xdr:col>
      <xdr:colOff>107950</xdr:colOff>
      <xdr:row>35</xdr:row>
      <xdr:rowOff>46990</xdr:rowOff>
    </xdr:to>
    <xdr:cxnSp macro="">
      <xdr:nvCxnSpPr>
        <xdr:cNvPr id="311" name="直線コネクタ 310"/>
        <xdr:cNvCxnSpPr/>
      </xdr:nvCxnSpPr>
      <xdr:spPr>
        <a:xfrm flipV="1">
          <a:off x="15869920" y="5965190"/>
          <a:ext cx="8483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59460" cy="259080"/>
    <xdr:sp macro="" textlink="">
      <xdr:nvSpPr>
        <xdr:cNvPr id="312" name="補助費等平均値テキスト"/>
        <xdr:cNvSpPr txBox="1"/>
      </xdr:nvSpPr>
      <xdr:spPr>
        <a:xfrm>
          <a:off x="16807180" y="62204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3" name="フローチャート: 判断 312"/>
        <xdr:cNvSpPr/>
      </xdr:nvSpPr>
      <xdr:spPr>
        <a:xfrm>
          <a:off x="1666748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46990</xdr:rowOff>
    </xdr:to>
    <xdr:cxnSp macro="">
      <xdr:nvCxnSpPr>
        <xdr:cNvPr id="314" name="直線コネクタ 313"/>
        <xdr:cNvCxnSpPr/>
      </xdr:nvCxnSpPr>
      <xdr:spPr>
        <a:xfrm>
          <a:off x="14968220" y="604774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5" name="フローチャート: 判断 314"/>
        <xdr:cNvSpPr/>
      </xdr:nvSpPr>
      <xdr:spPr>
        <a:xfrm>
          <a:off x="1581912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22860</xdr:rowOff>
    </xdr:from>
    <xdr:ext cx="736600" cy="259080"/>
    <xdr:sp macro="" textlink="">
      <xdr:nvSpPr>
        <xdr:cNvPr id="316" name="テキスト ボックス 315"/>
        <xdr:cNvSpPr txBox="1"/>
      </xdr:nvSpPr>
      <xdr:spPr>
        <a:xfrm>
          <a:off x="1548384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46990</xdr:rowOff>
    </xdr:from>
    <xdr:to xmlns:xdr="http://schemas.openxmlformats.org/drawingml/2006/spreadsheetDrawing">
      <xdr:col>73</xdr:col>
      <xdr:colOff>180975</xdr:colOff>
      <xdr:row>35</xdr:row>
      <xdr:rowOff>88265</xdr:rowOff>
    </xdr:to>
    <xdr:cxnSp macro="">
      <xdr:nvCxnSpPr>
        <xdr:cNvPr id="317" name="直線コネクタ 316"/>
        <xdr:cNvCxnSpPr/>
      </xdr:nvCxnSpPr>
      <xdr:spPr>
        <a:xfrm flipV="1">
          <a:off x="14069060" y="6047740"/>
          <a:ext cx="8991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8" name="フローチャート: 判断 317"/>
        <xdr:cNvSpPr/>
      </xdr:nvSpPr>
      <xdr:spPr>
        <a:xfrm>
          <a:off x="14917420" y="62344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148590</xdr:rowOff>
    </xdr:from>
    <xdr:ext cx="762000" cy="259080"/>
    <xdr:sp macro="" textlink="">
      <xdr:nvSpPr>
        <xdr:cNvPr id="319" name="テキスト ボックス 318"/>
        <xdr:cNvSpPr txBox="1"/>
      </xdr:nvSpPr>
      <xdr:spPr>
        <a:xfrm>
          <a:off x="1458468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88265</xdr:rowOff>
    </xdr:to>
    <xdr:cxnSp macro="">
      <xdr:nvCxnSpPr>
        <xdr:cNvPr id="320" name="直線コネクタ 319"/>
        <xdr:cNvCxnSpPr/>
      </xdr:nvCxnSpPr>
      <xdr:spPr>
        <a:xfrm>
          <a:off x="13169900" y="6061710"/>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1" name="フローチャート: 判断 320"/>
        <xdr:cNvSpPr/>
      </xdr:nvSpPr>
      <xdr:spPr>
        <a:xfrm>
          <a:off x="1401826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125730</xdr:rowOff>
    </xdr:from>
    <xdr:ext cx="755015" cy="259080"/>
    <xdr:sp macro="" textlink="">
      <xdr:nvSpPr>
        <xdr:cNvPr id="322" name="テキスト ボックス 321"/>
        <xdr:cNvSpPr txBox="1"/>
      </xdr:nvSpPr>
      <xdr:spPr>
        <a:xfrm>
          <a:off x="13682980" y="62979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3" name="フローチャート: 判断 322"/>
        <xdr:cNvSpPr/>
      </xdr:nvSpPr>
      <xdr:spPr>
        <a:xfrm>
          <a:off x="13116560" y="62115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59460" cy="259080"/>
    <xdr:sp macro="" textlink="">
      <xdr:nvSpPr>
        <xdr:cNvPr id="324" name="テキスト ボックス 323"/>
        <xdr:cNvSpPr txBox="1"/>
      </xdr:nvSpPr>
      <xdr:spPr>
        <a:xfrm>
          <a:off x="12783820" y="62979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6" name="テキスト ボックス 325"/>
        <xdr:cNvSpPr txBox="1"/>
      </xdr:nvSpPr>
      <xdr:spPr>
        <a:xfrm>
          <a:off x="156514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7" name="テキスト ボックス 326"/>
        <xdr:cNvSpPr txBox="1"/>
      </xdr:nvSpPr>
      <xdr:spPr>
        <a:xfrm>
          <a:off x="147497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015" cy="259080"/>
    <xdr:sp macro="" textlink="">
      <xdr:nvSpPr>
        <xdr:cNvPr id="329" name="テキスト ボックス 328"/>
        <xdr:cNvSpPr txBox="1"/>
      </xdr:nvSpPr>
      <xdr:spPr>
        <a:xfrm>
          <a:off x="129489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85090</xdr:rowOff>
    </xdr:from>
    <xdr:to xmlns:xdr="http://schemas.openxmlformats.org/drawingml/2006/spreadsheetDrawing">
      <xdr:col>82</xdr:col>
      <xdr:colOff>158750</xdr:colOff>
      <xdr:row>35</xdr:row>
      <xdr:rowOff>15240</xdr:rowOff>
    </xdr:to>
    <xdr:sp macro="" textlink="">
      <xdr:nvSpPr>
        <xdr:cNvPr id="330" name="楕円 329"/>
        <xdr:cNvSpPr/>
      </xdr:nvSpPr>
      <xdr:spPr>
        <a:xfrm>
          <a:off x="1666748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165100</xdr:rowOff>
    </xdr:from>
    <xdr:ext cx="759460" cy="259080"/>
    <xdr:sp macro="" textlink="">
      <xdr:nvSpPr>
        <xdr:cNvPr id="331" name="補助費等該当値テキスト"/>
        <xdr:cNvSpPr txBox="1"/>
      </xdr:nvSpPr>
      <xdr:spPr>
        <a:xfrm>
          <a:off x="16807180" y="5822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2" name="楕円 331"/>
        <xdr:cNvSpPr/>
      </xdr:nvSpPr>
      <xdr:spPr>
        <a:xfrm>
          <a:off x="1581912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33" name="テキスト ボックス 332"/>
        <xdr:cNvSpPr txBox="1"/>
      </xdr:nvSpPr>
      <xdr:spPr>
        <a:xfrm>
          <a:off x="1548384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4" name="楕円 333"/>
        <xdr:cNvSpPr/>
      </xdr:nvSpPr>
      <xdr:spPr>
        <a:xfrm>
          <a:off x="1491742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5" name="テキスト ボックス 334"/>
        <xdr:cNvSpPr txBox="1"/>
      </xdr:nvSpPr>
      <xdr:spPr>
        <a:xfrm>
          <a:off x="1458468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37465</xdr:rowOff>
    </xdr:from>
    <xdr:to xmlns:xdr="http://schemas.openxmlformats.org/drawingml/2006/spreadsheetDrawing">
      <xdr:col>69</xdr:col>
      <xdr:colOff>142875</xdr:colOff>
      <xdr:row>35</xdr:row>
      <xdr:rowOff>139065</xdr:rowOff>
    </xdr:to>
    <xdr:sp macro="" textlink="">
      <xdr:nvSpPr>
        <xdr:cNvPr id="336" name="楕円 335"/>
        <xdr:cNvSpPr/>
      </xdr:nvSpPr>
      <xdr:spPr>
        <a:xfrm>
          <a:off x="1401826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149225</xdr:rowOff>
    </xdr:from>
    <xdr:ext cx="755015" cy="259080"/>
    <xdr:sp macro="" textlink="">
      <xdr:nvSpPr>
        <xdr:cNvPr id="337" name="テキスト ボックス 336"/>
        <xdr:cNvSpPr txBox="1"/>
      </xdr:nvSpPr>
      <xdr:spPr>
        <a:xfrm>
          <a:off x="13682980" y="58070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xdr:rowOff>
    </xdr:from>
    <xdr:to xmlns:xdr="http://schemas.openxmlformats.org/drawingml/2006/spreadsheetDrawing">
      <xdr:col>65</xdr:col>
      <xdr:colOff>53975</xdr:colOff>
      <xdr:row>35</xdr:row>
      <xdr:rowOff>111760</xdr:rowOff>
    </xdr:to>
    <xdr:sp macro="" textlink="">
      <xdr:nvSpPr>
        <xdr:cNvPr id="338" name="楕円 337"/>
        <xdr:cNvSpPr/>
      </xdr:nvSpPr>
      <xdr:spPr>
        <a:xfrm>
          <a:off x="13116560" y="6010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121920</xdr:rowOff>
    </xdr:from>
    <xdr:ext cx="759460" cy="252095"/>
    <xdr:sp macro="" textlink="">
      <xdr:nvSpPr>
        <xdr:cNvPr id="339" name="テキスト ボックス 338"/>
        <xdr:cNvSpPr txBox="1"/>
      </xdr:nvSpPr>
      <xdr:spPr>
        <a:xfrm>
          <a:off x="12783820" y="577977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公債費の額は新庁舎建設に伴う市債の据置期間が終了したことに伴い増加したものの、</a:t>
          </a:r>
          <a:r>
            <a:rPr kumimoji="1" lang="ja-JP" altLang="en-US" sz="1300">
              <a:solidFill>
                <a:schemeClr val="tx1"/>
              </a:solidFill>
              <a:latin typeface="ＭＳ Ｐゴシック"/>
              <a:ea typeface="ＭＳ Ｐゴシック"/>
            </a:rPr>
            <a:t>市税や地方消費税交付金等の経常一般財源等の増加により、昨年度と比べ1.1ポイントの減となった。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a:t>
          </a:r>
          <a:r>
            <a:rPr kumimoji="1" lang="ja-JP" altLang="en-US" sz="1300">
              <a:solidFill>
                <a:srgbClr val="FF0000"/>
              </a:solidFill>
              <a:latin typeface="ＭＳ Ｐゴシック"/>
              <a:ea typeface="ＭＳ Ｐゴシック"/>
            </a:rPr>
            <a:t>、</a:t>
          </a:r>
          <a:r>
            <a:rPr kumimoji="1" lang="ja-JP" altLang="en-US" sz="1300">
              <a:latin typeface="ＭＳ Ｐゴシック"/>
              <a:ea typeface="ＭＳ Ｐゴシック"/>
            </a:rPr>
            <a:t>普通建設事業の選択と集中を図り、公債費の抑制に取り組む。</a:t>
          </a: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51" name="テキスト ボックス 350"/>
        <xdr:cNvSpPr txBox="1"/>
      </xdr:nvSpPr>
      <xdr:spPr>
        <a:xfrm>
          <a:off x="73152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2095"/>
    <xdr:sp macro="" textlink="">
      <xdr:nvSpPr>
        <xdr:cNvPr id="353" name="テキスト ボックス 352"/>
        <xdr:cNvSpPr txBox="1"/>
      </xdr:nvSpPr>
      <xdr:spPr>
        <a:xfrm>
          <a:off x="256540" y="142722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3555" cy="252095"/>
    <xdr:sp macro="" textlink="">
      <xdr:nvSpPr>
        <xdr:cNvPr id="355" name="テキスト ボックス 354"/>
        <xdr:cNvSpPr txBox="1"/>
      </xdr:nvSpPr>
      <xdr:spPr>
        <a:xfrm>
          <a:off x="256540" y="138150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3555" cy="252095"/>
    <xdr:sp macro="" textlink="">
      <xdr:nvSpPr>
        <xdr:cNvPr id="357" name="テキスト ボックス 356"/>
        <xdr:cNvSpPr txBox="1"/>
      </xdr:nvSpPr>
      <xdr:spPr>
        <a:xfrm>
          <a:off x="256540" y="133578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3555" cy="252095"/>
    <xdr:sp macro="" textlink="">
      <xdr:nvSpPr>
        <xdr:cNvPr id="359" name="テキスト ボックス 358"/>
        <xdr:cNvSpPr txBox="1"/>
      </xdr:nvSpPr>
      <xdr:spPr>
        <a:xfrm>
          <a:off x="256540" y="129006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3555" cy="252095"/>
    <xdr:sp macro="" textlink="">
      <xdr:nvSpPr>
        <xdr:cNvPr id="361" name="テキスト ボックス 360"/>
        <xdr:cNvSpPr txBox="1"/>
      </xdr:nvSpPr>
      <xdr:spPr>
        <a:xfrm>
          <a:off x="256540" y="12443460"/>
          <a:ext cx="503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49530</xdr:rowOff>
    </xdr:to>
    <xdr:cxnSp macro="">
      <xdr:nvCxnSpPr>
        <xdr:cNvPr id="364" name="直線コネクタ 363"/>
        <xdr:cNvCxnSpPr/>
      </xdr:nvCxnSpPr>
      <xdr:spPr>
        <a:xfrm flipV="1">
          <a:off x="488696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21590</xdr:rowOff>
    </xdr:from>
    <xdr:ext cx="759460" cy="259080"/>
    <xdr:sp macro="" textlink="">
      <xdr:nvSpPr>
        <xdr:cNvPr id="365" name="公債費最小値テキスト"/>
        <xdr:cNvSpPr txBox="1"/>
      </xdr:nvSpPr>
      <xdr:spPr>
        <a:xfrm>
          <a:off x="4975860" y="13737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49530</xdr:rowOff>
    </xdr:from>
    <xdr:to xmlns:xdr="http://schemas.openxmlformats.org/drawingml/2006/spreadsheetDrawing">
      <xdr:col>24</xdr:col>
      <xdr:colOff>114300</xdr:colOff>
      <xdr:row>80</xdr:row>
      <xdr:rowOff>49530</xdr:rowOff>
    </xdr:to>
    <xdr:cxnSp macro="">
      <xdr:nvCxnSpPr>
        <xdr:cNvPr id="366" name="直線コネクタ 365"/>
        <xdr:cNvCxnSpPr/>
      </xdr:nvCxnSpPr>
      <xdr:spPr>
        <a:xfrm>
          <a:off x="4795520" y="137655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59460" cy="252095"/>
    <xdr:sp macro="" textlink="">
      <xdr:nvSpPr>
        <xdr:cNvPr id="367" name="公債費最大値テキスト"/>
        <xdr:cNvSpPr txBox="1"/>
      </xdr:nvSpPr>
      <xdr:spPr>
        <a:xfrm>
          <a:off x="4975860" y="125120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8" name="直線コネクタ 367"/>
        <xdr:cNvCxnSpPr/>
      </xdr:nvCxnSpPr>
      <xdr:spPr>
        <a:xfrm>
          <a:off x="4795520" y="12768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90170</xdr:rowOff>
    </xdr:from>
    <xdr:to xmlns:xdr="http://schemas.openxmlformats.org/drawingml/2006/spreadsheetDrawing">
      <xdr:col>24</xdr:col>
      <xdr:colOff>25400</xdr:colOff>
      <xdr:row>78</xdr:row>
      <xdr:rowOff>140970</xdr:rowOff>
    </xdr:to>
    <xdr:cxnSp macro="">
      <xdr:nvCxnSpPr>
        <xdr:cNvPr id="369" name="直線コネクタ 368"/>
        <xdr:cNvCxnSpPr/>
      </xdr:nvCxnSpPr>
      <xdr:spPr>
        <a:xfrm flipV="1">
          <a:off x="4036060" y="1346327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59460" cy="259080"/>
    <xdr:sp macro="" textlink="">
      <xdr:nvSpPr>
        <xdr:cNvPr id="370" name="公債費平均値テキスト"/>
        <xdr:cNvSpPr txBox="1"/>
      </xdr:nvSpPr>
      <xdr:spPr>
        <a:xfrm>
          <a:off x="4975860" y="1307973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1" name="フローチャート: 判断 370"/>
        <xdr:cNvSpPr/>
      </xdr:nvSpPr>
      <xdr:spPr>
        <a:xfrm>
          <a:off x="4833620" y="132346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118110</xdr:rowOff>
    </xdr:from>
    <xdr:to xmlns:xdr="http://schemas.openxmlformats.org/drawingml/2006/spreadsheetDrawing">
      <xdr:col>19</xdr:col>
      <xdr:colOff>187325</xdr:colOff>
      <xdr:row>78</xdr:row>
      <xdr:rowOff>140970</xdr:rowOff>
    </xdr:to>
    <xdr:cxnSp macro="">
      <xdr:nvCxnSpPr>
        <xdr:cNvPr id="372" name="直線コネクタ 371"/>
        <xdr:cNvCxnSpPr/>
      </xdr:nvCxnSpPr>
      <xdr:spPr>
        <a:xfrm>
          <a:off x="3136900" y="134912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3" name="フローチャート: 判断 372"/>
        <xdr:cNvSpPr/>
      </xdr:nvSpPr>
      <xdr:spPr>
        <a:xfrm>
          <a:off x="3985260" y="132391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29615" cy="259080"/>
    <xdr:sp macro="" textlink="">
      <xdr:nvSpPr>
        <xdr:cNvPr id="374" name="テキスト ボックス 373"/>
        <xdr:cNvSpPr txBox="1"/>
      </xdr:nvSpPr>
      <xdr:spPr>
        <a:xfrm>
          <a:off x="3652520" y="1300797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113030</xdr:rowOff>
    </xdr:from>
    <xdr:to xmlns:xdr="http://schemas.openxmlformats.org/drawingml/2006/spreadsheetDrawing">
      <xdr:col>15</xdr:col>
      <xdr:colOff>98425</xdr:colOff>
      <xdr:row>78</xdr:row>
      <xdr:rowOff>118110</xdr:rowOff>
    </xdr:to>
    <xdr:cxnSp macro="">
      <xdr:nvCxnSpPr>
        <xdr:cNvPr id="375" name="直線コネクタ 374"/>
        <xdr:cNvCxnSpPr/>
      </xdr:nvCxnSpPr>
      <xdr:spPr>
        <a:xfrm>
          <a:off x="2237740" y="1348613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76" name="フローチャート: 判断 375"/>
        <xdr:cNvSpPr/>
      </xdr:nvSpPr>
      <xdr:spPr>
        <a:xfrm>
          <a:off x="30861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158115</xdr:rowOff>
    </xdr:from>
    <xdr:ext cx="759460" cy="252095"/>
    <xdr:sp macro="" textlink="">
      <xdr:nvSpPr>
        <xdr:cNvPr id="377" name="テキスト ボックス 376"/>
        <xdr:cNvSpPr txBox="1"/>
      </xdr:nvSpPr>
      <xdr:spPr>
        <a:xfrm>
          <a:off x="2750820" y="1301686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113030</xdr:rowOff>
    </xdr:from>
    <xdr:to xmlns:xdr="http://schemas.openxmlformats.org/drawingml/2006/spreadsheetDrawing">
      <xdr:col>11</xdr:col>
      <xdr:colOff>9525</xdr:colOff>
      <xdr:row>78</xdr:row>
      <xdr:rowOff>145415</xdr:rowOff>
    </xdr:to>
    <xdr:cxnSp macro="">
      <xdr:nvCxnSpPr>
        <xdr:cNvPr id="378" name="直線コネクタ 377"/>
        <xdr:cNvCxnSpPr/>
      </xdr:nvCxnSpPr>
      <xdr:spPr>
        <a:xfrm flipV="1">
          <a:off x="1336040" y="1348613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79" name="フローチャート: 判断 378"/>
        <xdr:cNvSpPr/>
      </xdr:nvSpPr>
      <xdr:spPr>
        <a:xfrm>
          <a:off x="2184400" y="13257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167640</xdr:rowOff>
    </xdr:from>
    <xdr:ext cx="755015" cy="252095"/>
    <xdr:sp macro="" textlink="">
      <xdr:nvSpPr>
        <xdr:cNvPr id="380" name="テキスト ボックス 379"/>
        <xdr:cNvSpPr txBox="1"/>
      </xdr:nvSpPr>
      <xdr:spPr>
        <a:xfrm>
          <a:off x="1851660" y="130263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69215</xdr:rowOff>
    </xdr:from>
    <xdr:to xmlns:xdr="http://schemas.openxmlformats.org/drawingml/2006/spreadsheetDrawing">
      <xdr:col>6</xdr:col>
      <xdr:colOff>171450</xdr:colOff>
      <xdr:row>77</xdr:row>
      <xdr:rowOff>170815</xdr:rowOff>
    </xdr:to>
    <xdr:sp macro="" textlink="">
      <xdr:nvSpPr>
        <xdr:cNvPr id="381" name="フローチャート: 判断 380"/>
        <xdr:cNvSpPr/>
      </xdr:nvSpPr>
      <xdr:spPr>
        <a:xfrm>
          <a:off x="128524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9525</xdr:rowOff>
    </xdr:from>
    <xdr:ext cx="757555" cy="252095"/>
    <xdr:sp macro="" textlink="">
      <xdr:nvSpPr>
        <xdr:cNvPr id="382" name="テキスト ボックス 381"/>
        <xdr:cNvSpPr txBox="1"/>
      </xdr:nvSpPr>
      <xdr:spPr>
        <a:xfrm>
          <a:off x="949960" y="13039725"/>
          <a:ext cx="757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59080"/>
    <xdr:sp macro="" textlink="">
      <xdr:nvSpPr>
        <xdr:cNvPr id="383" name="テキスト ボックス 382"/>
        <xdr:cNvSpPr txBox="1"/>
      </xdr:nvSpPr>
      <xdr:spPr>
        <a:xfrm>
          <a:off x="46685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5" name="テキスト ボックス 384"/>
        <xdr:cNvSpPr txBox="1"/>
      </xdr:nvSpPr>
      <xdr:spPr>
        <a:xfrm>
          <a:off x="291846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9460" cy="259080"/>
    <xdr:sp macro="" textlink="">
      <xdr:nvSpPr>
        <xdr:cNvPr id="386" name="テキスト ボックス 385"/>
        <xdr:cNvSpPr txBox="1"/>
      </xdr:nvSpPr>
      <xdr:spPr>
        <a:xfrm>
          <a:off x="20167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87" name="テキスト ボックス 386"/>
        <xdr:cNvSpPr txBox="1"/>
      </xdr:nvSpPr>
      <xdr:spPr>
        <a:xfrm>
          <a:off x="11176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39370</xdr:rowOff>
    </xdr:from>
    <xdr:to xmlns:xdr="http://schemas.openxmlformats.org/drawingml/2006/spreadsheetDrawing">
      <xdr:col>24</xdr:col>
      <xdr:colOff>76200</xdr:colOff>
      <xdr:row>78</xdr:row>
      <xdr:rowOff>140970</xdr:rowOff>
    </xdr:to>
    <xdr:sp macro="" textlink="">
      <xdr:nvSpPr>
        <xdr:cNvPr id="388" name="楕円 387"/>
        <xdr:cNvSpPr/>
      </xdr:nvSpPr>
      <xdr:spPr>
        <a:xfrm>
          <a:off x="4833620" y="134124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11430</xdr:rowOff>
    </xdr:from>
    <xdr:ext cx="759460" cy="259080"/>
    <xdr:sp macro="" textlink="">
      <xdr:nvSpPr>
        <xdr:cNvPr id="389" name="公債費該当値テキスト"/>
        <xdr:cNvSpPr txBox="1"/>
      </xdr:nvSpPr>
      <xdr:spPr>
        <a:xfrm>
          <a:off x="4975860" y="133845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90170</xdr:rowOff>
    </xdr:from>
    <xdr:to xmlns:xdr="http://schemas.openxmlformats.org/drawingml/2006/spreadsheetDrawing">
      <xdr:col>20</xdr:col>
      <xdr:colOff>38100</xdr:colOff>
      <xdr:row>79</xdr:row>
      <xdr:rowOff>20320</xdr:rowOff>
    </xdr:to>
    <xdr:sp macro="" textlink="">
      <xdr:nvSpPr>
        <xdr:cNvPr id="390" name="楕円 389"/>
        <xdr:cNvSpPr/>
      </xdr:nvSpPr>
      <xdr:spPr>
        <a:xfrm>
          <a:off x="3985260" y="134632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5080</xdr:rowOff>
    </xdr:from>
    <xdr:ext cx="729615" cy="259080"/>
    <xdr:sp macro="" textlink="">
      <xdr:nvSpPr>
        <xdr:cNvPr id="391" name="テキスト ボックス 390"/>
        <xdr:cNvSpPr txBox="1"/>
      </xdr:nvSpPr>
      <xdr:spPr>
        <a:xfrm>
          <a:off x="3652520" y="135496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67310</xdr:rowOff>
    </xdr:from>
    <xdr:to xmlns:xdr="http://schemas.openxmlformats.org/drawingml/2006/spreadsheetDrawing">
      <xdr:col>15</xdr:col>
      <xdr:colOff>149225</xdr:colOff>
      <xdr:row>78</xdr:row>
      <xdr:rowOff>168910</xdr:rowOff>
    </xdr:to>
    <xdr:sp macro="" textlink="">
      <xdr:nvSpPr>
        <xdr:cNvPr id="392" name="楕円 391"/>
        <xdr:cNvSpPr/>
      </xdr:nvSpPr>
      <xdr:spPr>
        <a:xfrm>
          <a:off x="30861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153670</xdr:rowOff>
    </xdr:from>
    <xdr:ext cx="759460" cy="259080"/>
    <xdr:sp macro="" textlink="">
      <xdr:nvSpPr>
        <xdr:cNvPr id="393" name="テキスト ボックス 392"/>
        <xdr:cNvSpPr txBox="1"/>
      </xdr:nvSpPr>
      <xdr:spPr>
        <a:xfrm>
          <a:off x="2750820" y="13526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62230</xdr:rowOff>
    </xdr:from>
    <xdr:to xmlns:xdr="http://schemas.openxmlformats.org/drawingml/2006/spreadsheetDrawing">
      <xdr:col>11</xdr:col>
      <xdr:colOff>60325</xdr:colOff>
      <xdr:row>78</xdr:row>
      <xdr:rowOff>163830</xdr:rowOff>
    </xdr:to>
    <xdr:sp macro="" textlink="">
      <xdr:nvSpPr>
        <xdr:cNvPr id="394" name="楕円 393"/>
        <xdr:cNvSpPr/>
      </xdr:nvSpPr>
      <xdr:spPr>
        <a:xfrm>
          <a:off x="2184400" y="13435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148590</xdr:rowOff>
    </xdr:from>
    <xdr:ext cx="755015" cy="259080"/>
    <xdr:sp macro="" textlink="">
      <xdr:nvSpPr>
        <xdr:cNvPr id="395" name="テキスト ボックス 394"/>
        <xdr:cNvSpPr txBox="1"/>
      </xdr:nvSpPr>
      <xdr:spPr>
        <a:xfrm>
          <a:off x="1851660" y="135216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94615</xdr:rowOff>
    </xdr:from>
    <xdr:to xmlns:xdr="http://schemas.openxmlformats.org/drawingml/2006/spreadsheetDrawing">
      <xdr:col>6</xdr:col>
      <xdr:colOff>171450</xdr:colOff>
      <xdr:row>79</xdr:row>
      <xdr:rowOff>24765</xdr:rowOff>
    </xdr:to>
    <xdr:sp macro="" textlink="">
      <xdr:nvSpPr>
        <xdr:cNvPr id="396" name="楕円 395"/>
        <xdr:cNvSpPr/>
      </xdr:nvSpPr>
      <xdr:spPr>
        <a:xfrm>
          <a:off x="128524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9525</xdr:rowOff>
    </xdr:from>
    <xdr:ext cx="757555" cy="252095"/>
    <xdr:sp macro="" textlink="">
      <xdr:nvSpPr>
        <xdr:cNvPr id="397" name="テキスト ボックス 396"/>
        <xdr:cNvSpPr txBox="1"/>
      </xdr:nvSpPr>
      <xdr:spPr>
        <a:xfrm>
          <a:off x="949960" y="13554075"/>
          <a:ext cx="757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分子である人件費や物件費、補助費等の減に加え、分母となる</a:t>
          </a:r>
          <a:r>
            <a:rPr kumimoji="1" lang="ja-JP" altLang="en-US" sz="1300">
              <a:solidFill>
                <a:schemeClr val="tx1"/>
              </a:solidFill>
              <a:latin typeface="ＭＳ Ｐゴシック"/>
              <a:ea typeface="ＭＳ Ｐゴシック"/>
            </a:rPr>
            <a:t>市税や地方消費税交付金等の経常一般財源の増加等により、前年度と比較して5.6ポイントの減となった。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今後も行財政改革大綱に基づく市債残高の圧縮や自主財源の確保等、持続可能な財政基盤の強化に努める。</a:t>
          </a: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09" name="テキスト ボックス 408"/>
        <xdr:cNvSpPr txBox="1"/>
      </xdr:nvSpPr>
      <xdr:spPr>
        <a:xfrm>
          <a:off x="1256538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11" name="テキスト ボックス 410"/>
        <xdr:cNvSpPr txBox="1"/>
      </xdr:nvSpPr>
      <xdr:spPr>
        <a:xfrm>
          <a:off x="1208786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015" cy="252095"/>
    <xdr:sp macro="" textlink="">
      <xdr:nvSpPr>
        <xdr:cNvPr id="413" name="テキスト ボックス 412"/>
        <xdr:cNvSpPr txBox="1"/>
      </xdr:nvSpPr>
      <xdr:spPr>
        <a:xfrm>
          <a:off x="1208786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015" cy="252095"/>
    <xdr:sp macro="" textlink="">
      <xdr:nvSpPr>
        <xdr:cNvPr id="415" name="テキスト ボックス 414"/>
        <xdr:cNvSpPr txBox="1"/>
      </xdr:nvSpPr>
      <xdr:spPr>
        <a:xfrm>
          <a:off x="1208786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015" cy="252095"/>
    <xdr:sp macro="" textlink="">
      <xdr:nvSpPr>
        <xdr:cNvPr id="417" name="テキスト ボックス 416"/>
        <xdr:cNvSpPr txBox="1"/>
      </xdr:nvSpPr>
      <xdr:spPr>
        <a:xfrm>
          <a:off x="1208786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015" cy="252095"/>
    <xdr:sp macro="" textlink="">
      <xdr:nvSpPr>
        <xdr:cNvPr id="419" name="テキスト ボックス 418"/>
        <xdr:cNvSpPr txBox="1"/>
      </xdr:nvSpPr>
      <xdr:spPr>
        <a:xfrm>
          <a:off x="1208786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21" name="テキスト ボックス 420"/>
        <xdr:cNvSpPr txBox="1"/>
      </xdr:nvSpPr>
      <xdr:spPr>
        <a:xfrm>
          <a:off x="1208786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81</xdr:row>
      <xdr:rowOff>42545</xdr:rowOff>
    </xdr:to>
    <xdr:cxnSp macro="">
      <xdr:nvCxnSpPr>
        <xdr:cNvPr id="423" name="直線コネクタ 422"/>
        <xdr:cNvCxnSpPr/>
      </xdr:nvCxnSpPr>
      <xdr:spPr>
        <a:xfrm flipV="1">
          <a:off x="1671828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14605</xdr:rowOff>
    </xdr:from>
    <xdr:ext cx="759460" cy="259080"/>
    <xdr:sp macro="" textlink="">
      <xdr:nvSpPr>
        <xdr:cNvPr id="424" name="公債費以外最小値テキスト"/>
        <xdr:cNvSpPr txBox="1"/>
      </xdr:nvSpPr>
      <xdr:spPr>
        <a:xfrm>
          <a:off x="16807180" y="139020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196850</xdr:colOff>
      <xdr:row>81</xdr:row>
      <xdr:rowOff>42545</xdr:rowOff>
    </xdr:to>
    <xdr:cxnSp macro="">
      <xdr:nvCxnSpPr>
        <xdr:cNvPr id="425" name="直線コネクタ 424"/>
        <xdr:cNvCxnSpPr/>
      </xdr:nvCxnSpPr>
      <xdr:spPr>
        <a:xfrm>
          <a:off x="1662938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94615</xdr:rowOff>
    </xdr:from>
    <xdr:ext cx="759460" cy="259080"/>
    <xdr:sp macro="" textlink="">
      <xdr:nvSpPr>
        <xdr:cNvPr id="426" name="公債費以外最大値テキスト"/>
        <xdr:cNvSpPr txBox="1"/>
      </xdr:nvSpPr>
      <xdr:spPr>
        <a:xfrm>
          <a:off x="16807180" y="124390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196850</xdr:colOff>
      <xdr:row>74</xdr:row>
      <xdr:rowOff>8255</xdr:rowOff>
    </xdr:to>
    <xdr:cxnSp macro="">
      <xdr:nvCxnSpPr>
        <xdr:cNvPr id="427" name="直線コネクタ 426"/>
        <xdr:cNvCxnSpPr/>
      </xdr:nvCxnSpPr>
      <xdr:spPr>
        <a:xfrm>
          <a:off x="1662938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120650</xdr:rowOff>
    </xdr:from>
    <xdr:to xmlns:xdr="http://schemas.openxmlformats.org/drawingml/2006/spreadsheetDrawing">
      <xdr:col>82</xdr:col>
      <xdr:colOff>107950</xdr:colOff>
      <xdr:row>77</xdr:row>
      <xdr:rowOff>33020</xdr:rowOff>
    </xdr:to>
    <xdr:cxnSp macro="">
      <xdr:nvCxnSpPr>
        <xdr:cNvPr id="428" name="直線コネクタ 427"/>
        <xdr:cNvCxnSpPr/>
      </xdr:nvCxnSpPr>
      <xdr:spPr>
        <a:xfrm flipV="1">
          <a:off x="15869920" y="12979400"/>
          <a:ext cx="84836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25400</xdr:rowOff>
    </xdr:from>
    <xdr:ext cx="759460" cy="259080"/>
    <xdr:sp macro="" textlink="">
      <xdr:nvSpPr>
        <xdr:cNvPr id="429" name="公債費以外平均値テキスト"/>
        <xdr:cNvSpPr txBox="1"/>
      </xdr:nvSpPr>
      <xdr:spPr>
        <a:xfrm>
          <a:off x="16807180" y="1305560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0" name="フローチャート: 判断 429"/>
        <xdr:cNvSpPr/>
      </xdr:nvSpPr>
      <xdr:spPr>
        <a:xfrm>
          <a:off x="1666748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33020</xdr:rowOff>
    </xdr:from>
    <xdr:to xmlns:xdr="http://schemas.openxmlformats.org/drawingml/2006/spreadsheetDrawing">
      <xdr:col>78</xdr:col>
      <xdr:colOff>69850</xdr:colOff>
      <xdr:row>77</xdr:row>
      <xdr:rowOff>69850</xdr:rowOff>
    </xdr:to>
    <xdr:cxnSp macro="">
      <xdr:nvCxnSpPr>
        <xdr:cNvPr id="431" name="直線コネクタ 430"/>
        <xdr:cNvCxnSpPr/>
      </xdr:nvCxnSpPr>
      <xdr:spPr>
        <a:xfrm flipV="1">
          <a:off x="14968220" y="13234670"/>
          <a:ext cx="901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581912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6600" cy="252095"/>
    <xdr:sp macro="" textlink="">
      <xdr:nvSpPr>
        <xdr:cNvPr id="433" name="テキスト ボックス 432"/>
        <xdr:cNvSpPr txBox="1"/>
      </xdr:nvSpPr>
      <xdr:spPr>
        <a:xfrm>
          <a:off x="15483840" y="133711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69850</xdr:rowOff>
    </xdr:from>
    <xdr:to xmlns:xdr="http://schemas.openxmlformats.org/drawingml/2006/spreadsheetDrawing">
      <xdr:col>73</xdr:col>
      <xdr:colOff>180975</xdr:colOff>
      <xdr:row>77</xdr:row>
      <xdr:rowOff>120650</xdr:rowOff>
    </xdr:to>
    <xdr:cxnSp macro="">
      <xdr:nvCxnSpPr>
        <xdr:cNvPr id="434" name="直線コネクタ 433"/>
        <xdr:cNvCxnSpPr/>
      </xdr:nvCxnSpPr>
      <xdr:spPr>
        <a:xfrm flipV="1">
          <a:off x="14069060" y="132715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5" name="フローチャート: 判断 434"/>
        <xdr:cNvSpPr/>
      </xdr:nvSpPr>
      <xdr:spPr>
        <a:xfrm>
          <a:off x="14917420" y="132848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2095"/>
    <xdr:sp macro="" textlink="">
      <xdr:nvSpPr>
        <xdr:cNvPr id="436" name="テキスト ボックス 435"/>
        <xdr:cNvSpPr txBox="1"/>
      </xdr:nvSpPr>
      <xdr:spPr>
        <a:xfrm>
          <a:off x="14584680" y="133711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1270</xdr:rowOff>
    </xdr:from>
    <xdr:to xmlns:xdr="http://schemas.openxmlformats.org/drawingml/2006/spreadsheetDrawing">
      <xdr:col>69</xdr:col>
      <xdr:colOff>92075</xdr:colOff>
      <xdr:row>77</xdr:row>
      <xdr:rowOff>120650</xdr:rowOff>
    </xdr:to>
    <xdr:cxnSp macro="">
      <xdr:nvCxnSpPr>
        <xdr:cNvPr id="437" name="直線コネクタ 436"/>
        <xdr:cNvCxnSpPr/>
      </xdr:nvCxnSpPr>
      <xdr:spPr>
        <a:xfrm>
          <a:off x="13169900" y="13202920"/>
          <a:ext cx="89916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38" name="フローチャート: 判断 437"/>
        <xdr:cNvSpPr/>
      </xdr:nvSpPr>
      <xdr:spPr>
        <a:xfrm>
          <a:off x="1401826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158115</xdr:rowOff>
    </xdr:from>
    <xdr:ext cx="755015" cy="252095"/>
    <xdr:sp macro="" textlink="">
      <xdr:nvSpPr>
        <xdr:cNvPr id="439" name="テキスト ボックス 438"/>
        <xdr:cNvSpPr txBox="1"/>
      </xdr:nvSpPr>
      <xdr:spPr>
        <a:xfrm>
          <a:off x="13682980" y="130168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0" name="フローチャート: 判断 439"/>
        <xdr:cNvSpPr/>
      </xdr:nvSpPr>
      <xdr:spPr>
        <a:xfrm>
          <a:off x="13116560" y="132435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128270</xdr:rowOff>
    </xdr:from>
    <xdr:ext cx="759460" cy="259080"/>
    <xdr:sp macro="" textlink="">
      <xdr:nvSpPr>
        <xdr:cNvPr id="441" name="テキスト ボックス 440"/>
        <xdr:cNvSpPr txBox="1"/>
      </xdr:nvSpPr>
      <xdr:spPr>
        <a:xfrm>
          <a:off x="12783820" y="13329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3" name="テキスト ボックス 442"/>
        <xdr:cNvSpPr txBox="1"/>
      </xdr:nvSpPr>
      <xdr:spPr>
        <a:xfrm>
          <a:off x="156514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4" name="テキスト ボックス 443"/>
        <xdr:cNvSpPr txBox="1"/>
      </xdr:nvSpPr>
      <xdr:spPr>
        <a:xfrm>
          <a:off x="147497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015" cy="259080"/>
    <xdr:sp macro="" textlink="">
      <xdr:nvSpPr>
        <xdr:cNvPr id="446" name="テキスト ボックス 445"/>
        <xdr:cNvSpPr txBox="1"/>
      </xdr:nvSpPr>
      <xdr:spPr>
        <a:xfrm>
          <a:off x="129489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69215</xdr:rowOff>
    </xdr:from>
    <xdr:to xmlns:xdr="http://schemas.openxmlformats.org/drawingml/2006/spreadsheetDrawing">
      <xdr:col>82</xdr:col>
      <xdr:colOff>158750</xdr:colOff>
      <xdr:row>75</xdr:row>
      <xdr:rowOff>170815</xdr:rowOff>
    </xdr:to>
    <xdr:sp macro="" textlink="">
      <xdr:nvSpPr>
        <xdr:cNvPr id="447" name="楕円 446"/>
        <xdr:cNvSpPr/>
      </xdr:nvSpPr>
      <xdr:spPr>
        <a:xfrm>
          <a:off x="1666748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86360</xdr:rowOff>
    </xdr:from>
    <xdr:ext cx="759460" cy="252095"/>
    <xdr:sp macro="" textlink="">
      <xdr:nvSpPr>
        <xdr:cNvPr id="448" name="公債費以外該当値テキスト"/>
        <xdr:cNvSpPr txBox="1"/>
      </xdr:nvSpPr>
      <xdr:spPr>
        <a:xfrm>
          <a:off x="16807180" y="1277366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153670</xdr:rowOff>
    </xdr:from>
    <xdr:to xmlns:xdr="http://schemas.openxmlformats.org/drawingml/2006/spreadsheetDrawing">
      <xdr:col>78</xdr:col>
      <xdr:colOff>120650</xdr:colOff>
      <xdr:row>77</xdr:row>
      <xdr:rowOff>83820</xdr:rowOff>
    </xdr:to>
    <xdr:sp macro="" textlink="">
      <xdr:nvSpPr>
        <xdr:cNvPr id="449" name="楕円 448"/>
        <xdr:cNvSpPr/>
      </xdr:nvSpPr>
      <xdr:spPr>
        <a:xfrm>
          <a:off x="1581912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93980</xdr:rowOff>
    </xdr:from>
    <xdr:ext cx="736600" cy="259080"/>
    <xdr:sp macro="" textlink="">
      <xdr:nvSpPr>
        <xdr:cNvPr id="450" name="テキスト ボックス 449"/>
        <xdr:cNvSpPr txBox="1"/>
      </xdr:nvSpPr>
      <xdr:spPr>
        <a:xfrm>
          <a:off x="15483840" y="1295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51" name="楕円 450"/>
        <xdr:cNvSpPr/>
      </xdr:nvSpPr>
      <xdr:spPr>
        <a:xfrm>
          <a:off x="14917420" y="13220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130810</xdr:rowOff>
    </xdr:from>
    <xdr:ext cx="762000" cy="259080"/>
    <xdr:sp macro="" textlink="">
      <xdr:nvSpPr>
        <xdr:cNvPr id="452" name="テキスト ボックス 451"/>
        <xdr:cNvSpPr txBox="1"/>
      </xdr:nvSpPr>
      <xdr:spPr>
        <a:xfrm>
          <a:off x="1458468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69215</xdr:rowOff>
    </xdr:from>
    <xdr:to xmlns:xdr="http://schemas.openxmlformats.org/drawingml/2006/spreadsheetDrawing">
      <xdr:col>69</xdr:col>
      <xdr:colOff>142875</xdr:colOff>
      <xdr:row>77</xdr:row>
      <xdr:rowOff>170815</xdr:rowOff>
    </xdr:to>
    <xdr:sp macro="" textlink="">
      <xdr:nvSpPr>
        <xdr:cNvPr id="453" name="楕円 452"/>
        <xdr:cNvSpPr/>
      </xdr:nvSpPr>
      <xdr:spPr>
        <a:xfrm>
          <a:off x="1401826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155575</xdr:rowOff>
    </xdr:from>
    <xdr:ext cx="755015" cy="252095"/>
    <xdr:sp macro="" textlink="">
      <xdr:nvSpPr>
        <xdr:cNvPr id="454" name="テキスト ボックス 453"/>
        <xdr:cNvSpPr txBox="1"/>
      </xdr:nvSpPr>
      <xdr:spPr>
        <a:xfrm>
          <a:off x="13682980" y="133572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55" name="楕円 454"/>
        <xdr:cNvSpPr/>
      </xdr:nvSpPr>
      <xdr:spPr>
        <a:xfrm>
          <a:off x="13116560" y="13152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62230</xdr:rowOff>
    </xdr:from>
    <xdr:ext cx="759460" cy="259080"/>
    <xdr:sp macro="" textlink="">
      <xdr:nvSpPr>
        <xdr:cNvPr id="456" name="テキスト ボックス 455"/>
        <xdr:cNvSpPr txBox="1"/>
      </xdr:nvSpPr>
      <xdr:spPr>
        <a:xfrm>
          <a:off x="12783820" y="12920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35760" y="1237615"/>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9460" cy="251460"/>
    <xdr:sp macro="" textlink="">
      <xdr:nvSpPr>
        <xdr:cNvPr id="31" name="テキスト ボックス 30"/>
        <xdr:cNvSpPr txBox="1"/>
      </xdr:nvSpPr>
      <xdr:spPr>
        <a:xfrm>
          <a:off x="1348740" y="373189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03120" y="3496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59460" cy="254635"/>
    <xdr:sp macro="" textlink="">
      <xdr:nvSpPr>
        <xdr:cNvPr id="33" name="テキスト ボックス 32"/>
        <xdr:cNvSpPr txBox="1"/>
      </xdr:nvSpPr>
      <xdr:spPr>
        <a:xfrm>
          <a:off x="1348740" y="335915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03120" y="3123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59460" cy="256540"/>
    <xdr:sp macro="" textlink="">
      <xdr:nvSpPr>
        <xdr:cNvPr id="35" name="テキスト ボックス 34"/>
        <xdr:cNvSpPr txBox="1"/>
      </xdr:nvSpPr>
      <xdr:spPr>
        <a:xfrm>
          <a:off x="1348740" y="29851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59460" cy="252095"/>
    <xdr:sp macro="" textlink="">
      <xdr:nvSpPr>
        <xdr:cNvPr id="37" name="テキスト ボックス 36"/>
        <xdr:cNvSpPr txBox="1"/>
      </xdr:nvSpPr>
      <xdr:spPr>
        <a:xfrm>
          <a:off x="1348740" y="261175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03120" y="2372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9460" cy="252095"/>
    <xdr:sp macro="" textlink="">
      <xdr:nvSpPr>
        <xdr:cNvPr id="39" name="テキスト ボックス 38"/>
        <xdr:cNvSpPr txBox="1"/>
      </xdr:nvSpPr>
      <xdr:spPr>
        <a:xfrm>
          <a:off x="1348740" y="223139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03120" y="1991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9460" cy="259080"/>
    <xdr:sp macro="" textlink="">
      <xdr:nvSpPr>
        <xdr:cNvPr id="41" name="テキスト ボックス 40"/>
        <xdr:cNvSpPr txBox="1"/>
      </xdr:nvSpPr>
      <xdr:spPr>
        <a:xfrm>
          <a:off x="1348740" y="18497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9460" cy="252095"/>
    <xdr:sp macro="" textlink="">
      <xdr:nvSpPr>
        <xdr:cNvPr id="43" name="テキスト ボックス 42"/>
        <xdr:cNvSpPr txBox="1"/>
      </xdr:nvSpPr>
      <xdr:spPr>
        <a:xfrm>
          <a:off x="1348740" y="147256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106045</xdr:rowOff>
    </xdr:to>
    <xdr:cxnSp macro="">
      <xdr:nvCxnSpPr>
        <xdr:cNvPr id="45" name="直線コネクタ 44"/>
        <xdr:cNvCxnSpPr/>
      </xdr:nvCxnSpPr>
      <xdr:spPr>
        <a:xfrm flipV="1">
          <a:off x="5504180" y="213169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78105</xdr:rowOff>
    </xdr:from>
    <xdr:ext cx="755015" cy="254635"/>
    <xdr:sp macro="" textlink="">
      <xdr:nvSpPr>
        <xdr:cNvPr id="46" name="人口1人当たり決算額の推移最小値テキスト130"/>
        <xdr:cNvSpPr txBox="1"/>
      </xdr:nvSpPr>
      <xdr:spPr>
        <a:xfrm>
          <a:off x="5588000" y="3328035"/>
          <a:ext cx="755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106045</xdr:rowOff>
    </xdr:from>
    <xdr:to xmlns:xdr="http://schemas.openxmlformats.org/drawingml/2006/spreadsheetDrawing">
      <xdr:col>30</xdr:col>
      <xdr:colOff>25400</xdr:colOff>
      <xdr:row>19</xdr:row>
      <xdr:rowOff>106045</xdr:rowOff>
    </xdr:to>
    <xdr:cxnSp macro="">
      <xdr:nvCxnSpPr>
        <xdr:cNvPr id="47" name="直線コネクタ 46"/>
        <xdr:cNvCxnSpPr/>
      </xdr:nvCxnSpPr>
      <xdr:spPr>
        <a:xfrm>
          <a:off x="5415280" y="33559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55015" cy="259080"/>
    <xdr:sp macro="" textlink="">
      <xdr:nvSpPr>
        <xdr:cNvPr id="48" name="人口1人当たり決算額の推移最大値テキスト130"/>
        <xdr:cNvSpPr txBox="1"/>
      </xdr:nvSpPr>
      <xdr:spPr>
        <a:xfrm>
          <a:off x="5588000" y="18751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415280" y="21316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8255</xdr:rowOff>
    </xdr:from>
    <xdr:to xmlns:xdr="http://schemas.openxmlformats.org/drawingml/2006/spreadsheetDrawing">
      <xdr:col>29</xdr:col>
      <xdr:colOff>127000</xdr:colOff>
      <xdr:row>16</xdr:row>
      <xdr:rowOff>59690</xdr:rowOff>
    </xdr:to>
    <xdr:cxnSp macro="">
      <xdr:nvCxnSpPr>
        <xdr:cNvPr id="50" name="直線コネクタ 49"/>
        <xdr:cNvCxnSpPr/>
      </xdr:nvCxnSpPr>
      <xdr:spPr>
        <a:xfrm flipV="1">
          <a:off x="4871720" y="2755265"/>
          <a:ext cx="63246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165100</xdr:rowOff>
    </xdr:from>
    <xdr:ext cx="755015" cy="256540"/>
    <xdr:sp macro="" textlink="">
      <xdr:nvSpPr>
        <xdr:cNvPr id="51" name="人口1人当たり決算額の推移平均値テキスト130"/>
        <xdr:cNvSpPr txBox="1"/>
      </xdr:nvSpPr>
      <xdr:spPr>
        <a:xfrm>
          <a:off x="5588000" y="2744470"/>
          <a:ext cx="75501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143510</xdr:rowOff>
    </xdr:from>
    <xdr:to xmlns:xdr="http://schemas.openxmlformats.org/drawingml/2006/spreadsheetDrawing">
      <xdr:col>29</xdr:col>
      <xdr:colOff>177800</xdr:colOff>
      <xdr:row>16</xdr:row>
      <xdr:rowOff>73025</xdr:rowOff>
    </xdr:to>
    <xdr:sp macro="" textlink="">
      <xdr:nvSpPr>
        <xdr:cNvPr id="52" name="フローチャート: 判断 51"/>
        <xdr:cNvSpPr/>
      </xdr:nvSpPr>
      <xdr:spPr>
        <a:xfrm>
          <a:off x="5453380" y="272288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59690</xdr:rowOff>
    </xdr:from>
    <xdr:to xmlns:xdr="http://schemas.openxmlformats.org/drawingml/2006/spreadsheetDrawing">
      <xdr:col>26</xdr:col>
      <xdr:colOff>50800</xdr:colOff>
      <xdr:row>16</xdr:row>
      <xdr:rowOff>77470</xdr:rowOff>
    </xdr:to>
    <xdr:cxnSp macro="">
      <xdr:nvCxnSpPr>
        <xdr:cNvPr id="53" name="直線コネクタ 52"/>
        <xdr:cNvCxnSpPr/>
      </xdr:nvCxnSpPr>
      <xdr:spPr>
        <a:xfrm flipV="1">
          <a:off x="4193540" y="2806700"/>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167640</xdr:rowOff>
    </xdr:from>
    <xdr:to xmlns:xdr="http://schemas.openxmlformats.org/drawingml/2006/spreadsheetDrawing">
      <xdr:col>26</xdr:col>
      <xdr:colOff>101600</xdr:colOff>
      <xdr:row>16</xdr:row>
      <xdr:rowOff>100965</xdr:rowOff>
    </xdr:to>
    <xdr:sp macro="" textlink="">
      <xdr:nvSpPr>
        <xdr:cNvPr id="54" name="フローチャート: 判断 53"/>
        <xdr:cNvSpPr/>
      </xdr:nvSpPr>
      <xdr:spPr>
        <a:xfrm>
          <a:off x="4820920" y="2747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111125</xdr:rowOff>
    </xdr:from>
    <xdr:ext cx="734060" cy="252095"/>
    <xdr:sp macro="" textlink="">
      <xdr:nvSpPr>
        <xdr:cNvPr id="55" name="テキスト ボックス 54"/>
        <xdr:cNvSpPr txBox="1"/>
      </xdr:nvSpPr>
      <xdr:spPr>
        <a:xfrm>
          <a:off x="4500880" y="2519045"/>
          <a:ext cx="7340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77470</xdr:rowOff>
    </xdr:from>
    <xdr:to xmlns:xdr="http://schemas.openxmlformats.org/drawingml/2006/spreadsheetDrawing">
      <xdr:col>22</xdr:col>
      <xdr:colOff>114300</xdr:colOff>
      <xdr:row>16</xdr:row>
      <xdr:rowOff>93980</xdr:rowOff>
    </xdr:to>
    <xdr:cxnSp macro="">
      <xdr:nvCxnSpPr>
        <xdr:cNvPr id="56" name="直線コネクタ 55"/>
        <xdr:cNvCxnSpPr/>
      </xdr:nvCxnSpPr>
      <xdr:spPr>
        <a:xfrm flipV="1">
          <a:off x="3515360" y="2824480"/>
          <a:ext cx="67818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31115</xdr:rowOff>
    </xdr:from>
    <xdr:to xmlns:xdr="http://schemas.openxmlformats.org/drawingml/2006/spreadsheetDrawing">
      <xdr:col>22</xdr:col>
      <xdr:colOff>165100</xdr:colOff>
      <xdr:row>16</xdr:row>
      <xdr:rowOff>132715</xdr:rowOff>
    </xdr:to>
    <xdr:sp macro="" textlink="">
      <xdr:nvSpPr>
        <xdr:cNvPr id="57" name="フローチャート: 判断 56"/>
        <xdr:cNvSpPr/>
      </xdr:nvSpPr>
      <xdr:spPr>
        <a:xfrm>
          <a:off x="4142740" y="277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117475</xdr:rowOff>
    </xdr:from>
    <xdr:ext cx="762000" cy="259080"/>
    <xdr:sp macro="" textlink="">
      <xdr:nvSpPr>
        <xdr:cNvPr id="58" name="テキスト ボックス 57"/>
        <xdr:cNvSpPr txBox="1"/>
      </xdr:nvSpPr>
      <xdr:spPr>
        <a:xfrm>
          <a:off x="38227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93980</xdr:rowOff>
    </xdr:from>
    <xdr:to xmlns:xdr="http://schemas.openxmlformats.org/drawingml/2006/spreadsheetDrawing">
      <xdr:col>18</xdr:col>
      <xdr:colOff>177800</xdr:colOff>
      <xdr:row>16</xdr:row>
      <xdr:rowOff>102870</xdr:rowOff>
    </xdr:to>
    <xdr:cxnSp macro="">
      <xdr:nvCxnSpPr>
        <xdr:cNvPr id="59" name="直線コネクタ 58"/>
        <xdr:cNvCxnSpPr/>
      </xdr:nvCxnSpPr>
      <xdr:spPr>
        <a:xfrm flipV="1">
          <a:off x="2832100" y="2840990"/>
          <a:ext cx="68326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54610</xdr:rowOff>
    </xdr:from>
    <xdr:to xmlns:xdr="http://schemas.openxmlformats.org/drawingml/2006/spreadsheetDrawing">
      <xdr:col>19</xdr:col>
      <xdr:colOff>38100</xdr:colOff>
      <xdr:row>16</xdr:row>
      <xdr:rowOff>156210</xdr:rowOff>
    </xdr:to>
    <xdr:sp macro="" textlink="">
      <xdr:nvSpPr>
        <xdr:cNvPr id="60" name="フローチャート: 判断 59"/>
        <xdr:cNvSpPr/>
      </xdr:nvSpPr>
      <xdr:spPr>
        <a:xfrm>
          <a:off x="3464560" y="280162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140970</xdr:rowOff>
    </xdr:from>
    <xdr:ext cx="762000" cy="256540"/>
    <xdr:sp macro="" textlink="">
      <xdr:nvSpPr>
        <xdr:cNvPr id="61" name="テキスト ボックス 60"/>
        <xdr:cNvSpPr txBox="1"/>
      </xdr:nvSpPr>
      <xdr:spPr>
        <a:xfrm>
          <a:off x="3144520" y="28879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75565</xdr:rowOff>
    </xdr:from>
    <xdr:to xmlns:xdr="http://schemas.openxmlformats.org/drawingml/2006/spreadsheetDrawing">
      <xdr:col>15</xdr:col>
      <xdr:colOff>101600</xdr:colOff>
      <xdr:row>17</xdr:row>
      <xdr:rowOff>6350</xdr:rowOff>
    </xdr:to>
    <xdr:sp macro="" textlink="">
      <xdr:nvSpPr>
        <xdr:cNvPr id="62" name="フローチャート: 判断 61"/>
        <xdr:cNvSpPr/>
      </xdr:nvSpPr>
      <xdr:spPr>
        <a:xfrm>
          <a:off x="2781300" y="282257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161925</xdr:rowOff>
    </xdr:from>
    <xdr:ext cx="759460" cy="257810"/>
    <xdr:sp macro="" textlink="">
      <xdr:nvSpPr>
        <xdr:cNvPr id="63" name="テキスト ボックス 62"/>
        <xdr:cNvSpPr txBox="1"/>
      </xdr:nvSpPr>
      <xdr:spPr>
        <a:xfrm>
          <a:off x="2461260" y="290893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6540"/>
    <xdr:sp macro="" textlink="">
      <xdr:nvSpPr>
        <xdr:cNvPr id="64" name="テキスト ボックス 63"/>
        <xdr:cNvSpPr txBox="1"/>
      </xdr:nvSpPr>
      <xdr:spPr>
        <a:xfrm>
          <a:off x="5331460" y="389318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59460" cy="256540"/>
    <xdr:sp macro="" textlink="">
      <xdr:nvSpPr>
        <xdr:cNvPr id="65" name="テキスト ボックス 64"/>
        <xdr:cNvSpPr txBox="1"/>
      </xdr:nvSpPr>
      <xdr:spPr>
        <a:xfrm>
          <a:off x="4699000" y="38931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6540"/>
    <xdr:sp macro="" textlink="">
      <xdr:nvSpPr>
        <xdr:cNvPr id="66" name="テキスト ボックス 65"/>
        <xdr:cNvSpPr txBox="1"/>
      </xdr:nvSpPr>
      <xdr:spPr>
        <a:xfrm>
          <a:off x="4020820" y="3893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6540"/>
    <xdr:sp macro="" textlink="">
      <xdr:nvSpPr>
        <xdr:cNvPr id="67" name="テキスト ボックス 66"/>
        <xdr:cNvSpPr txBox="1"/>
      </xdr:nvSpPr>
      <xdr:spPr>
        <a:xfrm>
          <a:off x="3337560" y="3893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59460" cy="256540"/>
    <xdr:sp macro="" textlink="">
      <xdr:nvSpPr>
        <xdr:cNvPr id="68" name="テキスト ボックス 67"/>
        <xdr:cNvSpPr txBox="1"/>
      </xdr:nvSpPr>
      <xdr:spPr>
        <a:xfrm>
          <a:off x="2659380" y="38931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128905</xdr:rowOff>
    </xdr:from>
    <xdr:to xmlns:xdr="http://schemas.openxmlformats.org/drawingml/2006/spreadsheetDrawing">
      <xdr:col>29</xdr:col>
      <xdr:colOff>177800</xdr:colOff>
      <xdr:row>16</xdr:row>
      <xdr:rowOff>59055</xdr:rowOff>
    </xdr:to>
    <xdr:sp macro="" textlink="">
      <xdr:nvSpPr>
        <xdr:cNvPr id="69" name="楕円 68"/>
        <xdr:cNvSpPr/>
      </xdr:nvSpPr>
      <xdr:spPr>
        <a:xfrm>
          <a:off x="5453380" y="27082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146050</xdr:rowOff>
    </xdr:from>
    <xdr:ext cx="755015" cy="252095"/>
    <xdr:sp macro="" textlink="">
      <xdr:nvSpPr>
        <xdr:cNvPr id="70" name="人口1人当たり決算額の推移該当値テキスト130"/>
        <xdr:cNvSpPr txBox="1"/>
      </xdr:nvSpPr>
      <xdr:spPr>
        <a:xfrm>
          <a:off x="5588000" y="25539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8890</xdr:rowOff>
    </xdr:from>
    <xdr:to xmlns:xdr="http://schemas.openxmlformats.org/drawingml/2006/spreadsheetDrawing">
      <xdr:col>26</xdr:col>
      <xdr:colOff>101600</xdr:colOff>
      <xdr:row>16</xdr:row>
      <xdr:rowOff>110490</xdr:rowOff>
    </xdr:to>
    <xdr:sp macro="" textlink="">
      <xdr:nvSpPr>
        <xdr:cNvPr id="71" name="楕円 70"/>
        <xdr:cNvSpPr/>
      </xdr:nvSpPr>
      <xdr:spPr>
        <a:xfrm>
          <a:off x="4820920" y="275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95250</xdr:rowOff>
    </xdr:from>
    <xdr:ext cx="734060" cy="259080"/>
    <xdr:sp macro="" textlink="">
      <xdr:nvSpPr>
        <xdr:cNvPr id="72" name="テキスト ボックス 71"/>
        <xdr:cNvSpPr txBox="1"/>
      </xdr:nvSpPr>
      <xdr:spPr>
        <a:xfrm>
          <a:off x="4500880" y="28422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26670</xdr:rowOff>
    </xdr:from>
    <xdr:to xmlns:xdr="http://schemas.openxmlformats.org/drawingml/2006/spreadsheetDrawing">
      <xdr:col>22</xdr:col>
      <xdr:colOff>165100</xdr:colOff>
      <xdr:row>16</xdr:row>
      <xdr:rowOff>128270</xdr:rowOff>
    </xdr:to>
    <xdr:sp macro="" textlink="">
      <xdr:nvSpPr>
        <xdr:cNvPr id="73" name="楕円 72"/>
        <xdr:cNvSpPr/>
      </xdr:nvSpPr>
      <xdr:spPr>
        <a:xfrm>
          <a:off x="4142740" y="277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138430</xdr:rowOff>
    </xdr:from>
    <xdr:ext cx="762000" cy="259080"/>
    <xdr:sp macro="" textlink="">
      <xdr:nvSpPr>
        <xdr:cNvPr id="74" name="テキスト ボックス 73"/>
        <xdr:cNvSpPr txBox="1"/>
      </xdr:nvSpPr>
      <xdr:spPr>
        <a:xfrm>
          <a:off x="3822700" y="254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43180</xdr:rowOff>
    </xdr:from>
    <xdr:to xmlns:xdr="http://schemas.openxmlformats.org/drawingml/2006/spreadsheetDrawing">
      <xdr:col>19</xdr:col>
      <xdr:colOff>38100</xdr:colOff>
      <xdr:row>16</xdr:row>
      <xdr:rowOff>144780</xdr:rowOff>
    </xdr:to>
    <xdr:sp macro="" textlink="">
      <xdr:nvSpPr>
        <xdr:cNvPr id="75" name="楕円 74"/>
        <xdr:cNvSpPr/>
      </xdr:nvSpPr>
      <xdr:spPr>
        <a:xfrm>
          <a:off x="3464560" y="279019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154940</xdr:rowOff>
    </xdr:from>
    <xdr:ext cx="762000" cy="252095"/>
    <xdr:sp macro="" textlink="">
      <xdr:nvSpPr>
        <xdr:cNvPr id="76" name="テキスト ボックス 75"/>
        <xdr:cNvSpPr txBox="1"/>
      </xdr:nvSpPr>
      <xdr:spPr>
        <a:xfrm>
          <a:off x="3144520" y="2562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52070</xdr:rowOff>
    </xdr:from>
    <xdr:to xmlns:xdr="http://schemas.openxmlformats.org/drawingml/2006/spreadsheetDrawing">
      <xdr:col>15</xdr:col>
      <xdr:colOff>101600</xdr:colOff>
      <xdr:row>16</xdr:row>
      <xdr:rowOff>153035</xdr:rowOff>
    </xdr:to>
    <xdr:sp macro="" textlink="">
      <xdr:nvSpPr>
        <xdr:cNvPr id="77" name="楕円 76"/>
        <xdr:cNvSpPr/>
      </xdr:nvSpPr>
      <xdr:spPr>
        <a:xfrm>
          <a:off x="2781300" y="2799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163195</xdr:rowOff>
    </xdr:from>
    <xdr:ext cx="759460" cy="259080"/>
    <xdr:sp macro="" textlink="">
      <xdr:nvSpPr>
        <xdr:cNvPr id="78" name="テキスト ボックス 77"/>
        <xdr:cNvSpPr txBox="1"/>
      </xdr:nvSpPr>
      <xdr:spPr>
        <a:xfrm>
          <a:off x="2461260" y="25711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3050"/>
    <xdr:sp macro="" textlink="">
      <xdr:nvSpPr>
        <xdr:cNvPr id="92" name="テキスト ボックス 91"/>
        <xdr:cNvSpPr txBox="1"/>
      </xdr:nvSpPr>
      <xdr:spPr>
        <a:xfrm>
          <a:off x="1635760" y="5167630"/>
          <a:ext cx="40703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9460" cy="259080"/>
    <xdr:sp macro="" textlink="">
      <xdr:nvSpPr>
        <xdr:cNvPr id="95" name="テキスト ボックス 94"/>
        <xdr:cNvSpPr txBox="1"/>
      </xdr:nvSpPr>
      <xdr:spPr>
        <a:xfrm>
          <a:off x="1348740" y="73069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9460" cy="259715"/>
    <xdr:sp macro="" textlink="">
      <xdr:nvSpPr>
        <xdr:cNvPr id="97" name="テキスト ボックス 96"/>
        <xdr:cNvSpPr txBox="1"/>
      </xdr:nvSpPr>
      <xdr:spPr>
        <a:xfrm>
          <a:off x="1348740" y="692658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9460" cy="255270"/>
    <xdr:sp macro="" textlink="">
      <xdr:nvSpPr>
        <xdr:cNvPr id="99" name="テキスト ボックス 98"/>
        <xdr:cNvSpPr txBox="1"/>
      </xdr:nvSpPr>
      <xdr:spPr>
        <a:xfrm>
          <a:off x="1348740" y="65455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9460" cy="259715"/>
    <xdr:sp macro="" textlink="">
      <xdr:nvSpPr>
        <xdr:cNvPr id="101" name="テキスト ボックス 100"/>
        <xdr:cNvSpPr txBox="1"/>
      </xdr:nvSpPr>
      <xdr:spPr>
        <a:xfrm>
          <a:off x="1348740" y="616458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9460" cy="259080"/>
    <xdr:sp macro="" textlink="">
      <xdr:nvSpPr>
        <xdr:cNvPr id="103" name="テキスト ボックス 102"/>
        <xdr:cNvSpPr txBox="1"/>
      </xdr:nvSpPr>
      <xdr:spPr>
        <a:xfrm>
          <a:off x="1348740" y="5783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2095"/>
    <xdr:sp macro="" textlink="">
      <xdr:nvSpPr>
        <xdr:cNvPr id="105" name="テキスト ボックス 104"/>
        <xdr:cNvSpPr txBox="1"/>
      </xdr:nvSpPr>
      <xdr:spPr>
        <a:xfrm>
          <a:off x="1348740" y="540321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144145</xdr:rowOff>
    </xdr:to>
    <xdr:cxnSp macro="">
      <xdr:nvCxnSpPr>
        <xdr:cNvPr id="107" name="直線コネクタ 106"/>
        <xdr:cNvCxnSpPr/>
      </xdr:nvCxnSpPr>
      <xdr:spPr>
        <a:xfrm flipV="1">
          <a:off x="5504180" y="603567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116205</xdr:rowOff>
    </xdr:from>
    <xdr:ext cx="755015" cy="259715"/>
    <xdr:sp macro="" textlink="">
      <xdr:nvSpPr>
        <xdr:cNvPr id="108" name="人口1人当たり決算額の推移最小値テキスト445"/>
        <xdr:cNvSpPr txBox="1"/>
      </xdr:nvSpPr>
      <xdr:spPr>
        <a:xfrm>
          <a:off x="5588000" y="747712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144145</xdr:rowOff>
    </xdr:from>
    <xdr:to xmlns:xdr="http://schemas.openxmlformats.org/drawingml/2006/spreadsheetDrawing">
      <xdr:col>30</xdr:col>
      <xdr:colOff>25400</xdr:colOff>
      <xdr:row>38</xdr:row>
      <xdr:rowOff>144145</xdr:rowOff>
    </xdr:to>
    <xdr:cxnSp macro="">
      <xdr:nvCxnSpPr>
        <xdr:cNvPr id="109" name="直線コネクタ 108"/>
        <xdr:cNvCxnSpPr/>
      </xdr:nvCxnSpPr>
      <xdr:spPr>
        <a:xfrm>
          <a:off x="5415280" y="75050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132715</xdr:rowOff>
    </xdr:from>
    <xdr:ext cx="755015" cy="256540"/>
    <xdr:sp macro="" textlink="">
      <xdr:nvSpPr>
        <xdr:cNvPr id="110" name="人口1人当たり決算額の推移最大値テキスト445"/>
        <xdr:cNvSpPr txBox="1"/>
      </xdr:nvSpPr>
      <xdr:spPr>
        <a:xfrm>
          <a:off x="5588000" y="5779135"/>
          <a:ext cx="755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11" name="直線コネクタ 110"/>
        <xdr:cNvCxnSpPr/>
      </xdr:nvCxnSpPr>
      <xdr:spPr>
        <a:xfrm>
          <a:off x="5415280" y="60356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300990</xdr:rowOff>
    </xdr:from>
    <xdr:to xmlns:xdr="http://schemas.openxmlformats.org/drawingml/2006/spreadsheetDrawing">
      <xdr:col>29</xdr:col>
      <xdr:colOff>127000</xdr:colOff>
      <xdr:row>35</xdr:row>
      <xdr:rowOff>37465</xdr:rowOff>
    </xdr:to>
    <xdr:cxnSp macro="">
      <xdr:nvCxnSpPr>
        <xdr:cNvPr id="112" name="直線コネクタ 111"/>
        <xdr:cNvCxnSpPr/>
      </xdr:nvCxnSpPr>
      <xdr:spPr>
        <a:xfrm flipV="1">
          <a:off x="4871720" y="6461760"/>
          <a:ext cx="63246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302260</xdr:rowOff>
    </xdr:from>
    <xdr:ext cx="755015" cy="259080"/>
    <xdr:sp macro="" textlink="">
      <xdr:nvSpPr>
        <xdr:cNvPr id="113" name="人口1人当たり決算額の推移平均値テキスト445"/>
        <xdr:cNvSpPr txBox="1"/>
      </xdr:nvSpPr>
      <xdr:spPr>
        <a:xfrm>
          <a:off x="5588000" y="68059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330835</xdr:rowOff>
    </xdr:from>
    <xdr:to xmlns:xdr="http://schemas.openxmlformats.org/drawingml/2006/spreadsheetDrawing">
      <xdr:col>29</xdr:col>
      <xdr:colOff>177800</xdr:colOff>
      <xdr:row>36</xdr:row>
      <xdr:rowOff>88900</xdr:rowOff>
    </xdr:to>
    <xdr:sp macro="" textlink="">
      <xdr:nvSpPr>
        <xdr:cNvPr id="114" name="フローチャート: 判断 113"/>
        <xdr:cNvSpPr/>
      </xdr:nvSpPr>
      <xdr:spPr>
        <a:xfrm>
          <a:off x="5453380" y="68345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37465</xdr:rowOff>
    </xdr:from>
    <xdr:to xmlns:xdr="http://schemas.openxmlformats.org/drawingml/2006/spreadsheetDrawing">
      <xdr:col>26</xdr:col>
      <xdr:colOff>50800</xdr:colOff>
      <xdr:row>35</xdr:row>
      <xdr:rowOff>86360</xdr:rowOff>
    </xdr:to>
    <xdr:cxnSp macro="">
      <xdr:nvCxnSpPr>
        <xdr:cNvPr id="115" name="直線コネクタ 114"/>
        <xdr:cNvCxnSpPr/>
      </xdr:nvCxnSpPr>
      <xdr:spPr>
        <a:xfrm flipV="1">
          <a:off x="4193540" y="6541135"/>
          <a:ext cx="67818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54610</xdr:rowOff>
    </xdr:from>
    <xdr:to xmlns:xdr="http://schemas.openxmlformats.org/drawingml/2006/spreadsheetDrawing">
      <xdr:col>26</xdr:col>
      <xdr:colOff>101600</xdr:colOff>
      <xdr:row>36</xdr:row>
      <xdr:rowOff>156210</xdr:rowOff>
    </xdr:to>
    <xdr:sp macro="" textlink="">
      <xdr:nvSpPr>
        <xdr:cNvPr id="116" name="フローチャート: 判断 115"/>
        <xdr:cNvSpPr/>
      </xdr:nvSpPr>
      <xdr:spPr>
        <a:xfrm>
          <a:off x="4820920" y="690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140970</xdr:rowOff>
    </xdr:from>
    <xdr:ext cx="734060" cy="259080"/>
    <xdr:sp macro="" textlink="">
      <xdr:nvSpPr>
        <xdr:cNvPr id="117" name="テキスト ボックス 116"/>
        <xdr:cNvSpPr txBox="1"/>
      </xdr:nvSpPr>
      <xdr:spPr>
        <a:xfrm>
          <a:off x="4500880" y="69875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80645</xdr:rowOff>
    </xdr:from>
    <xdr:to xmlns:xdr="http://schemas.openxmlformats.org/drawingml/2006/spreadsheetDrawing">
      <xdr:col>22</xdr:col>
      <xdr:colOff>114300</xdr:colOff>
      <xdr:row>35</xdr:row>
      <xdr:rowOff>86360</xdr:rowOff>
    </xdr:to>
    <xdr:cxnSp macro="">
      <xdr:nvCxnSpPr>
        <xdr:cNvPr id="118" name="直線コネクタ 117"/>
        <xdr:cNvCxnSpPr/>
      </xdr:nvCxnSpPr>
      <xdr:spPr>
        <a:xfrm>
          <a:off x="3515360" y="6584315"/>
          <a:ext cx="67818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55245</xdr:rowOff>
    </xdr:from>
    <xdr:to xmlns:xdr="http://schemas.openxmlformats.org/drawingml/2006/spreadsheetDrawing">
      <xdr:col>22</xdr:col>
      <xdr:colOff>165100</xdr:colOff>
      <xdr:row>36</xdr:row>
      <xdr:rowOff>156845</xdr:rowOff>
    </xdr:to>
    <xdr:sp macro="" textlink="">
      <xdr:nvSpPr>
        <xdr:cNvPr id="119" name="フローチャート: 判断 118"/>
        <xdr:cNvSpPr/>
      </xdr:nvSpPr>
      <xdr:spPr>
        <a:xfrm>
          <a:off x="4142740" y="6901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141605</xdr:rowOff>
    </xdr:from>
    <xdr:ext cx="762000" cy="258445"/>
    <xdr:sp macro="" textlink="">
      <xdr:nvSpPr>
        <xdr:cNvPr id="120" name="テキスト ボックス 119"/>
        <xdr:cNvSpPr txBox="1"/>
      </xdr:nvSpPr>
      <xdr:spPr>
        <a:xfrm>
          <a:off x="3822700" y="698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50800</xdr:rowOff>
    </xdr:from>
    <xdr:to xmlns:xdr="http://schemas.openxmlformats.org/drawingml/2006/spreadsheetDrawing">
      <xdr:col>18</xdr:col>
      <xdr:colOff>177800</xdr:colOff>
      <xdr:row>35</xdr:row>
      <xdr:rowOff>80645</xdr:rowOff>
    </xdr:to>
    <xdr:cxnSp macro="">
      <xdr:nvCxnSpPr>
        <xdr:cNvPr id="121" name="直線コネクタ 120"/>
        <xdr:cNvCxnSpPr/>
      </xdr:nvCxnSpPr>
      <xdr:spPr>
        <a:xfrm>
          <a:off x="2832100" y="6554470"/>
          <a:ext cx="68326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38100</xdr:rowOff>
    </xdr:from>
    <xdr:to xmlns:xdr="http://schemas.openxmlformats.org/drawingml/2006/spreadsheetDrawing">
      <xdr:col>19</xdr:col>
      <xdr:colOff>38100</xdr:colOff>
      <xdr:row>36</xdr:row>
      <xdr:rowOff>139700</xdr:rowOff>
    </xdr:to>
    <xdr:sp macro="" textlink="">
      <xdr:nvSpPr>
        <xdr:cNvPr id="122" name="フローチャート: 判断 121"/>
        <xdr:cNvSpPr/>
      </xdr:nvSpPr>
      <xdr:spPr>
        <a:xfrm>
          <a:off x="3464560" y="688467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124460</xdr:rowOff>
    </xdr:from>
    <xdr:ext cx="762000" cy="252730"/>
    <xdr:sp macro="" textlink="">
      <xdr:nvSpPr>
        <xdr:cNvPr id="123" name="テキスト ボックス 122"/>
        <xdr:cNvSpPr txBox="1"/>
      </xdr:nvSpPr>
      <xdr:spPr>
        <a:xfrm>
          <a:off x="3144520" y="6971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24" name="フローチャート: 判断 123"/>
        <xdr:cNvSpPr/>
      </xdr:nvSpPr>
      <xdr:spPr>
        <a:xfrm>
          <a:off x="2781300" y="685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93980</xdr:rowOff>
    </xdr:from>
    <xdr:ext cx="759460" cy="259080"/>
    <xdr:sp macro="" textlink="">
      <xdr:nvSpPr>
        <xdr:cNvPr id="125" name="テキスト ボックス 124"/>
        <xdr:cNvSpPr txBox="1"/>
      </xdr:nvSpPr>
      <xdr:spPr>
        <a:xfrm>
          <a:off x="2461260" y="6940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6" name="テキスト ボックス 125"/>
        <xdr:cNvSpPr txBox="1"/>
      </xdr:nvSpPr>
      <xdr:spPr>
        <a:xfrm>
          <a:off x="5331460" y="7849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59080"/>
    <xdr:sp macro="" textlink="">
      <xdr:nvSpPr>
        <xdr:cNvPr id="127" name="テキスト ボックス 126"/>
        <xdr:cNvSpPr txBox="1"/>
      </xdr:nvSpPr>
      <xdr:spPr>
        <a:xfrm>
          <a:off x="4699000" y="7849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59080"/>
    <xdr:sp macro="" textlink="">
      <xdr:nvSpPr>
        <xdr:cNvPr id="130" name="テキスト ボックス 129"/>
        <xdr:cNvSpPr txBox="1"/>
      </xdr:nvSpPr>
      <xdr:spPr>
        <a:xfrm>
          <a:off x="2659380" y="7849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250190</xdr:rowOff>
    </xdr:from>
    <xdr:to xmlns:xdr="http://schemas.openxmlformats.org/drawingml/2006/spreadsheetDrawing">
      <xdr:col>29</xdr:col>
      <xdr:colOff>177800</xdr:colOff>
      <xdr:row>35</xdr:row>
      <xdr:rowOff>9525</xdr:rowOff>
    </xdr:to>
    <xdr:sp macro="" textlink="">
      <xdr:nvSpPr>
        <xdr:cNvPr id="131" name="楕円 130"/>
        <xdr:cNvSpPr/>
      </xdr:nvSpPr>
      <xdr:spPr>
        <a:xfrm>
          <a:off x="5453380" y="6410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95250</xdr:rowOff>
    </xdr:from>
    <xdr:ext cx="755015" cy="259715"/>
    <xdr:sp macro="" textlink="">
      <xdr:nvSpPr>
        <xdr:cNvPr id="132" name="人口1人当たり決算額の推移該当値テキスト445"/>
        <xdr:cNvSpPr txBox="1"/>
      </xdr:nvSpPr>
      <xdr:spPr>
        <a:xfrm>
          <a:off x="5588000" y="625602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329565</xdr:rowOff>
    </xdr:from>
    <xdr:to xmlns:xdr="http://schemas.openxmlformats.org/drawingml/2006/spreadsheetDrawing">
      <xdr:col>26</xdr:col>
      <xdr:colOff>101600</xdr:colOff>
      <xdr:row>35</xdr:row>
      <xdr:rowOff>88900</xdr:rowOff>
    </xdr:to>
    <xdr:sp macro="" textlink="">
      <xdr:nvSpPr>
        <xdr:cNvPr id="133" name="楕円 132"/>
        <xdr:cNvSpPr/>
      </xdr:nvSpPr>
      <xdr:spPr>
        <a:xfrm>
          <a:off x="4820920" y="6490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98425</xdr:rowOff>
    </xdr:from>
    <xdr:ext cx="734060" cy="256540"/>
    <xdr:sp macro="" textlink="">
      <xdr:nvSpPr>
        <xdr:cNvPr id="134" name="テキスト ボックス 133"/>
        <xdr:cNvSpPr txBox="1"/>
      </xdr:nvSpPr>
      <xdr:spPr>
        <a:xfrm>
          <a:off x="4500880" y="625919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34925</xdr:rowOff>
    </xdr:from>
    <xdr:to xmlns:xdr="http://schemas.openxmlformats.org/drawingml/2006/spreadsheetDrawing">
      <xdr:col>22</xdr:col>
      <xdr:colOff>165100</xdr:colOff>
      <xdr:row>35</xdr:row>
      <xdr:rowOff>137160</xdr:rowOff>
    </xdr:to>
    <xdr:sp macro="" textlink="">
      <xdr:nvSpPr>
        <xdr:cNvPr id="135" name="楕円 134"/>
        <xdr:cNvSpPr/>
      </xdr:nvSpPr>
      <xdr:spPr>
        <a:xfrm>
          <a:off x="4142740" y="6538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147955</xdr:rowOff>
    </xdr:from>
    <xdr:ext cx="762000" cy="258445"/>
    <xdr:sp macro="" textlink="">
      <xdr:nvSpPr>
        <xdr:cNvPr id="136" name="テキスト ボックス 135"/>
        <xdr:cNvSpPr txBox="1"/>
      </xdr:nvSpPr>
      <xdr:spPr>
        <a:xfrm>
          <a:off x="3822700" y="630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29845</xdr:rowOff>
    </xdr:from>
    <xdr:to xmlns:xdr="http://schemas.openxmlformats.org/drawingml/2006/spreadsheetDrawing">
      <xdr:col>19</xdr:col>
      <xdr:colOff>38100</xdr:colOff>
      <xdr:row>35</xdr:row>
      <xdr:rowOff>132080</xdr:rowOff>
    </xdr:to>
    <xdr:sp macro="" textlink="">
      <xdr:nvSpPr>
        <xdr:cNvPr id="137" name="楕円 136"/>
        <xdr:cNvSpPr/>
      </xdr:nvSpPr>
      <xdr:spPr>
        <a:xfrm>
          <a:off x="3464560" y="653351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140970</xdr:rowOff>
    </xdr:from>
    <xdr:ext cx="762000" cy="259715"/>
    <xdr:sp macro="" textlink="">
      <xdr:nvSpPr>
        <xdr:cNvPr id="138" name="テキスト ボックス 137"/>
        <xdr:cNvSpPr txBox="1"/>
      </xdr:nvSpPr>
      <xdr:spPr>
        <a:xfrm>
          <a:off x="3144520" y="6301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0</xdr:rowOff>
    </xdr:from>
    <xdr:to xmlns:xdr="http://schemas.openxmlformats.org/drawingml/2006/spreadsheetDrawing">
      <xdr:col>15</xdr:col>
      <xdr:colOff>101600</xdr:colOff>
      <xdr:row>35</xdr:row>
      <xdr:rowOff>102235</xdr:rowOff>
    </xdr:to>
    <xdr:sp macro="" textlink="">
      <xdr:nvSpPr>
        <xdr:cNvPr id="139" name="楕円 138"/>
        <xdr:cNvSpPr/>
      </xdr:nvSpPr>
      <xdr:spPr>
        <a:xfrm>
          <a:off x="2781300" y="6503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113030</xdr:rowOff>
    </xdr:from>
    <xdr:ext cx="759460" cy="252730"/>
    <xdr:sp macro="" textlink="">
      <xdr:nvSpPr>
        <xdr:cNvPr id="140" name="テキスト ボックス 139"/>
        <xdr:cNvSpPr txBox="1"/>
      </xdr:nvSpPr>
      <xdr:spPr>
        <a:xfrm>
          <a:off x="2461260" y="627380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83260" y="311023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25425" y="6821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6540"/>
    <xdr:sp macro="" textlink="">
      <xdr:nvSpPr>
        <xdr:cNvPr id="44" name="テキスト ボックス 43"/>
        <xdr:cNvSpPr txBox="1"/>
      </xdr:nvSpPr>
      <xdr:spPr>
        <a:xfrm>
          <a:off x="225425" y="64477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6540"/>
    <xdr:sp macro="" textlink="">
      <xdr:nvSpPr>
        <xdr:cNvPr id="46" name="テキスト ボックス 45"/>
        <xdr:cNvSpPr txBox="1"/>
      </xdr:nvSpPr>
      <xdr:spPr>
        <a:xfrm>
          <a:off x="225425" y="60744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4635"/>
    <xdr:sp macro="" textlink="">
      <xdr:nvSpPr>
        <xdr:cNvPr id="48" name="テキスト ボックス 47"/>
        <xdr:cNvSpPr txBox="1"/>
      </xdr:nvSpPr>
      <xdr:spPr>
        <a:xfrm>
          <a:off x="22542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3314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6540"/>
    <xdr:sp macro="" textlink="">
      <xdr:nvSpPr>
        <xdr:cNvPr id="52" name="テキスト ボックス 51"/>
        <xdr:cNvSpPr txBox="1"/>
      </xdr:nvSpPr>
      <xdr:spPr>
        <a:xfrm>
          <a:off x="166370" y="49580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3365"/>
    <xdr:sp macro="" textlink="">
      <xdr:nvSpPr>
        <xdr:cNvPr id="54" name="テキスト ボックス 53"/>
        <xdr:cNvSpPr txBox="1"/>
      </xdr:nvSpPr>
      <xdr:spPr>
        <a:xfrm>
          <a:off x="166370" y="45847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155575</xdr:rowOff>
    </xdr:from>
    <xdr:to xmlns:xdr="http://schemas.openxmlformats.org/drawingml/2006/spreadsheetDrawing">
      <xdr:col>24</xdr:col>
      <xdr:colOff>62865</xdr:colOff>
      <xdr:row>38</xdr:row>
      <xdr:rowOff>116840</xdr:rowOff>
    </xdr:to>
    <xdr:cxnSp macro="">
      <xdr:nvCxnSpPr>
        <xdr:cNvPr id="56" name="直線コネクタ 55"/>
        <xdr:cNvCxnSpPr/>
      </xdr:nvCxnSpPr>
      <xdr:spPr>
        <a:xfrm flipV="1">
          <a:off x="4511675" y="518858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120650</xdr:rowOff>
    </xdr:from>
    <xdr:ext cx="534670" cy="254635"/>
    <xdr:sp macro="" textlink="">
      <xdr:nvSpPr>
        <xdr:cNvPr id="57" name="人件費最小値テキスト"/>
        <xdr:cNvSpPr txBox="1"/>
      </xdr:nvSpPr>
      <xdr:spPr>
        <a:xfrm>
          <a:off x="4564380" y="64947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116840</xdr:rowOff>
    </xdr:from>
    <xdr:to xmlns:xdr="http://schemas.openxmlformats.org/drawingml/2006/spreadsheetDrawing">
      <xdr:col>24</xdr:col>
      <xdr:colOff>152400</xdr:colOff>
      <xdr:row>38</xdr:row>
      <xdr:rowOff>116840</xdr:rowOff>
    </xdr:to>
    <xdr:cxnSp macro="">
      <xdr:nvCxnSpPr>
        <xdr:cNvPr id="58" name="直線コネクタ 57"/>
        <xdr:cNvCxnSpPr/>
      </xdr:nvCxnSpPr>
      <xdr:spPr>
        <a:xfrm>
          <a:off x="4429760" y="6490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102870</xdr:rowOff>
    </xdr:from>
    <xdr:ext cx="598805" cy="255905"/>
    <xdr:sp macro="" textlink="">
      <xdr:nvSpPr>
        <xdr:cNvPr id="59" name="人件費最大値テキスト"/>
        <xdr:cNvSpPr txBox="1"/>
      </xdr:nvSpPr>
      <xdr:spPr>
        <a:xfrm>
          <a:off x="4564380" y="49682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155575</xdr:rowOff>
    </xdr:from>
    <xdr:to xmlns:xdr="http://schemas.openxmlformats.org/drawingml/2006/spreadsheetDrawing">
      <xdr:col>24</xdr:col>
      <xdr:colOff>152400</xdr:colOff>
      <xdr:row>30</xdr:row>
      <xdr:rowOff>155575</xdr:rowOff>
    </xdr:to>
    <xdr:cxnSp macro="">
      <xdr:nvCxnSpPr>
        <xdr:cNvPr id="60" name="直線コネクタ 59"/>
        <xdr:cNvCxnSpPr/>
      </xdr:nvCxnSpPr>
      <xdr:spPr>
        <a:xfrm>
          <a:off x="4429760" y="5188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64770</xdr:rowOff>
    </xdr:from>
    <xdr:to xmlns:xdr="http://schemas.openxmlformats.org/drawingml/2006/spreadsheetDrawing">
      <xdr:col>24</xdr:col>
      <xdr:colOff>63500</xdr:colOff>
      <xdr:row>34</xdr:row>
      <xdr:rowOff>67945</xdr:rowOff>
    </xdr:to>
    <xdr:cxnSp macro="">
      <xdr:nvCxnSpPr>
        <xdr:cNvPr id="61" name="直線コネクタ 60"/>
        <xdr:cNvCxnSpPr/>
      </xdr:nvCxnSpPr>
      <xdr:spPr>
        <a:xfrm flipV="1">
          <a:off x="3700780" y="576834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41910</xdr:rowOff>
    </xdr:from>
    <xdr:ext cx="534670" cy="254635"/>
    <xdr:sp macro="" textlink="">
      <xdr:nvSpPr>
        <xdr:cNvPr id="62" name="人件費平均値テキスト"/>
        <xdr:cNvSpPr txBox="1"/>
      </xdr:nvSpPr>
      <xdr:spPr>
        <a:xfrm>
          <a:off x="4564380" y="59131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165100</xdr:rowOff>
    </xdr:to>
    <xdr:sp macro="" textlink="">
      <xdr:nvSpPr>
        <xdr:cNvPr id="63" name="フローチャート: 判断 62"/>
        <xdr:cNvSpPr/>
      </xdr:nvSpPr>
      <xdr:spPr>
        <a:xfrm>
          <a:off x="446278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67945</xdr:rowOff>
    </xdr:from>
    <xdr:to xmlns:xdr="http://schemas.openxmlformats.org/drawingml/2006/spreadsheetDrawing">
      <xdr:col>19</xdr:col>
      <xdr:colOff>177800</xdr:colOff>
      <xdr:row>34</xdr:row>
      <xdr:rowOff>130175</xdr:rowOff>
    </xdr:to>
    <xdr:cxnSp macro="">
      <xdr:nvCxnSpPr>
        <xdr:cNvPr id="64" name="直線コネクタ 63"/>
        <xdr:cNvCxnSpPr/>
      </xdr:nvCxnSpPr>
      <xdr:spPr>
        <a:xfrm flipV="1">
          <a:off x="2832100" y="5771515"/>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96520</xdr:rowOff>
    </xdr:from>
    <xdr:to xmlns:xdr="http://schemas.openxmlformats.org/drawingml/2006/spreadsheetDrawing">
      <xdr:col>20</xdr:col>
      <xdr:colOff>38100</xdr:colOff>
      <xdr:row>36</xdr:row>
      <xdr:rowOff>26670</xdr:rowOff>
    </xdr:to>
    <xdr:sp macro="" textlink="">
      <xdr:nvSpPr>
        <xdr:cNvPr id="65" name="フローチャート: 判断 64"/>
        <xdr:cNvSpPr/>
      </xdr:nvSpPr>
      <xdr:spPr>
        <a:xfrm>
          <a:off x="3649980" y="59677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17780</xdr:rowOff>
    </xdr:from>
    <xdr:ext cx="527685" cy="252730"/>
    <xdr:sp macro="" textlink="">
      <xdr:nvSpPr>
        <xdr:cNvPr id="66" name="テキスト ボックス 65"/>
        <xdr:cNvSpPr txBox="1"/>
      </xdr:nvSpPr>
      <xdr:spPr>
        <a:xfrm>
          <a:off x="3438525" y="605663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130175</xdr:rowOff>
    </xdr:from>
    <xdr:to xmlns:xdr="http://schemas.openxmlformats.org/drawingml/2006/spreadsheetDrawing">
      <xdr:col>15</xdr:col>
      <xdr:colOff>50800</xdr:colOff>
      <xdr:row>35</xdr:row>
      <xdr:rowOff>26035</xdr:rowOff>
    </xdr:to>
    <xdr:cxnSp macro="">
      <xdr:nvCxnSpPr>
        <xdr:cNvPr id="67" name="直線コネクタ 66"/>
        <xdr:cNvCxnSpPr/>
      </xdr:nvCxnSpPr>
      <xdr:spPr>
        <a:xfrm flipV="1">
          <a:off x="1968500" y="5833745"/>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781300" y="610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156845</xdr:rowOff>
    </xdr:from>
    <xdr:ext cx="527685" cy="254635"/>
    <xdr:sp macro="" textlink="">
      <xdr:nvSpPr>
        <xdr:cNvPr id="69" name="テキスト ボックス 68"/>
        <xdr:cNvSpPr txBox="1"/>
      </xdr:nvSpPr>
      <xdr:spPr>
        <a:xfrm>
          <a:off x="2574925" y="619569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26035</xdr:rowOff>
    </xdr:from>
    <xdr:to xmlns:xdr="http://schemas.openxmlformats.org/drawingml/2006/spreadsheetDrawing">
      <xdr:col>10</xdr:col>
      <xdr:colOff>114300</xdr:colOff>
      <xdr:row>35</xdr:row>
      <xdr:rowOff>83185</xdr:rowOff>
    </xdr:to>
    <xdr:cxnSp macro="">
      <xdr:nvCxnSpPr>
        <xdr:cNvPr id="70" name="直線コネクタ 69"/>
        <xdr:cNvCxnSpPr/>
      </xdr:nvCxnSpPr>
      <xdr:spPr>
        <a:xfrm flipV="1">
          <a:off x="1104900" y="5897245"/>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71" name="フローチャート: 判断 70"/>
        <xdr:cNvSpPr/>
      </xdr:nvSpPr>
      <xdr:spPr>
        <a:xfrm>
          <a:off x="1917700" y="611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167640</xdr:rowOff>
    </xdr:from>
    <xdr:ext cx="530225" cy="254635"/>
    <xdr:sp macro="" textlink="">
      <xdr:nvSpPr>
        <xdr:cNvPr id="72" name="テキスト ボックス 71"/>
        <xdr:cNvSpPr txBox="1"/>
      </xdr:nvSpPr>
      <xdr:spPr>
        <a:xfrm>
          <a:off x="1706245" y="6206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92075</xdr:rowOff>
    </xdr:from>
    <xdr:to xmlns:xdr="http://schemas.openxmlformats.org/drawingml/2006/spreadsheetDrawing">
      <xdr:col>6</xdr:col>
      <xdr:colOff>38100</xdr:colOff>
      <xdr:row>37</xdr:row>
      <xdr:rowOff>22225</xdr:rowOff>
    </xdr:to>
    <xdr:sp macro="" textlink="">
      <xdr:nvSpPr>
        <xdr:cNvPr id="73" name="フローチャート: 判断 72"/>
        <xdr:cNvSpPr/>
      </xdr:nvSpPr>
      <xdr:spPr>
        <a:xfrm>
          <a:off x="1054100" y="61309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13335</xdr:rowOff>
    </xdr:from>
    <xdr:ext cx="527685" cy="257175"/>
    <xdr:sp macro="" textlink="">
      <xdr:nvSpPr>
        <xdr:cNvPr id="74" name="テキスト ボックス 73"/>
        <xdr:cNvSpPr txBox="1"/>
      </xdr:nvSpPr>
      <xdr:spPr>
        <a:xfrm>
          <a:off x="842645" y="621982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5" name="テキスト ボックス 74"/>
        <xdr:cNvSpPr txBox="1"/>
      </xdr:nvSpPr>
      <xdr:spPr>
        <a:xfrm>
          <a:off x="432816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7" name="テキスト ボックス 76"/>
        <xdr:cNvSpPr txBox="1"/>
      </xdr:nvSpPr>
      <xdr:spPr>
        <a:xfrm>
          <a:off x="264668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13970</xdr:rowOff>
    </xdr:from>
    <xdr:to xmlns:xdr="http://schemas.openxmlformats.org/drawingml/2006/spreadsheetDrawing">
      <xdr:col>24</xdr:col>
      <xdr:colOff>114300</xdr:colOff>
      <xdr:row>34</xdr:row>
      <xdr:rowOff>115570</xdr:rowOff>
    </xdr:to>
    <xdr:sp macro="" textlink="">
      <xdr:nvSpPr>
        <xdr:cNvPr id="80" name="楕円 79"/>
        <xdr:cNvSpPr/>
      </xdr:nvSpPr>
      <xdr:spPr>
        <a:xfrm>
          <a:off x="446278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36830</xdr:rowOff>
    </xdr:from>
    <xdr:ext cx="534670" cy="256540"/>
    <xdr:sp macro="" textlink="">
      <xdr:nvSpPr>
        <xdr:cNvPr id="81" name="人件費該当値テキスト"/>
        <xdr:cNvSpPr txBox="1"/>
      </xdr:nvSpPr>
      <xdr:spPr>
        <a:xfrm>
          <a:off x="4564380" y="55727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17780</xdr:rowOff>
    </xdr:from>
    <xdr:to xmlns:xdr="http://schemas.openxmlformats.org/drawingml/2006/spreadsheetDrawing">
      <xdr:col>20</xdr:col>
      <xdr:colOff>38100</xdr:colOff>
      <xdr:row>34</xdr:row>
      <xdr:rowOff>118745</xdr:rowOff>
    </xdr:to>
    <xdr:sp macro="" textlink="">
      <xdr:nvSpPr>
        <xdr:cNvPr id="82" name="楕円 81"/>
        <xdr:cNvSpPr/>
      </xdr:nvSpPr>
      <xdr:spPr>
        <a:xfrm>
          <a:off x="3649980" y="57213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135255</xdr:rowOff>
    </xdr:from>
    <xdr:ext cx="527685" cy="254635"/>
    <xdr:sp macro="" textlink="">
      <xdr:nvSpPr>
        <xdr:cNvPr id="83" name="テキスト ボックス 82"/>
        <xdr:cNvSpPr txBox="1"/>
      </xdr:nvSpPr>
      <xdr:spPr>
        <a:xfrm>
          <a:off x="3438525" y="550354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79375</xdr:rowOff>
    </xdr:from>
    <xdr:to xmlns:xdr="http://schemas.openxmlformats.org/drawingml/2006/spreadsheetDrawing">
      <xdr:col>15</xdr:col>
      <xdr:colOff>101600</xdr:colOff>
      <xdr:row>35</xdr:row>
      <xdr:rowOff>8890</xdr:rowOff>
    </xdr:to>
    <xdr:sp macro="" textlink="">
      <xdr:nvSpPr>
        <xdr:cNvPr id="84" name="楕円 83"/>
        <xdr:cNvSpPr/>
      </xdr:nvSpPr>
      <xdr:spPr>
        <a:xfrm>
          <a:off x="2781300" y="57829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26035</xdr:rowOff>
    </xdr:from>
    <xdr:ext cx="527685" cy="259080"/>
    <xdr:sp macro="" textlink="">
      <xdr:nvSpPr>
        <xdr:cNvPr id="85" name="テキスト ボックス 84"/>
        <xdr:cNvSpPr txBox="1"/>
      </xdr:nvSpPr>
      <xdr:spPr>
        <a:xfrm>
          <a:off x="2574925" y="55619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146685</xdr:rowOff>
    </xdr:from>
    <xdr:to xmlns:xdr="http://schemas.openxmlformats.org/drawingml/2006/spreadsheetDrawing">
      <xdr:col>10</xdr:col>
      <xdr:colOff>165100</xdr:colOff>
      <xdr:row>35</xdr:row>
      <xdr:rowOff>76835</xdr:rowOff>
    </xdr:to>
    <xdr:sp macro="" textlink="">
      <xdr:nvSpPr>
        <xdr:cNvPr id="86" name="楕円 85"/>
        <xdr:cNvSpPr/>
      </xdr:nvSpPr>
      <xdr:spPr>
        <a:xfrm>
          <a:off x="1917700" y="5850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93345</xdr:rowOff>
    </xdr:from>
    <xdr:ext cx="530225" cy="259080"/>
    <xdr:sp macro="" textlink="">
      <xdr:nvSpPr>
        <xdr:cNvPr id="87" name="テキスト ボックス 86"/>
        <xdr:cNvSpPr txBox="1"/>
      </xdr:nvSpPr>
      <xdr:spPr>
        <a:xfrm>
          <a:off x="1706245" y="5629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32385</xdr:rowOff>
    </xdr:from>
    <xdr:to xmlns:xdr="http://schemas.openxmlformats.org/drawingml/2006/spreadsheetDrawing">
      <xdr:col>6</xdr:col>
      <xdr:colOff>38100</xdr:colOff>
      <xdr:row>35</xdr:row>
      <xdr:rowOff>133985</xdr:rowOff>
    </xdr:to>
    <xdr:sp macro="" textlink="">
      <xdr:nvSpPr>
        <xdr:cNvPr id="88" name="楕円 87"/>
        <xdr:cNvSpPr/>
      </xdr:nvSpPr>
      <xdr:spPr>
        <a:xfrm>
          <a:off x="1054100" y="5903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150495</xdr:rowOff>
    </xdr:from>
    <xdr:ext cx="527685" cy="259080"/>
    <xdr:sp macro="" textlink="">
      <xdr:nvSpPr>
        <xdr:cNvPr id="89" name="テキスト ボックス 88"/>
        <xdr:cNvSpPr txBox="1"/>
      </xdr:nvSpPr>
      <xdr:spPr>
        <a:xfrm>
          <a:off x="842645" y="5686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02920" y="101739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6540"/>
    <xdr:sp macro="" textlink="">
      <xdr:nvSpPr>
        <xdr:cNvPr id="102" name="テキスト ボックス 101"/>
        <xdr:cNvSpPr txBox="1"/>
      </xdr:nvSpPr>
      <xdr:spPr>
        <a:xfrm>
          <a:off x="225425" y="9800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6540"/>
    <xdr:sp macro="" textlink="">
      <xdr:nvSpPr>
        <xdr:cNvPr id="104" name="テキスト ボックス 103"/>
        <xdr:cNvSpPr txBox="1"/>
      </xdr:nvSpPr>
      <xdr:spPr>
        <a:xfrm>
          <a:off x="225425" y="94272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167640</xdr:rowOff>
    </xdr:from>
    <xdr:ext cx="531495" cy="254635"/>
    <xdr:sp macro="" textlink="">
      <xdr:nvSpPr>
        <xdr:cNvPr id="106" name="テキスト ボックス 105"/>
        <xdr:cNvSpPr txBox="1"/>
      </xdr:nvSpPr>
      <xdr:spPr>
        <a:xfrm>
          <a:off x="225425" y="9056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8" name="テキスト ボックス 107"/>
        <xdr:cNvSpPr txBox="1"/>
      </xdr:nvSpPr>
      <xdr:spPr>
        <a:xfrm>
          <a:off x="16637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6540"/>
    <xdr:sp macro="" textlink="">
      <xdr:nvSpPr>
        <xdr:cNvPr id="110" name="テキスト ボックス 109"/>
        <xdr:cNvSpPr txBox="1"/>
      </xdr:nvSpPr>
      <xdr:spPr>
        <a:xfrm>
          <a:off x="166370" y="83108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3365"/>
    <xdr:sp macro="" textlink="">
      <xdr:nvSpPr>
        <xdr:cNvPr id="112" name="テキスト ボックス 111"/>
        <xdr:cNvSpPr txBox="1"/>
      </xdr:nvSpPr>
      <xdr:spPr>
        <a:xfrm>
          <a:off x="16637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29210</xdr:rowOff>
    </xdr:from>
    <xdr:to xmlns:xdr="http://schemas.openxmlformats.org/drawingml/2006/spreadsheetDrawing">
      <xdr:col>24</xdr:col>
      <xdr:colOff>62865</xdr:colOff>
      <xdr:row>58</xdr:row>
      <xdr:rowOff>87630</xdr:rowOff>
    </xdr:to>
    <xdr:cxnSp macro="">
      <xdr:nvCxnSpPr>
        <xdr:cNvPr id="114" name="直線コネクタ 113"/>
        <xdr:cNvCxnSpPr/>
      </xdr:nvCxnSpPr>
      <xdr:spPr>
        <a:xfrm flipV="1">
          <a:off x="4511675" y="841502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91440</xdr:rowOff>
    </xdr:from>
    <xdr:ext cx="534670" cy="256540"/>
    <xdr:sp macro="" textlink="">
      <xdr:nvSpPr>
        <xdr:cNvPr id="115" name="物件費最小値テキスト"/>
        <xdr:cNvSpPr txBox="1"/>
      </xdr:nvSpPr>
      <xdr:spPr>
        <a:xfrm>
          <a:off x="4564380" y="98183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87630</xdr:rowOff>
    </xdr:from>
    <xdr:to xmlns:xdr="http://schemas.openxmlformats.org/drawingml/2006/spreadsheetDrawing">
      <xdr:col>24</xdr:col>
      <xdr:colOff>152400</xdr:colOff>
      <xdr:row>58</xdr:row>
      <xdr:rowOff>87630</xdr:rowOff>
    </xdr:to>
    <xdr:cxnSp macro="">
      <xdr:nvCxnSpPr>
        <xdr:cNvPr id="116" name="直線コネクタ 115"/>
        <xdr:cNvCxnSpPr/>
      </xdr:nvCxnSpPr>
      <xdr:spPr>
        <a:xfrm>
          <a:off x="4429760" y="9814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146685</xdr:rowOff>
    </xdr:from>
    <xdr:ext cx="598805" cy="251460"/>
    <xdr:sp macro="" textlink="">
      <xdr:nvSpPr>
        <xdr:cNvPr id="117" name="物件費最大値テキスト"/>
        <xdr:cNvSpPr txBox="1"/>
      </xdr:nvSpPr>
      <xdr:spPr>
        <a:xfrm>
          <a:off x="4564380" y="81972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29210</xdr:rowOff>
    </xdr:from>
    <xdr:to xmlns:xdr="http://schemas.openxmlformats.org/drawingml/2006/spreadsheetDrawing">
      <xdr:col>24</xdr:col>
      <xdr:colOff>152400</xdr:colOff>
      <xdr:row>50</xdr:row>
      <xdr:rowOff>29210</xdr:rowOff>
    </xdr:to>
    <xdr:cxnSp macro="">
      <xdr:nvCxnSpPr>
        <xdr:cNvPr id="118" name="直線コネクタ 117"/>
        <xdr:cNvCxnSpPr/>
      </xdr:nvCxnSpPr>
      <xdr:spPr>
        <a:xfrm>
          <a:off x="4429760" y="8415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120650</xdr:rowOff>
    </xdr:from>
    <xdr:to xmlns:xdr="http://schemas.openxmlformats.org/drawingml/2006/spreadsheetDrawing">
      <xdr:col>24</xdr:col>
      <xdr:colOff>63500</xdr:colOff>
      <xdr:row>56</xdr:row>
      <xdr:rowOff>143510</xdr:rowOff>
    </xdr:to>
    <xdr:cxnSp macro="">
      <xdr:nvCxnSpPr>
        <xdr:cNvPr id="119" name="直線コネクタ 118"/>
        <xdr:cNvCxnSpPr/>
      </xdr:nvCxnSpPr>
      <xdr:spPr>
        <a:xfrm flipV="1">
          <a:off x="3700780" y="951230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24130</xdr:rowOff>
    </xdr:from>
    <xdr:ext cx="534670" cy="259080"/>
    <xdr:sp macro="" textlink="">
      <xdr:nvSpPr>
        <xdr:cNvPr id="120" name="物件費平均値テキスト"/>
        <xdr:cNvSpPr txBox="1"/>
      </xdr:nvSpPr>
      <xdr:spPr>
        <a:xfrm>
          <a:off x="4564380" y="924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xdr:rowOff>
    </xdr:from>
    <xdr:to xmlns:xdr="http://schemas.openxmlformats.org/drawingml/2006/spreadsheetDrawing">
      <xdr:col>24</xdr:col>
      <xdr:colOff>114300</xdr:colOff>
      <xdr:row>56</xdr:row>
      <xdr:rowOff>102870</xdr:rowOff>
    </xdr:to>
    <xdr:sp macro="" textlink="">
      <xdr:nvSpPr>
        <xdr:cNvPr id="121" name="フローチャート: 判断 120"/>
        <xdr:cNvSpPr/>
      </xdr:nvSpPr>
      <xdr:spPr>
        <a:xfrm>
          <a:off x="446278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143510</xdr:rowOff>
    </xdr:from>
    <xdr:to xmlns:xdr="http://schemas.openxmlformats.org/drawingml/2006/spreadsheetDrawing">
      <xdr:col>19</xdr:col>
      <xdr:colOff>177800</xdr:colOff>
      <xdr:row>57</xdr:row>
      <xdr:rowOff>62230</xdr:rowOff>
    </xdr:to>
    <xdr:cxnSp macro="">
      <xdr:nvCxnSpPr>
        <xdr:cNvPr id="122" name="直線コネクタ 121"/>
        <xdr:cNvCxnSpPr/>
      </xdr:nvCxnSpPr>
      <xdr:spPr>
        <a:xfrm flipV="1">
          <a:off x="2832100" y="9535160"/>
          <a:ext cx="8686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52070</xdr:rowOff>
    </xdr:from>
    <xdr:to xmlns:xdr="http://schemas.openxmlformats.org/drawingml/2006/spreadsheetDrawing">
      <xdr:col>20</xdr:col>
      <xdr:colOff>38100</xdr:colOff>
      <xdr:row>56</xdr:row>
      <xdr:rowOff>153670</xdr:rowOff>
    </xdr:to>
    <xdr:sp macro="" textlink="">
      <xdr:nvSpPr>
        <xdr:cNvPr id="123" name="フローチャート: 判断 122"/>
        <xdr:cNvSpPr/>
      </xdr:nvSpPr>
      <xdr:spPr>
        <a:xfrm>
          <a:off x="3649980" y="9443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167640</xdr:rowOff>
    </xdr:from>
    <xdr:ext cx="527685" cy="259080"/>
    <xdr:sp macro="" textlink="">
      <xdr:nvSpPr>
        <xdr:cNvPr id="124" name="テキスト ボックス 123"/>
        <xdr:cNvSpPr txBox="1"/>
      </xdr:nvSpPr>
      <xdr:spPr>
        <a:xfrm>
          <a:off x="3438525" y="9224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62230</xdr:rowOff>
    </xdr:from>
    <xdr:to xmlns:xdr="http://schemas.openxmlformats.org/drawingml/2006/spreadsheetDrawing">
      <xdr:col>15</xdr:col>
      <xdr:colOff>50800</xdr:colOff>
      <xdr:row>57</xdr:row>
      <xdr:rowOff>109220</xdr:rowOff>
    </xdr:to>
    <xdr:cxnSp macro="">
      <xdr:nvCxnSpPr>
        <xdr:cNvPr id="125" name="直線コネクタ 124"/>
        <xdr:cNvCxnSpPr/>
      </xdr:nvCxnSpPr>
      <xdr:spPr>
        <a:xfrm flipV="1">
          <a:off x="1968500" y="962152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69850</xdr:rowOff>
    </xdr:from>
    <xdr:to xmlns:xdr="http://schemas.openxmlformats.org/drawingml/2006/spreadsheetDrawing">
      <xdr:col>15</xdr:col>
      <xdr:colOff>101600</xdr:colOff>
      <xdr:row>56</xdr:row>
      <xdr:rowOff>167640</xdr:rowOff>
    </xdr:to>
    <xdr:sp macro="" textlink="">
      <xdr:nvSpPr>
        <xdr:cNvPr id="126" name="フローチャート: 判断 125"/>
        <xdr:cNvSpPr/>
      </xdr:nvSpPr>
      <xdr:spPr>
        <a:xfrm>
          <a:off x="2781300" y="9461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16510</xdr:rowOff>
    </xdr:from>
    <xdr:ext cx="527685" cy="256540"/>
    <xdr:sp macro="" textlink="">
      <xdr:nvSpPr>
        <xdr:cNvPr id="127" name="テキスト ボックス 126"/>
        <xdr:cNvSpPr txBox="1"/>
      </xdr:nvSpPr>
      <xdr:spPr>
        <a:xfrm>
          <a:off x="2574925" y="924052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109220</xdr:rowOff>
    </xdr:from>
    <xdr:to xmlns:xdr="http://schemas.openxmlformats.org/drawingml/2006/spreadsheetDrawing">
      <xdr:col>10</xdr:col>
      <xdr:colOff>114300</xdr:colOff>
      <xdr:row>57</xdr:row>
      <xdr:rowOff>120650</xdr:rowOff>
    </xdr:to>
    <xdr:cxnSp macro="">
      <xdr:nvCxnSpPr>
        <xdr:cNvPr id="128" name="直線コネクタ 127"/>
        <xdr:cNvCxnSpPr/>
      </xdr:nvCxnSpPr>
      <xdr:spPr>
        <a:xfrm flipV="1">
          <a:off x="1104900" y="966851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105410</xdr:rowOff>
    </xdr:from>
    <xdr:to xmlns:xdr="http://schemas.openxmlformats.org/drawingml/2006/spreadsheetDrawing">
      <xdr:col>10</xdr:col>
      <xdr:colOff>165100</xdr:colOff>
      <xdr:row>57</xdr:row>
      <xdr:rowOff>35560</xdr:rowOff>
    </xdr:to>
    <xdr:sp macro="" textlink="">
      <xdr:nvSpPr>
        <xdr:cNvPr id="129" name="フローチャート: 判断 128"/>
        <xdr:cNvSpPr/>
      </xdr:nvSpPr>
      <xdr:spPr>
        <a:xfrm>
          <a:off x="1917700" y="949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52070</xdr:rowOff>
    </xdr:from>
    <xdr:ext cx="530225" cy="252095"/>
    <xdr:sp macro="" textlink="">
      <xdr:nvSpPr>
        <xdr:cNvPr id="130" name="テキスト ボックス 129"/>
        <xdr:cNvSpPr txBox="1"/>
      </xdr:nvSpPr>
      <xdr:spPr>
        <a:xfrm>
          <a:off x="1706245" y="927608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107950</xdr:rowOff>
    </xdr:from>
    <xdr:to xmlns:xdr="http://schemas.openxmlformats.org/drawingml/2006/spreadsheetDrawing">
      <xdr:col>6</xdr:col>
      <xdr:colOff>38100</xdr:colOff>
      <xdr:row>57</xdr:row>
      <xdr:rowOff>38100</xdr:rowOff>
    </xdr:to>
    <xdr:sp macro="" textlink="">
      <xdr:nvSpPr>
        <xdr:cNvPr id="131" name="フローチャート: 判断 130"/>
        <xdr:cNvSpPr/>
      </xdr:nvSpPr>
      <xdr:spPr>
        <a:xfrm>
          <a:off x="1054100" y="94996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54610</xdr:rowOff>
    </xdr:from>
    <xdr:ext cx="527685" cy="253365"/>
    <xdr:sp macro="" textlink="">
      <xdr:nvSpPr>
        <xdr:cNvPr id="132" name="テキスト ボックス 131"/>
        <xdr:cNvSpPr txBox="1"/>
      </xdr:nvSpPr>
      <xdr:spPr>
        <a:xfrm>
          <a:off x="842645" y="927862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33" name="テキスト ボックス 132"/>
        <xdr:cNvSpPr txBox="1"/>
      </xdr:nvSpPr>
      <xdr:spPr>
        <a:xfrm>
          <a:off x="432816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5" name="テキスト ボックス 134"/>
        <xdr:cNvSpPr txBox="1"/>
      </xdr:nvSpPr>
      <xdr:spPr>
        <a:xfrm>
          <a:off x="264668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69850</xdr:rowOff>
    </xdr:from>
    <xdr:to xmlns:xdr="http://schemas.openxmlformats.org/drawingml/2006/spreadsheetDrawing">
      <xdr:col>24</xdr:col>
      <xdr:colOff>114300</xdr:colOff>
      <xdr:row>56</xdr:row>
      <xdr:rowOff>167640</xdr:rowOff>
    </xdr:to>
    <xdr:sp macro="" textlink="">
      <xdr:nvSpPr>
        <xdr:cNvPr id="138" name="楕円 137"/>
        <xdr:cNvSpPr/>
      </xdr:nvSpPr>
      <xdr:spPr>
        <a:xfrm>
          <a:off x="4462780" y="9461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48260</xdr:rowOff>
    </xdr:from>
    <xdr:ext cx="534670" cy="256540"/>
    <xdr:sp macro="" textlink="">
      <xdr:nvSpPr>
        <xdr:cNvPr id="139" name="物件費該当値テキスト"/>
        <xdr:cNvSpPr txBox="1"/>
      </xdr:nvSpPr>
      <xdr:spPr>
        <a:xfrm>
          <a:off x="4564380" y="94399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92710</xdr:rowOff>
    </xdr:from>
    <xdr:to xmlns:xdr="http://schemas.openxmlformats.org/drawingml/2006/spreadsheetDrawing">
      <xdr:col>20</xdr:col>
      <xdr:colOff>38100</xdr:colOff>
      <xdr:row>57</xdr:row>
      <xdr:rowOff>22860</xdr:rowOff>
    </xdr:to>
    <xdr:sp macro="" textlink="">
      <xdr:nvSpPr>
        <xdr:cNvPr id="140" name="楕円 139"/>
        <xdr:cNvSpPr/>
      </xdr:nvSpPr>
      <xdr:spPr>
        <a:xfrm>
          <a:off x="3649980" y="9484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13970</xdr:rowOff>
    </xdr:from>
    <xdr:ext cx="527685" cy="256540"/>
    <xdr:sp macro="" textlink="">
      <xdr:nvSpPr>
        <xdr:cNvPr id="141" name="テキスト ボックス 140"/>
        <xdr:cNvSpPr txBox="1"/>
      </xdr:nvSpPr>
      <xdr:spPr>
        <a:xfrm>
          <a:off x="3438525" y="957326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42" name="楕円 141"/>
        <xdr:cNvSpPr/>
      </xdr:nvSpPr>
      <xdr:spPr>
        <a:xfrm>
          <a:off x="27813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104140</xdr:rowOff>
    </xdr:from>
    <xdr:ext cx="527685" cy="256540"/>
    <xdr:sp macro="" textlink="">
      <xdr:nvSpPr>
        <xdr:cNvPr id="143" name="テキスト ボックス 142"/>
        <xdr:cNvSpPr txBox="1"/>
      </xdr:nvSpPr>
      <xdr:spPr>
        <a:xfrm>
          <a:off x="2574925" y="966343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58420</xdr:rowOff>
    </xdr:from>
    <xdr:to xmlns:xdr="http://schemas.openxmlformats.org/drawingml/2006/spreadsheetDrawing">
      <xdr:col>10</xdr:col>
      <xdr:colOff>165100</xdr:colOff>
      <xdr:row>57</xdr:row>
      <xdr:rowOff>160020</xdr:rowOff>
    </xdr:to>
    <xdr:sp macro="" textlink="">
      <xdr:nvSpPr>
        <xdr:cNvPr id="144" name="楕円 143"/>
        <xdr:cNvSpPr/>
      </xdr:nvSpPr>
      <xdr:spPr>
        <a:xfrm>
          <a:off x="1917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151130</xdr:rowOff>
    </xdr:from>
    <xdr:ext cx="530225" cy="259080"/>
    <xdr:sp macro="" textlink="">
      <xdr:nvSpPr>
        <xdr:cNvPr id="145" name="テキスト ボックス 144"/>
        <xdr:cNvSpPr txBox="1"/>
      </xdr:nvSpPr>
      <xdr:spPr>
        <a:xfrm>
          <a:off x="1706245" y="9710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69215</xdr:rowOff>
    </xdr:from>
    <xdr:to xmlns:xdr="http://schemas.openxmlformats.org/drawingml/2006/spreadsheetDrawing">
      <xdr:col>6</xdr:col>
      <xdr:colOff>38100</xdr:colOff>
      <xdr:row>57</xdr:row>
      <xdr:rowOff>167640</xdr:rowOff>
    </xdr:to>
    <xdr:sp macro="" textlink="">
      <xdr:nvSpPr>
        <xdr:cNvPr id="146" name="楕円 145"/>
        <xdr:cNvSpPr/>
      </xdr:nvSpPr>
      <xdr:spPr>
        <a:xfrm>
          <a:off x="1054100" y="962850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161925</xdr:rowOff>
    </xdr:from>
    <xdr:ext cx="527685" cy="257810"/>
    <xdr:sp macro="" textlink="">
      <xdr:nvSpPr>
        <xdr:cNvPr id="147" name="テキスト ボックス 146"/>
        <xdr:cNvSpPr txBox="1"/>
      </xdr:nvSpPr>
      <xdr:spPr>
        <a:xfrm>
          <a:off x="842645" y="972121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6" name="テキスト ボックス 155"/>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6540"/>
    <xdr:sp macro="" textlink="">
      <xdr:nvSpPr>
        <xdr:cNvPr id="159" name="テキスト ボックス 158"/>
        <xdr:cNvSpPr txBox="1"/>
      </xdr:nvSpPr>
      <xdr:spPr>
        <a:xfrm>
          <a:off x="502920" y="1315339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6540"/>
    <xdr:sp macro="" textlink="">
      <xdr:nvSpPr>
        <xdr:cNvPr id="161" name="テキスト ボックス 160"/>
        <xdr:cNvSpPr txBox="1"/>
      </xdr:nvSpPr>
      <xdr:spPr>
        <a:xfrm>
          <a:off x="225425" y="12780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2" name="直線コネクタ 161"/>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4635"/>
    <xdr:sp macro="" textlink="">
      <xdr:nvSpPr>
        <xdr:cNvPr id="163" name="テキスト ボックス 162"/>
        <xdr:cNvSpPr txBox="1"/>
      </xdr:nvSpPr>
      <xdr:spPr>
        <a:xfrm>
          <a:off x="225425" y="12409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6540"/>
    <xdr:sp macro="" textlink="">
      <xdr:nvSpPr>
        <xdr:cNvPr id="167" name="テキスト ボックス 166"/>
        <xdr:cNvSpPr txBox="1"/>
      </xdr:nvSpPr>
      <xdr:spPr>
        <a:xfrm>
          <a:off x="225425" y="116636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3365"/>
    <xdr:sp macro="" textlink="">
      <xdr:nvSpPr>
        <xdr:cNvPr id="169" name="テキスト ボックス 168"/>
        <xdr:cNvSpPr txBox="1"/>
      </xdr:nvSpPr>
      <xdr:spPr>
        <a:xfrm>
          <a:off x="225425" y="112903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79</xdr:row>
      <xdr:rowOff>12065</xdr:rowOff>
    </xdr:to>
    <xdr:cxnSp macro="">
      <xdr:nvCxnSpPr>
        <xdr:cNvPr id="171" name="直線コネクタ 170"/>
        <xdr:cNvCxnSpPr/>
      </xdr:nvCxnSpPr>
      <xdr:spPr>
        <a:xfrm flipV="1">
          <a:off x="4511675" y="1177353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15875</xdr:rowOff>
    </xdr:from>
    <xdr:ext cx="378460" cy="256540"/>
    <xdr:sp macro="" textlink="">
      <xdr:nvSpPr>
        <xdr:cNvPr id="172" name="維持補修費最小値テキスト"/>
        <xdr:cNvSpPr txBox="1"/>
      </xdr:nvSpPr>
      <xdr:spPr>
        <a:xfrm>
          <a:off x="4564380" y="132632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12065</xdr:rowOff>
    </xdr:from>
    <xdr:to xmlns:xdr="http://schemas.openxmlformats.org/drawingml/2006/spreadsheetDrawing">
      <xdr:col>24</xdr:col>
      <xdr:colOff>152400</xdr:colOff>
      <xdr:row>79</xdr:row>
      <xdr:rowOff>12065</xdr:rowOff>
    </xdr:to>
    <xdr:cxnSp macro="">
      <xdr:nvCxnSpPr>
        <xdr:cNvPr id="173" name="直線コネクタ 172"/>
        <xdr:cNvCxnSpPr/>
      </xdr:nvCxnSpPr>
      <xdr:spPr>
        <a:xfrm>
          <a:off x="4429760" y="1325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153035</xdr:rowOff>
    </xdr:from>
    <xdr:ext cx="534670" cy="259080"/>
    <xdr:sp macro="" textlink="">
      <xdr:nvSpPr>
        <xdr:cNvPr id="174" name="維持補修費最大値テキスト"/>
        <xdr:cNvSpPr txBox="1"/>
      </xdr:nvSpPr>
      <xdr:spPr>
        <a:xfrm>
          <a:off x="4564380" y="11556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75" name="直線コネクタ 174"/>
        <xdr:cNvCxnSpPr/>
      </xdr:nvCxnSpPr>
      <xdr:spPr>
        <a:xfrm>
          <a:off x="4429760" y="11773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137160</xdr:rowOff>
    </xdr:from>
    <xdr:to xmlns:xdr="http://schemas.openxmlformats.org/drawingml/2006/spreadsheetDrawing">
      <xdr:col>24</xdr:col>
      <xdr:colOff>63500</xdr:colOff>
      <xdr:row>78</xdr:row>
      <xdr:rowOff>157480</xdr:rowOff>
    </xdr:to>
    <xdr:cxnSp macro="">
      <xdr:nvCxnSpPr>
        <xdr:cNvPr id="176" name="直線コネクタ 175"/>
        <xdr:cNvCxnSpPr/>
      </xdr:nvCxnSpPr>
      <xdr:spPr>
        <a:xfrm>
          <a:off x="3700780" y="1321689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469900" cy="252095"/>
    <xdr:sp macro="" textlink="">
      <xdr:nvSpPr>
        <xdr:cNvPr id="177" name="維持補修費平均値テキスト"/>
        <xdr:cNvSpPr txBox="1"/>
      </xdr:nvSpPr>
      <xdr:spPr>
        <a:xfrm>
          <a:off x="4564380" y="1288796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120650</xdr:rowOff>
    </xdr:from>
    <xdr:to xmlns:xdr="http://schemas.openxmlformats.org/drawingml/2006/spreadsheetDrawing">
      <xdr:col>24</xdr:col>
      <xdr:colOff>114300</xdr:colOff>
      <xdr:row>78</xdr:row>
      <xdr:rowOff>50165</xdr:rowOff>
    </xdr:to>
    <xdr:sp macro="" textlink="">
      <xdr:nvSpPr>
        <xdr:cNvPr id="178" name="フローチャート: 判断 177"/>
        <xdr:cNvSpPr/>
      </xdr:nvSpPr>
      <xdr:spPr>
        <a:xfrm>
          <a:off x="4462780" y="13032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120650</xdr:rowOff>
    </xdr:from>
    <xdr:to xmlns:xdr="http://schemas.openxmlformats.org/drawingml/2006/spreadsheetDrawing">
      <xdr:col>19</xdr:col>
      <xdr:colOff>177800</xdr:colOff>
      <xdr:row>78</xdr:row>
      <xdr:rowOff>137160</xdr:rowOff>
    </xdr:to>
    <xdr:cxnSp macro="">
      <xdr:nvCxnSpPr>
        <xdr:cNvPr id="179" name="直線コネクタ 178"/>
        <xdr:cNvCxnSpPr/>
      </xdr:nvCxnSpPr>
      <xdr:spPr>
        <a:xfrm>
          <a:off x="2832100" y="1320038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649980" y="13062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97790</xdr:rowOff>
    </xdr:from>
    <xdr:ext cx="465455" cy="254635"/>
    <xdr:sp macro="" textlink="">
      <xdr:nvSpPr>
        <xdr:cNvPr id="181" name="テキスト ボックス 180"/>
        <xdr:cNvSpPr txBox="1"/>
      </xdr:nvSpPr>
      <xdr:spPr>
        <a:xfrm>
          <a:off x="3470910" y="128422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86995</xdr:rowOff>
    </xdr:from>
    <xdr:to xmlns:xdr="http://schemas.openxmlformats.org/drawingml/2006/spreadsheetDrawing">
      <xdr:col>15</xdr:col>
      <xdr:colOff>50800</xdr:colOff>
      <xdr:row>78</xdr:row>
      <xdr:rowOff>120650</xdr:rowOff>
    </xdr:to>
    <xdr:cxnSp macro="">
      <xdr:nvCxnSpPr>
        <xdr:cNvPr id="182" name="直線コネクタ 181"/>
        <xdr:cNvCxnSpPr/>
      </xdr:nvCxnSpPr>
      <xdr:spPr>
        <a:xfrm>
          <a:off x="1968500" y="1316672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83" name="フローチャート: 判断 182"/>
        <xdr:cNvSpPr/>
      </xdr:nvSpPr>
      <xdr:spPr>
        <a:xfrm>
          <a:off x="2781300" y="13097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135255</xdr:rowOff>
    </xdr:from>
    <xdr:ext cx="462915" cy="254635"/>
    <xdr:sp macro="" textlink="">
      <xdr:nvSpPr>
        <xdr:cNvPr id="184" name="テキスト ボックス 183"/>
        <xdr:cNvSpPr txBox="1"/>
      </xdr:nvSpPr>
      <xdr:spPr>
        <a:xfrm>
          <a:off x="2602230" y="1287970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86995</xdr:rowOff>
    </xdr:from>
    <xdr:to xmlns:xdr="http://schemas.openxmlformats.org/drawingml/2006/spreadsheetDrawing">
      <xdr:col>10</xdr:col>
      <xdr:colOff>114300</xdr:colOff>
      <xdr:row>78</xdr:row>
      <xdr:rowOff>119380</xdr:rowOff>
    </xdr:to>
    <xdr:cxnSp macro="">
      <xdr:nvCxnSpPr>
        <xdr:cNvPr id="185" name="直線コネクタ 184"/>
        <xdr:cNvCxnSpPr/>
      </xdr:nvCxnSpPr>
      <xdr:spPr>
        <a:xfrm flipV="1">
          <a:off x="1104900" y="1316672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8890</xdr:rowOff>
    </xdr:from>
    <xdr:to xmlns:xdr="http://schemas.openxmlformats.org/drawingml/2006/spreadsheetDrawing">
      <xdr:col>10</xdr:col>
      <xdr:colOff>165100</xdr:colOff>
      <xdr:row>78</xdr:row>
      <xdr:rowOff>111125</xdr:rowOff>
    </xdr:to>
    <xdr:sp macro="" textlink="">
      <xdr:nvSpPr>
        <xdr:cNvPr id="186" name="フローチャート: 判断 185"/>
        <xdr:cNvSpPr/>
      </xdr:nvSpPr>
      <xdr:spPr>
        <a:xfrm>
          <a:off x="1917700" y="13088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127635</xdr:rowOff>
    </xdr:from>
    <xdr:ext cx="462915" cy="256540"/>
    <xdr:sp macro="" textlink="">
      <xdr:nvSpPr>
        <xdr:cNvPr id="187" name="テキスト ボックス 186"/>
        <xdr:cNvSpPr txBox="1"/>
      </xdr:nvSpPr>
      <xdr:spPr>
        <a:xfrm>
          <a:off x="1738630" y="12872085"/>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188" name="フローチャート: 判断 187"/>
        <xdr:cNvSpPr/>
      </xdr:nvSpPr>
      <xdr:spPr>
        <a:xfrm>
          <a:off x="1054100" y="13060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95250</xdr:rowOff>
    </xdr:from>
    <xdr:ext cx="465455" cy="259080"/>
    <xdr:sp macro="" textlink="">
      <xdr:nvSpPr>
        <xdr:cNvPr id="189" name="テキスト ボックス 188"/>
        <xdr:cNvSpPr txBox="1"/>
      </xdr:nvSpPr>
      <xdr:spPr>
        <a:xfrm>
          <a:off x="875030" y="12839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90" name="テキスト ボックス 189"/>
        <xdr:cNvSpPr txBox="1"/>
      </xdr:nvSpPr>
      <xdr:spPr>
        <a:xfrm>
          <a:off x="432816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2" name="テキスト ボックス 191"/>
        <xdr:cNvSpPr txBox="1"/>
      </xdr:nvSpPr>
      <xdr:spPr>
        <a:xfrm>
          <a:off x="264668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106680</xdr:rowOff>
    </xdr:from>
    <xdr:to xmlns:xdr="http://schemas.openxmlformats.org/drawingml/2006/spreadsheetDrawing">
      <xdr:col>24</xdr:col>
      <xdr:colOff>114300</xdr:colOff>
      <xdr:row>79</xdr:row>
      <xdr:rowOff>36830</xdr:rowOff>
    </xdr:to>
    <xdr:sp macro="" textlink="">
      <xdr:nvSpPr>
        <xdr:cNvPr id="195" name="楕円 194"/>
        <xdr:cNvSpPr/>
      </xdr:nvSpPr>
      <xdr:spPr>
        <a:xfrm>
          <a:off x="4462780" y="1318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21590</xdr:rowOff>
    </xdr:from>
    <xdr:ext cx="469900" cy="259080"/>
    <xdr:sp macro="" textlink="">
      <xdr:nvSpPr>
        <xdr:cNvPr id="196" name="維持補修費該当値テキスト"/>
        <xdr:cNvSpPr txBox="1"/>
      </xdr:nvSpPr>
      <xdr:spPr>
        <a:xfrm>
          <a:off x="4564380" y="1310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86360</xdr:rowOff>
    </xdr:from>
    <xdr:to xmlns:xdr="http://schemas.openxmlformats.org/drawingml/2006/spreadsheetDrawing">
      <xdr:col>20</xdr:col>
      <xdr:colOff>38100</xdr:colOff>
      <xdr:row>79</xdr:row>
      <xdr:rowOff>16510</xdr:rowOff>
    </xdr:to>
    <xdr:sp macro="" textlink="">
      <xdr:nvSpPr>
        <xdr:cNvPr id="197" name="楕円 196"/>
        <xdr:cNvSpPr/>
      </xdr:nvSpPr>
      <xdr:spPr>
        <a:xfrm>
          <a:off x="3649980" y="13166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7620</xdr:rowOff>
    </xdr:from>
    <xdr:ext cx="465455" cy="254635"/>
    <xdr:sp macro="" textlink="">
      <xdr:nvSpPr>
        <xdr:cNvPr id="198" name="テキスト ボックス 197"/>
        <xdr:cNvSpPr txBox="1"/>
      </xdr:nvSpPr>
      <xdr:spPr>
        <a:xfrm>
          <a:off x="3470910" y="13254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69215</xdr:rowOff>
    </xdr:from>
    <xdr:to xmlns:xdr="http://schemas.openxmlformats.org/drawingml/2006/spreadsheetDrawing">
      <xdr:col>15</xdr:col>
      <xdr:colOff>101600</xdr:colOff>
      <xdr:row>78</xdr:row>
      <xdr:rowOff>167640</xdr:rowOff>
    </xdr:to>
    <xdr:sp macro="" textlink="">
      <xdr:nvSpPr>
        <xdr:cNvPr id="199" name="楕円 198"/>
        <xdr:cNvSpPr/>
      </xdr:nvSpPr>
      <xdr:spPr>
        <a:xfrm>
          <a:off x="2781300" y="13148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161925</xdr:rowOff>
    </xdr:from>
    <xdr:ext cx="462915" cy="257810"/>
    <xdr:sp macro="" textlink="">
      <xdr:nvSpPr>
        <xdr:cNvPr id="200" name="テキスト ボックス 199"/>
        <xdr:cNvSpPr txBox="1"/>
      </xdr:nvSpPr>
      <xdr:spPr>
        <a:xfrm>
          <a:off x="2602230" y="13241655"/>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36195</xdr:rowOff>
    </xdr:from>
    <xdr:to xmlns:xdr="http://schemas.openxmlformats.org/drawingml/2006/spreadsheetDrawing">
      <xdr:col>10</xdr:col>
      <xdr:colOff>165100</xdr:colOff>
      <xdr:row>78</xdr:row>
      <xdr:rowOff>137795</xdr:rowOff>
    </xdr:to>
    <xdr:sp macro="" textlink="">
      <xdr:nvSpPr>
        <xdr:cNvPr id="201" name="楕円 200"/>
        <xdr:cNvSpPr/>
      </xdr:nvSpPr>
      <xdr:spPr>
        <a:xfrm>
          <a:off x="19177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128905</xdr:rowOff>
    </xdr:from>
    <xdr:ext cx="462915" cy="256540"/>
    <xdr:sp macro="" textlink="">
      <xdr:nvSpPr>
        <xdr:cNvPr id="202" name="テキスト ボックス 201"/>
        <xdr:cNvSpPr txBox="1"/>
      </xdr:nvSpPr>
      <xdr:spPr>
        <a:xfrm>
          <a:off x="1738630" y="13208635"/>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167640</xdr:rowOff>
    </xdr:to>
    <xdr:sp macro="" textlink="">
      <xdr:nvSpPr>
        <xdr:cNvPr id="203" name="楕円 202"/>
        <xdr:cNvSpPr/>
      </xdr:nvSpPr>
      <xdr:spPr>
        <a:xfrm>
          <a:off x="1054100" y="131483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161290</xdr:rowOff>
    </xdr:from>
    <xdr:ext cx="465455" cy="258445"/>
    <xdr:sp macro="" textlink="">
      <xdr:nvSpPr>
        <xdr:cNvPr id="204" name="テキスト ボックス 203"/>
        <xdr:cNvSpPr txBox="1"/>
      </xdr:nvSpPr>
      <xdr:spPr>
        <a:xfrm>
          <a:off x="875030" y="132410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15" name="テキスト ボックス 214"/>
        <xdr:cNvSpPr txBox="1"/>
      </xdr:nvSpPr>
      <xdr:spPr>
        <a:xfrm>
          <a:off x="22542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1185" cy="252095"/>
    <xdr:sp macro="" textlink="">
      <xdr:nvSpPr>
        <xdr:cNvPr id="219" name="テキスト ボックス 218"/>
        <xdr:cNvSpPr txBox="1"/>
      </xdr:nvSpPr>
      <xdr:spPr>
        <a:xfrm>
          <a:off x="166370" y="16260445"/>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1185" cy="259080"/>
    <xdr:sp macro="" textlink="">
      <xdr:nvSpPr>
        <xdr:cNvPr id="221" name="テキスト ボックス 220"/>
        <xdr:cNvSpPr txBox="1"/>
      </xdr:nvSpPr>
      <xdr:spPr>
        <a:xfrm>
          <a:off x="166370" y="159340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185" cy="252095"/>
    <xdr:sp macro="" textlink="">
      <xdr:nvSpPr>
        <xdr:cNvPr id="223" name="テキスト ボックス 222"/>
        <xdr:cNvSpPr txBox="1"/>
      </xdr:nvSpPr>
      <xdr:spPr>
        <a:xfrm>
          <a:off x="166370" y="15608300"/>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5" name="テキスト ボックス 224"/>
        <xdr:cNvSpPr txBox="1"/>
      </xdr:nvSpPr>
      <xdr:spPr>
        <a:xfrm>
          <a:off x="16637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7" name="テキスト ボックス 226"/>
        <xdr:cNvSpPr txBox="1"/>
      </xdr:nvSpPr>
      <xdr:spPr>
        <a:xfrm>
          <a:off x="16637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3365"/>
    <xdr:sp macro="" textlink="">
      <xdr:nvSpPr>
        <xdr:cNvPr id="229" name="テキスト ボックス 228"/>
        <xdr:cNvSpPr txBox="1"/>
      </xdr:nvSpPr>
      <xdr:spPr>
        <a:xfrm>
          <a:off x="16637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49530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511675" y="153085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78105</xdr:rowOff>
    </xdr:from>
    <xdr:ext cx="534670" cy="252095"/>
    <xdr:sp macro="" textlink="">
      <xdr:nvSpPr>
        <xdr:cNvPr id="232" name="扶助費最小値テキスト"/>
        <xdr:cNvSpPr txBox="1"/>
      </xdr:nvSpPr>
      <xdr:spPr>
        <a:xfrm>
          <a:off x="4564380" y="167087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429760" y="1670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167640</xdr:rowOff>
    </xdr:from>
    <xdr:ext cx="598805" cy="254635"/>
    <xdr:sp macro="" textlink="">
      <xdr:nvSpPr>
        <xdr:cNvPr id="234" name="扶助費最大値テキスト"/>
        <xdr:cNvSpPr txBox="1"/>
      </xdr:nvSpPr>
      <xdr:spPr>
        <a:xfrm>
          <a:off x="4564380" y="15091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49530</xdr:rowOff>
    </xdr:from>
    <xdr:to xmlns:xdr="http://schemas.openxmlformats.org/drawingml/2006/spreadsheetDrawing">
      <xdr:col>24</xdr:col>
      <xdr:colOff>152400</xdr:colOff>
      <xdr:row>91</xdr:row>
      <xdr:rowOff>49530</xdr:rowOff>
    </xdr:to>
    <xdr:cxnSp macro="">
      <xdr:nvCxnSpPr>
        <xdr:cNvPr id="235" name="直線コネクタ 234"/>
        <xdr:cNvCxnSpPr/>
      </xdr:nvCxnSpPr>
      <xdr:spPr>
        <a:xfrm>
          <a:off x="4429760" y="15308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72390</xdr:rowOff>
    </xdr:from>
    <xdr:to xmlns:xdr="http://schemas.openxmlformats.org/drawingml/2006/spreadsheetDrawing">
      <xdr:col>24</xdr:col>
      <xdr:colOff>63500</xdr:colOff>
      <xdr:row>93</xdr:row>
      <xdr:rowOff>130175</xdr:rowOff>
    </xdr:to>
    <xdr:cxnSp macro="">
      <xdr:nvCxnSpPr>
        <xdr:cNvPr id="236" name="直線コネクタ 235"/>
        <xdr:cNvCxnSpPr/>
      </xdr:nvCxnSpPr>
      <xdr:spPr>
        <a:xfrm flipV="1">
          <a:off x="3700780" y="15331440"/>
          <a:ext cx="8128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32385</xdr:rowOff>
    </xdr:from>
    <xdr:ext cx="598805" cy="252095"/>
    <xdr:sp macro="" textlink="">
      <xdr:nvSpPr>
        <xdr:cNvPr id="237" name="扶助費平均値テキスト"/>
        <xdr:cNvSpPr txBox="1"/>
      </xdr:nvSpPr>
      <xdr:spPr>
        <a:xfrm>
          <a:off x="4564380" y="1614868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53975</xdr:rowOff>
    </xdr:from>
    <xdr:to xmlns:xdr="http://schemas.openxmlformats.org/drawingml/2006/spreadsheetDrawing">
      <xdr:col>24</xdr:col>
      <xdr:colOff>114300</xdr:colOff>
      <xdr:row>96</xdr:row>
      <xdr:rowOff>155575</xdr:rowOff>
    </xdr:to>
    <xdr:sp macro="" textlink="">
      <xdr:nvSpPr>
        <xdr:cNvPr id="238" name="フローチャート: 判断 237"/>
        <xdr:cNvSpPr/>
      </xdr:nvSpPr>
      <xdr:spPr>
        <a:xfrm>
          <a:off x="4462780" y="161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130175</xdr:rowOff>
    </xdr:from>
    <xdr:to xmlns:xdr="http://schemas.openxmlformats.org/drawingml/2006/spreadsheetDrawing">
      <xdr:col>19</xdr:col>
      <xdr:colOff>177800</xdr:colOff>
      <xdr:row>94</xdr:row>
      <xdr:rowOff>42545</xdr:rowOff>
    </xdr:to>
    <xdr:cxnSp macro="">
      <xdr:nvCxnSpPr>
        <xdr:cNvPr id="239" name="直線コネクタ 238"/>
        <xdr:cNvCxnSpPr/>
      </xdr:nvCxnSpPr>
      <xdr:spPr>
        <a:xfrm flipV="1">
          <a:off x="2832100" y="15732125"/>
          <a:ext cx="8686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96520</xdr:rowOff>
    </xdr:from>
    <xdr:to xmlns:xdr="http://schemas.openxmlformats.org/drawingml/2006/spreadsheetDrawing">
      <xdr:col>20</xdr:col>
      <xdr:colOff>38100</xdr:colOff>
      <xdr:row>99</xdr:row>
      <xdr:rowOff>26670</xdr:rowOff>
    </xdr:to>
    <xdr:sp macro="" textlink="">
      <xdr:nvSpPr>
        <xdr:cNvPr id="240" name="フローチャート: 判断 239"/>
        <xdr:cNvSpPr/>
      </xdr:nvSpPr>
      <xdr:spPr>
        <a:xfrm>
          <a:off x="3649980" y="16555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17780</xdr:rowOff>
    </xdr:from>
    <xdr:ext cx="527685" cy="252095"/>
    <xdr:sp macro="" textlink="">
      <xdr:nvSpPr>
        <xdr:cNvPr id="241" name="テキスト ボックス 240"/>
        <xdr:cNvSpPr txBox="1"/>
      </xdr:nvSpPr>
      <xdr:spPr>
        <a:xfrm>
          <a:off x="3438525" y="16648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42545</xdr:rowOff>
    </xdr:from>
    <xdr:to xmlns:xdr="http://schemas.openxmlformats.org/drawingml/2006/spreadsheetDrawing">
      <xdr:col>15</xdr:col>
      <xdr:colOff>50800</xdr:colOff>
      <xdr:row>94</xdr:row>
      <xdr:rowOff>123825</xdr:rowOff>
    </xdr:to>
    <xdr:cxnSp macro="">
      <xdr:nvCxnSpPr>
        <xdr:cNvPr id="242" name="直線コネクタ 241"/>
        <xdr:cNvCxnSpPr/>
      </xdr:nvCxnSpPr>
      <xdr:spPr>
        <a:xfrm flipV="1">
          <a:off x="1968500" y="15815945"/>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153670</xdr:rowOff>
    </xdr:from>
    <xdr:to xmlns:xdr="http://schemas.openxmlformats.org/drawingml/2006/spreadsheetDrawing">
      <xdr:col>15</xdr:col>
      <xdr:colOff>101600</xdr:colOff>
      <xdr:row>99</xdr:row>
      <xdr:rowOff>83820</xdr:rowOff>
    </xdr:to>
    <xdr:sp macro="" textlink="">
      <xdr:nvSpPr>
        <xdr:cNvPr id="243" name="フローチャート: 判断 242"/>
        <xdr:cNvSpPr/>
      </xdr:nvSpPr>
      <xdr:spPr>
        <a:xfrm>
          <a:off x="278130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74930</xdr:rowOff>
    </xdr:from>
    <xdr:ext cx="527685" cy="252095"/>
    <xdr:sp macro="" textlink="">
      <xdr:nvSpPr>
        <xdr:cNvPr id="244" name="テキスト ボックス 243"/>
        <xdr:cNvSpPr txBox="1"/>
      </xdr:nvSpPr>
      <xdr:spPr>
        <a:xfrm>
          <a:off x="2574925" y="16705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123825</xdr:rowOff>
    </xdr:from>
    <xdr:to xmlns:xdr="http://schemas.openxmlformats.org/drawingml/2006/spreadsheetDrawing">
      <xdr:col>10</xdr:col>
      <xdr:colOff>114300</xdr:colOff>
      <xdr:row>94</xdr:row>
      <xdr:rowOff>158115</xdr:rowOff>
    </xdr:to>
    <xdr:cxnSp macro="">
      <xdr:nvCxnSpPr>
        <xdr:cNvPr id="245" name="直線コネクタ 244"/>
        <xdr:cNvCxnSpPr/>
      </xdr:nvCxnSpPr>
      <xdr:spPr>
        <a:xfrm flipV="1">
          <a:off x="1104900" y="1589722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46355</xdr:rowOff>
    </xdr:from>
    <xdr:to xmlns:xdr="http://schemas.openxmlformats.org/drawingml/2006/spreadsheetDrawing">
      <xdr:col>10</xdr:col>
      <xdr:colOff>165100</xdr:colOff>
      <xdr:row>99</xdr:row>
      <xdr:rowOff>147955</xdr:rowOff>
    </xdr:to>
    <xdr:sp macro="" textlink="">
      <xdr:nvSpPr>
        <xdr:cNvPr id="246" name="フローチャート: 判断 245"/>
        <xdr:cNvSpPr/>
      </xdr:nvSpPr>
      <xdr:spPr>
        <a:xfrm>
          <a:off x="1917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139065</xdr:rowOff>
    </xdr:from>
    <xdr:ext cx="530225" cy="259080"/>
    <xdr:sp macro="" textlink="">
      <xdr:nvSpPr>
        <xdr:cNvPr id="247" name="テキスト ボックス 246"/>
        <xdr:cNvSpPr txBox="1"/>
      </xdr:nvSpPr>
      <xdr:spPr>
        <a:xfrm>
          <a:off x="1706245" y="16769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50165</xdr:rowOff>
    </xdr:from>
    <xdr:to xmlns:xdr="http://schemas.openxmlformats.org/drawingml/2006/spreadsheetDrawing">
      <xdr:col>6</xdr:col>
      <xdr:colOff>38100</xdr:colOff>
      <xdr:row>99</xdr:row>
      <xdr:rowOff>151765</xdr:rowOff>
    </xdr:to>
    <xdr:sp macro="" textlink="">
      <xdr:nvSpPr>
        <xdr:cNvPr id="248" name="フローチャート: 判断 247"/>
        <xdr:cNvSpPr/>
      </xdr:nvSpPr>
      <xdr:spPr>
        <a:xfrm>
          <a:off x="1054100" y="166808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143510</xdr:rowOff>
    </xdr:from>
    <xdr:ext cx="527685" cy="252095"/>
    <xdr:sp macro="" textlink="">
      <xdr:nvSpPr>
        <xdr:cNvPr id="249" name="テキスト ボックス 248"/>
        <xdr:cNvSpPr txBox="1"/>
      </xdr:nvSpPr>
      <xdr:spPr>
        <a:xfrm>
          <a:off x="842645" y="167741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432816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64668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21590</xdr:rowOff>
    </xdr:from>
    <xdr:to xmlns:xdr="http://schemas.openxmlformats.org/drawingml/2006/spreadsheetDrawing">
      <xdr:col>24</xdr:col>
      <xdr:colOff>114300</xdr:colOff>
      <xdr:row>91</xdr:row>
      <xdr:rowOff>123190</xdr:rowOff>
    </xdr:to>
    <xdr:sp macro="" textlink="">
      <xdr:nvSpPr>
        <xdr:cNvPr id="255" name="楕円 254"/>
        <xdr:cNvSpPr/>
      </xdr:nvSpPr>
      <xdr:spPr>
        <a:xfrm>
          <a:off x="4462780" y="152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123190</xdr:rowOff>
    </xdr:from>
    <xdr:ext cx="598805" cy="252095"/>
    <xdr:sp macro="" textlink="">
      <xdr:nvSpPr>
        <xdr:cNvPr id="256" name="扶助費該当値テキスト"/>
        <xdr:cNvSpPr txBox="1"/>
      </xdr:nvSpPr>
      <xdr:spPr>
        <a:xfrm>
          <a:off x="4564380" y="152146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79375</xdr:rowOff>
    </xdr:from>
    <xdr:to xmlns:xdr="http://schemas.openxmlformats.org/drawingml/2006/spreadsheetDrawing">
      <xdr:col>20</xdr:col>
      <xdr:colOff>38100</xdr:colOff>
      <xdr:row>94</xdr:row>
      <xdr:rowOff>9525</xdr:rowOff>
    </xdr:to>
    <xdr:sp macro="" textlink="">
      <xdr:nvSpPr>
        <xdr:cNvPr id="257" name="楕円 256"/>
        <xdr:cNvSpPr/>
      </xdr:nvSpPr>
      <xdr:spPr>
        <a:xfrm>
          <a:off x="3649980" y="156813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26035</xdr:rowOff>
    </xdr:from>
    <xdr:ext cx="591820" cy="259080"/>
    <xdr:sp macro="" textlink="">
      <xdr:nvSpPr>
        <xdr:cNvPr id="258" name="テキスト ボックス 257"/>
        <xdr:cNvSpPr txBox="1"/>
      </xdr:nvSpPr>
      <xdr:spPr>
        <a:xfrm>
          <a:off x="3406140" y="154565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163195</xdr:rowOff>
    </xdr:from>
    <xdr:to xmlns:xdr="http://schemas.openxmlformats.org/drawingml/2006/spreadsheetDrawing">
      <xdr:col>15</xdr:col>
      <xdr:colOff>101600</xdr:colOff>
      <xdr:row>94</xdr:row>
      <xdr:rowOff>93345</xdr:rowOff>
    </xdr:to>
    <xdr:sp macro="" textlink="">
      <xdr:nvSpPr>
        <xdr:cNvPr id="259" name="楕円 258"/>
        <xdr:cNvSpPr/>
      </xdr:nvSpPr>
      <xdr:spPr>
        <a:xfrm>
          <a:off x="2781300" y="157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109855</xdr:rowOff>
    </xdr:from>
    <xdr:ext cx="594360" cy="252095"/>
    <xdr:sp macro="" textlink="">
      <xdr:nvSpPr>
        <xdr:cNvPr id="260" name="テキスト ボックス 259"/>
        <xdr:cNvSpPr txBox="1"/>
      </xdr:nvSpPr>
      <xdr:spPr>
        <a:xfrm>
          <a:off x="2542540" y="15540355"/>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73025</xdr:rowOff>
    </xdr:from>
    <xdr:to xmlns:xdr="http://schemas.openxmlformats.org/drawingml/2006/spreadsheetDrawing">
      <xdr:col>10</xdr:col>
      <xdr:colOff>165100</xdr:colOff>
      <xdr:row>95</xdr:row>
      <xdr:rowOff>3175</xdr:rowOff>
    </xdr:to>
    <xdr:sp macro="" textlink="">
      <xdr:nvSpPr>
        <xdr:cNvPr id="261" name="楕円 260"/>
        <xdr:cNvSpPr/>
      </xdr:nvSpPr>
      <xdr:spPr>
        <a:xfrm>
          <a:off x="1917700" y="15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19685</xdr:rowOff>
    </xdr:from>
    <xdr:ext cx="591820" cy="252095"/>
    <xdr:sp macro="" textlink="">
      <xdr:nvSpPr>
        <xdr:cNvPr id="262" name="テキスト ボックス 261"/>
        <xdr:cNvSpPr txBox="1"/>
      </xdr:nvSpPr>
      <xdr:spPr>
        <a:xfrm>
          <a:off x="1673860" y="156216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107315</xdr:rowOff>
    </xdr:from>
    <xdr:to xmlns:xdr="http://schemas.openxmlformats.org/drawingml/2006/spreadsheetDrawing">
      <xdr:col>6</xdr:col>
      <xdr:colOff>38100</xdr:colOff>
      <xdr:row>95</xdr:row>
      <xdr:rowOff>37465</xdr:rowOff>
    </xdr:to>
    <xdr:sp macro="" textlink="">
      <xdr:nvSpPr>
        <xdr:cNvPr id="263" name="楕円 262"/>
        <xdr:cNvSpPr/>
      </xdr:nvSpPr>
      <xdr:spPr>
        <a:xfrm>
          <a:off x="1054100" y="158807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53975</xdr:rowOff>
    </xdr:from>
    <xdr:ext cx="591820" cy="252095"/>
    <xdr:sp macro="" textlink="">
      <xdr:nvSpPr>
        <xdr:cNvPr id="264" name="テキスト ボックス 263"/>
        <xdr:cNvSpPr txBox="1"/>
      </xdr:nvSpPr>
      <xdr:spPr>
        <a:xfrm>
          <a:off x="810260" y="156559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6" name="正方形/長方形 265"/>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8" name="正方形/長方形 267"/>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0" name="正方形/長方形 269"/>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20980"/>
    <xdr:sp macro="" textlink="">
      <xdr:nvSpPr>
        <xdr:cNvPr id="273" name="テキスト ボックス 272"/>
        <xdr:cNvSpPr txBox="1"/>
      </xdr:nvSpPr>
      <xdr:spPr>
        <a:xfrm>
          <a:off x="6393180" y="45364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1935" cy="254635"/>
    <xdr:sp macro="" textlink="">
      <xdr:nvSpPr>
        <xdr:cNvPr id="275" name="テキスト ボックス 274"/>
        <xdr:cNvSpPr txBox="1"/>
      </xdr:nvSpPr>
      <xdr:spPr>
        <a:xfrm>
          <a:off x="6187440" y="682117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28955" cy="256540"/>
    <xdr:sp macro="" textlink="">
      <xdr:nvSpPr>
        <xdr:cNvPr id="277" name="テキスト ボックス 276"/>
        <xdr:cNvSpPr txBox="1"/>
      </xdr:nvSpPr>
      <xdr:spPr>
        <a:xfrm>
          <a:off x="5915025" y="65024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28955" cy="252095"/>
    <xdr:sp macro="" textlink="">
      <xdr:nvSpPr>
        <xdr:cNvPr id="279" name="テキスト ボックス 278"/>
        <xdr:cNvSpPr txBox="1"/>
      </xdr:nvSpPr>
      <xdr:spPr>
        <a:xfrm>
          <a:off x="5915025" y="618299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431280" y="6003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28955" cy="259080"/>
    <xdr:sp macro="" textlink="">
      <xdr:nvSpPr>
        <xdr:cNvPr id="281" name="テキスト ボックス 280"/>
        <xdr:cNvSpPr txBox="1"/>
      </xdr:nvSpPr>
      <xdr:spPr>
        <a:xfrm>
          <a:off x="5915025" y="5864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1185" cy="254635"/>
    <xdr:sp macro="" textlink="">
      <xdr:nvSpPr>
        <xdr:cNvPr id="283" name="テキスト ボックス 282"/>
        <xdr:cNvSpPr txBox="1"/>
      </xdr:nvSpPr>
      <xdr:spPr>
        <a:xfrm>
          <a:off x="5850890" y="554228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1185" cy="258445"/>
    <xdr:sp macro="" textlink="">
      <xdr:nvSpPr>
        <xdr:cNvPr id="285" name="テキスト ボックス 284"/>
        <xdr:cNvSpPr txBox="1"/>
      </xdr:nvSpPr>
      <xdr:spPr>
        <a:xfrm>
          <a:off x="5850890" y="52228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1185" cy="259080"/>
    <xdr:sp macro="" textlink="">
      <xdr:nvSpPr>
        <xdr:cNvPr id="287" name="テキスト ボックス 286"/>
        <xdr:cNvSpPr txBox="1"/>
      </xdr:nvSpPr>
      <xdr:spPr>
        <a:xfrm>
          <a:off x="5850890" y="49034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3365"/>
    <xdr:sp macro="" textlink="">
      <xdr:nvSpPr>
        <xdr:cNvPr id="289" name="テキスト ボックス 288"/>
        <xdr:cNvSpPr txBox="1"/>
      </xdr:nvSpPr>
      <xdr:spPr>
        <a:xfrm>
          <a:off x="5850890" y="45847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31750</xdr:rowOff>
    </xdr:from>
    <xdr:to xmlns:xdr="http://schemas.openxmlformats.org/drawingml/2006/spreadsheetDrawing">
      <xdr:col>54</xdr:col>
      <xdr:colOff>185420</xdr:colOff>
      <xdr:row>39</xdr:row>
      <xdr:rowOff>142240</xdr:rowOff>
    </xdr:to>
    <xdr:cxnSp macro="">
      <xdr:nvCxnSpPr>
        <xdr:cNvPr id="291" name="直線コネクタ 290"/>
        <xdr:cNvCxnSpPr/>
      </xdr:nvCxnSpPr>
      <xdr:spPr>
        <a:xfrm flipV="1">
          <a:off x="10198100" y="556768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146050</xdr:rowOff>
    </xdr:from>
    <xdr:ext cx="532130" cy="252095"/>
    <xdr:sp macro="" textlink="">
      <xdr:nvSpPr>
        <xdr:cNvPr id="292" name="補助費等最小値テキスト"/>
        <xdr:cNvSpPr txBox="1"/>
      </xdr:nvSpPr>
      <xdr:spPr>
        <a:xfrm>
          <a:off x="10248900" y="6687820"/>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142240</xdr:rowOff>
    </xdr:from>
    <xdr:to xmlns:xdr="http://schemas.openxmlformats.org/drawingml/2006/spreadsheetDrawing">
      <xdr:col>55</xdr:col>
      <xdr:colOff>88900</xdr:colOff>
      <xdr:row>39</xdr:row>
      <xdr:rowOff>142240</xdr:rowOff>
    </xdr:to>
    <xdr:cxnSp macro="">
      <xdr:nvCxnSpPr>
        <xdr:cNvPr id="293" name="直線コネクタ 292"/>
        <xdr:cNvCxnSpPr/>
      </xdr:nvCxnSpPr>
      <xdr:spPr>
        <a:xfrm>
          <a:off x="10114280" y="6684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149860</xdr:rowOff>
    </xdr:from>
    <xdr:ext cx="596265" cy="259080"/>
    <xdr:sp macro="" textlink="">
      <xdr:nvSpPr>
        <xdr:cNvPr id="294" name="補助費等最大値テキスト"/>
        <xdr:cNvSpPr txBox="1"/>
      </xdr:nvSpPr>
      <xdr:spPr>
        <a:xfrm>
          <a:off x="10248900" y="5350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31750</xdr:rowOff>
    </xdr:from>
    <xdr:to xmlns:xdr="http://schemas.openxmlformats.org/drawingml/2006/spreadsheetDrawing">
      <xdr:col>55</xdr:col>
      <xdr:colOff>88900</xdr:colOff>
      <xdr:row>33</xdr:row>
      <xdr:rowOff>31750</xdr:rowOff>
    </xdr:to>
    <xdr:cxnSp macro="">
      <xdr:nvCxnSpPr>
        <xdr:cNvPr id="295" name="直線コネクタ 294"/>
        <xdr:cNvCxnSpPr/>
      </xdr:nvCxnSpPr>
      <xdr:spPr>
        <a:xfrm>
          <a:off x="10114280" y="5567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26670</xdr:rowOff>
    </xdr:from>
    <xdr:to xmlns:xdr="http://schemas.openxmlformats.org/drawingml/2006/spreadsheetDrawing">
      <xdr:col>55</xdr:col>
      <xdr:colOff>0</xdr:colOff>
      <xdr:row>37</xdr:row>
      <xdr:rowOff>57785</xdr:rowOff>
    </xdr:to>
    <xdr:cxnSp macro="">
      <xdr:nvCxnSpPr>
        <xdr:cNvPr id="296" name="直線コネクタ 295"/>
        <xdr:cNvCxnSpPr/>
      </xdr:nvCxnSpPr>
      <xdr:spPr>
        <a:xfrm>
          <a:off x="9385300" y="5227320"/>
          <a:ext cx="812800" cy="1036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22225</xdr:rowOff>
    </xdr:from>
    <xdr:ext cx="532130" cy="258445"/>
    <xdr:sp macro="" textlink="">
      <xdr:nvSpPr>
        <xdr:cNvPr id="297" name="補助費等平均値テキスト"/>
        <xdr:cNvSpPr txBox="1"/>
      </xdr:nvSpPr>
      <xdr:spPr>
        <a:xfrm>
          <a:off x="10248900" y="6228715"/>
          <a:ext cx="532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298" name="フローチャート: 判断 297"/>
        <xdr:cNvSpPr/>
      </xdr:nvSpPr>
      <xdr:spPr>
        <a:xfrm>
          <a:off x="10152380" y="62496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26670</xdr:rowOff>
    </xdr:from>
    <xdr:to xmlns:xdr="http://schemas.openxmlformats.org/drawingml/2006/spreadsheetDrawing">
      <xdr:col>50</xdr:col>
      <xdr:colOff>114300</xdr:colOff>
      <xdr:row>38</xdr:row>
      <xdr:rowOff>165100</xdr:rowOff>
    </xdr:to>
    <xdr:cxnSp macro="">
      <xdr:nvCxnSpPr>
        <xdr:cNvPr id="299" name="直線コネクタ 298"/>
        <xdr:cNvCxnSpPr/>
      </xdr:nvCxnSpPr>
      <xdr:spPr>
        <a:xfrm flipV="1">
          <a:off x="8521700" y="5227320"/>
          <a:ext cx="863600" cy="131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149860</xdr:rowOff>
    </xdr:from>
    <xdr:to xmlns:xdr="http://schemas.openxmlformats.org/drawingml/2006/spreadsheetDrawing">
      <xdr:col>50</xdr:col>
      <xdr:colOff>165100</xdr:colOff>
      <xdr:row>31</xdr:row>
      <xdr:rowOff>80010</xdr:rowOff>
    </xdr:to>
    <xdr:sp macro="" textlink="">
      <xdr:nvSpPr>
        <xdr:cNvPr id="300" name="フローチャート: 判断 299"/>
        <xdr:cNvSpPr/>
      </xdr:nvSpPr>
      <xdr:spPr>
        <a:xfrm>
          <a:off x="9334500" y="51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71120</xdr:rowOff>
    </xdr:from>
    <xdr:ext cx="591820" cy="256540"/>
    <xdr:sp macro="" textlink="">
      <xdr:nvSpPr>
        <xdr:cNvPr id="301" name="テキスト ボックス 300"/>
        <xdr:cNvSpPr txBox="1"/>
      </xdr:nvSpPr>
      <xdr:spPr>
        <a:xfrm>
          <a:off x="9090660" y="527177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165100</xdr:rowOff>
    </xdr:from>
    <xdr:to xmlns:xdr="http://schemas.openxmlformats.org/drawingml/2006/spreadsheetDrawing">
      <xdr:col>45</xdr:col>
      <xdr:colOff>177800</xdr:colOff>
      <xdr:row>39</xdr:row>
      <xdr:rowOff>8255</xdr:rowOff>
    </xdr:to>
    <xdr:cxnSp macro="">
      <xdr:nvCxnSpPr>
        <xdr:cNvPr id="302" name="直線コネクタ 301"/>
        <xdr:cNvCxnSpPr/>
      </xdr:nvCxnSpPr>
      <xdr:spPr>
        <a:xfrm flipV="1">
          <a:off x="7653020" y="653923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110490</xdr:rowOff>
    </xdr:to>
    <xdr:sp macro="" textlink="">
      <xdr:nvSpPr>
        <xdr:cNvPr id="303" name="フローチャート: 判断 302"/>
        <xdr:cNvSpPr/>
      </xdr:nvSpPr>
      <xdr:spPr>
        <a:xfrm>
          <a:off x="8470900" y="6383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127000</xdr:rowOff>
    </xdr:from>
    <xdr:ext cx="527685" cy="256540"/>
    <xdr:sp macro="" textlink="">
      <xdr:nvSpPr>
        <xdr:cNvPr id="304" name="テキスト ボックス 303"/>
        <xdr:cNvSpPr txBox="1"/>
      </xdr:nvSpPr>
      <xdr:spPr>
        <a:xfrm>
          <a:off x="8259445" y="616585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8255</xdr:rowOff>
    </xdr:from>
    <xdr:to xmlns:xdr="http://schemas.openxmlformats.org/drawingml/2006/spreadsheetDrawing">
      <xdr:col>41</xdr:col>
      <xdr:colOff>50800</xdr:colOff>
      <xdr:row>39</xdr:row>
      <xdr:rowOff>28575</xdr:rowOff>
    </xdr:to>
    <xdr:cxnSp macro="">
      <xdr:nvCxnSpPr>
        <xdr:cNvPr id="305" name="直線コネクタ 304"/>
        <xdr:cNvCxnSpPr/>
      </xdr:nvCxnSpPr>
      <xdr:spPr>
        <a:xfrm flipV="1">
          <a:off x="6789420" y="655002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53340</xdr:rowOff>
    </xdr:from>
    <xdr:to xmlns:xdr="http://schemas.openxmlformats.org/drawingml/2006/spreadsheetDrawing">
      <xdr:col>41</xdr:col>
      <xdr:colOff>101600</xdr:colOff>
      <xdr:row>38</xdr:row>
      <xdr:rowOff>154940</xdr:rowOff>
    </xdr:to>
    <xdr:sp macro="" textlink="">
      <xdr:nvSpPr>
        <xdr:cNvPr id="306" name="フローチャート: 判断 305"/>
        <xdr:cNvSpPr/>
      </xdr:nvSpPr>
      <xdr:spPr>
        <a:xfrm>
          <a:off x="760222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0</xdr:rowOff>
    </xdr:from>
    <xdr:ext cx="527685" cy="259080"/>
    <xdr:sp macro="" textlink="">
      <xdr:nvSpPr>
        <xdr:cNvPr id="307" name="テキスト ボックス 306"/>
        <xdr:cNvSpPr txBox="1"/>
      </xdr:nvSpPr>
      <xdr:spPr>
        <a:xfrm>
          <a:off x="7395845" y="6206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167640</xdr:rowOff>
    </xdr:to>
    <xdr:sp macro="" textlink="">
      <xdr:nvSpPr>
        <xdr:cNvPr id="308" name="フローチャート: 判断 307"/>
        <xdr:cNvSpPr/>
      </xdr:nvSpPr>
      <xdr:spPr>
        <a:xfrm>
          <a:off x="67386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15240</xdr:rowOff>
    </xdr:from>
    <xdr:ext cx="530225" cy="256540"/>
    <xdr:sp macro="" textlink="">
      <xdr:nvSpPr>
        <xdr:cNvPr id="309" name="テキスト ボックス 308"/>
        <xdr:cNvSpPr txBox="1"/>
      </xdr:nvSpPr>
      <xdr:spPr>
        <a:xfrm>
          <a:off x="6527165" y="622173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13" name="テキスト ボックス 312"/>
        <xdr:cNvSpPr txBox="1"/>
      </xdr:nvSpPr>
      <xdr:spPr>
        <a:xfrm>
          <a:off x="74676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6985</xdr:rowOff>
    </xdr:from>
    <xdr:to xmlns:xdr="http://schemas.openxmlformats.org/drawingml/2006/spreadsheetDrawing">
      <xdr:col>55</xdr:col>
      <xdr:colOff>50800</xdr:colOff>
      <xdr:row>37</xdr:row>
      <xdr:rowOff>109220</xdr:rowOff>
    </xdr:to>
    <xdr:sp macro="" textlink="">
      <xdr:nvSpPr>
        <xdr:cNvPr id="315" name="楕円 314"/>
        <xdr:cNvSpPr/>
      </xdr:nvSpPr>
      <xdr:spPr>
        <a:xfrm>
          <a:off x="10152380" y="621347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29845</xdr:rowOff>
    </xdr:from>
    <xdr:ext cx="532130" cy="252095"/>
    <xdr:sp macro="" textlink="">
      <xdr:nvSpPr>
        <xdr:cNvPr id="316" name="補助費等該当値テキスト"/>
        <xdr:cNvSpPr txBox="1"/>
      </xdr:nvSpPr>
      <xdr:spPr>
        <a:xfrm>
          <a:off x="10248900" y="6068695"/>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147320</xdr:rowOff>
    </xdr:from>
    <xdr:to xmlns:xdr="http://schemas.openxmlformats.org/drawingml/2006/spreadsheetDrawing">
      <xdr:col>50</xdr:col>
      <xdr:colOff>165100</xdr:colOff>
      <xdr:row>31</xdr:row>
      <xdr:rowOff>77470</xdr:rowOff>
    </xdr:to>
    <xdr:sp macro="" textlink="">
      <xdr:nvSpPr>
        <xdr:cNvPr id="317" name="楕円 316"/>
        <xdr:cNvSpPr/>
      </xdr:nvSpPr>
      <xdr:spPr>
        <a:xfrm>
          <a:off x="9334500" y="5180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93980</xdr:rowOff>
    </xdr:from>
    <xdr:ext cx="591820" cy="259080"/>
    <xdr:sp macro="" textlink="">
      <xdr:nvSpPr>
        <xdr:cNvPr id="318" name="テキスト ボックス 317"/>
        <xdr:cNvSpPr txBox="1"/>
      </xdr:nvSpPr>
      <xdr:spPr>
        <a:xfrm>
          <a:off x="9090660" y="4959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319" name="楕円 318"/>
        <xdr:cNvSpPr/>
      </xdr:nvSpPr>
      <xdr:spPr>
        <a:xfrm>
          <a:off x="8470900" y="64884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35560</xdr:rowOff>
    </xdr:from>
    <xdr:ext cx="527685" cy="256540"/>
    <xdr:sp macro="" textlink="">
      <xdr:nvSpPr>
        <xdr:cNvPr id="320" name="テキスト ボックス 319"/>
        <xdr:cNvSpPr txBox="1"/>
      </xdr:nvSpPr>
      <xdr:spPr>
        <a:xfrm>
          <a:off x="8259445" y="657733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128905</xdr:rowOff>
    </xdr:from>
    <xdr:to xmlns:xdr="http://schemas.openxmlformats.org/drawingml/2006/spreadsheetDrawing">
      <xdr:col>41</xdr:col>
      <xdr:colOff>101600</xdr:colOff>
      <xdr:row>39</xdr:row>
      <xdr:rowOff>59055</xdr:rowOff>
    </xdr:to>
    <xdr:sp macro="" textlink="">
      <xdr:nvSpPr>
        <xdr:cNvPr id="321" name="楕円 320"/>
        <xdr:cNvSpPr/>
      </xdr:nvSpPr>
      <xdr:spPr>
        <a:xfrm>
          <a:off x="7602220" y="650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50165</xdr:rowOff>
    </xdr:from>
    <xdr:ext cx="527685" cy="257810"/>
    <xdr:sp macro="" textlink="">
      <xdr:nvSpPr>
        <xdr:cNvPr id="322" name="テキスト ボックス 321"/>
        <xdr:cNvSpPr txBox="1"/>
      </xdr:nvSpPr>
      <xdr:spPr>
        <a:xfrm>
          <a:off x="7395845" y="659193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148590</xdr:rowOff>
    </xdr:from>
    <xdr:to xmlns:xdr="http://schemas.openxmlformats.org/drawingml/2006/spreadsheetDrawing">
      <xdr:col>36</xdr:col>
      <xdr:colOff>165100</xdr:colOff>
      <xdr:row>39</xdr:row>
      <xdr:rowOff>78740</xdr:rowOff>
    </xdr:to>
    <xdr:sp macro="" textlink="">
      <xdr:nvSpPr>
        <xdr:cNvPr id="323" name="楕円 322"/>
        <xdr:cNvSpPr/>
      </xdr:nvSpPr>
      <xdr:spPr>
        <a:xfrm>
          <a:off x="673862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69850</xdr:rowOff>
    </xdr:from>
    <xdr:ext cx="530225" cy="256540"/>
    <xdr:sp macro="" textlink="">
      <xdr:nvSpPr>
        <xdr:cNvPr id="324" name="テキスト ボックス 323"/>
        <xdr:cNvSpPr txBox="1"/>
      </xdr:nvSpPr>
      <xdr:spPr>
        <a:xfrm>
          <a:off x="6527165" y="66116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20980"/>
    <xdr:sp macro="" textlink="">
      <xdr:nvSpPr>
        <xdr:cNvPr id="333" name="テキスト ボックス 332"/>
        <xdr:cNvSpPr txBox="1"/>
      </xdr:nvSpPr>
      <xdr:spPr>
        <a:xfrm>
          <a:off x="6393180" y="78892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5" name="直線コネクタ 334"/>
        <xdr:cNvCxnSpPr/>
      </xdr:nvCxnSpPr>
      <xdr:spPr>
        <a:xfrm>
          <a:off x="6431280" y="97523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1935" cy="253365"/>
    <xdr:sp macro="" textlink="">
      <xdr:nvSpPr>
        <xdr:cNvPr id="336" name="テキスト ボックス 335"/>
        <xdr:cNvSpPr txBox="1"/>
      </xdr:nvSpPr>
      <xdr:spPr>
        <a:xfrm>
          <a:off x="6187440" y="9613900"/>
          <a:ext cx="2419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7" name="直線コネクタ 336"/>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1185" cy="254635"/>
    <xdr:sp macro="" textlink="">
      <xdr:nvSpPr>
        <xdr:cNvPr id="338" name="テキスト ボックス 337"/>
        <xdr:cNvSpPr txBox="1"/>
      </xdr:nvSpPr>
      <xdr:spPr>
        <a:xfrm>
          <a:off x="585089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9" name="直線コネクタ 338"/>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1185" cy="254635"/>
    <xdr:sp macro="" textlink="">
      <xdr:nvSpPr>
        <xdr:cNvPr id="340" name="テキスト ボックス 339"/>
        <xdr:cNvSpPr txBox="1"/>
      </xdr:nvSpPr>
      <xdr:spPr>
        <a:xfrm>
          <a:off x="5850890" y="84975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3365"/>
    <xdr:sp macro="" textlink="">
      <xdr:nvSpPr>
        <xdr:cNvPr id="342" name="テキスト ボックス 341"/>
        <xdr:cNvSpPr txBox="1"/>
      </xdr:nvSpPr>
      <xdr:spPr>
        <a:xfrm>
          <a:off x="585089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151765</xdr:rowOff>
    </xdr:from>
    <xdr:to xmlns:xdr="http://schemas.openxmlformats.org/drawingml/2006/spreadsheetDrawing">
      <xdr:col>54</xdr:col>
      <xdr:colOff>185420</xdr:colOff>
      <xdr:row>57</xdr:row>
      <xdr:rowOff>109855</xdr:rowOff>
    </xdr:to>
    <xdr:cxnSp macro="">
      <xdr:nvCxnSpPr>
        <xdr:cNvPr id="344" name="直線コネクタ 343"/>
        <xdr:cNvCxnSpPr/>
      </xdr:nvCxnSpPr>
      <xdr:spPr>
        <a:xfrm flipV="1">
          <a:off x="10198100" y="8537575"/>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2130" cy="258445"/>
    <xdr:sp macro="" textlink="">
      <xdr:nvSpPr>
        <xdr:cNvPr id="345" name="普通建設事業費最小値テキスト"/>
        <xdr:cNvSpPr txBox="1"/>
      </xdr:nvSpPr>
      <xdr:spPr>
        <a:xfrm>
          <a:off x="10248900" y="9672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109855</xdr:rowOff>
    </xdr:from>
    <xdr:to xmlns:xdr="http://schemas.openxmlformats.org/drawingml/2006/spreadsheetDrawing">
      <xdr:col>55</xdr:col>
      <xdr:colOff>88900</xdr:colOff>
      <xdr:row>57</xdr:row>
      <xdr:rowOff>109855</xdr:rowOff>
    </xdr:to>
    <xdr:cxnSp macro="">
      <xdr:nvCxnSpPr>
        <xdr:cNvPr id="346" name="直線コネクタ 345"/>
        <xdr:cNvCxnSpPr/>
      </xdr:nvCxnSpPr>
      <xdr:spPr>
        <a:xfrm>
          <a:off x="10114280" y="9669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6265" cy="254635"/>
    <xdr:sp macro="" textlink="">
      <xdr:nvSpPr>
        <xdr:cNvPr id="347" name="普通建設事業費最大値テキスト"/>
        <xdr:cNvSpPr txBox="1"/>
      </xdr:nvSpPr>
      <xdr:spPr>
        <a:xfrm>
          <a:off x="10248900" y="8316595"/>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48" name="直線コネクタ 347"/>
        <xdr:cNvCxnSpPr/>
      </xdr:nvCxnSpPr>
      <xdr:spPr>
        <a:xfrm>
          <a:off x="10114280" y="8537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143510</xdr:rowOff>
    </xdr:from>
    <xdr:to xmlns:xdr="http://schemas.openxmlformats.org/drawingml/2006/spreadsheetDrawing">
      <xdr:col>55</xdr:col>
      <xdr:colOff>0</xdr:colOff>
      <xdr:row>56</xdr:row>
      <xdr:rowOff>42545</xdr:rowOff>
    </xdr:to>
    <xdr:cxnSp macro="">
      <xdr:nvCxnSpPr>
        <xdr:cNvPr id="349" name="直線コネクタ 348"/>
        <xdr:cNvCxnSpPr/>
      </xdr:nvCxnSpPr>
      <xdr:spPr>
        <a:xfrm>
          <a:off x="9385300" y="9367520"/>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157480</xdr:rowOff>
    </xdr:from>
    <xdr:ext cx="532130" cy="254635"/>
    <xdr:sp macro="" textlink="">
      <xdr:nvSpPr>
        <xdr:cNvPr id="350" name="普通建設事業費平均値テキスト"/>
        <xdr:cNvSpPr txBox="1"/>
      </xdr:nvSpPr>
      <xdr:spPr>
        <a:xfrm>
          <a:off x="10248900" y="9381490"/>
          <a:ext cx="532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51" name="フローチャート: 判断 350"/>
        <xdr:cNvSpPr/>
      </xdr:nvSpPr>
      <xdr:spPr>
        <a:xfrm>
          <a:off x="10152380" y="93992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124460</xdr:rowOff>
    </xdr:from>
    <xdr:to xmlns:xdr="http://schemas.openxmlformats.org/drawingml/2006/spreadsheetDrawing">
      <xdr:col>50</xdr:col>
      <xdr:colOff>114300</xdr:colOff>
      <xdr:row>55</xdr:row>
      <xdr:rowOff>143510</xdr:rowOff>
    </xdr:to>
    <xdr:cxnSp macro="">
      <xdr:nvCxnSpPr>
        <xdr:cNvPr id="352" name="直線コネクタ 351"/>
        <xdr:cNvCxnSpPr/>
      </xdr:nvCxnSpPr>
      <xdr:spPr>
        <a:xfrm>
          <a:off x="8521700" y="934847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124460</xdr:rowOff>
    </xdr:from>
    <xdr:to xmlns:xdr="http://schemas.openxmlformats.org/drawingml/2006/spreadsheetDrawing">
      <xdr:col>50</xdr:col>
      <xdr:colOff>165100</xdr:colOff>
      <xdr:row>56</xdr:row>
      <xdr:rowOff>54610</xdr:rowOff>
    </xdr:to>
    <xdr:sp macro="" textlink="">
      <xdr:nvSpPr>
        <xdr:cNvPr id="353" name="フローチャート: 判断 352"/>
        <xdr:cNvSpPr/>
      </xdr:nvSpPr>
      <xdr:spPr>
        <a:xfrm>
          <a:off x="9334500" y="9348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45720</xdr:rowOff>
    </xdr:from>
    <xdr:ext cx="530225" cy="259080"/>
    <xdr:sp macro="" textlink="">
      <xdr:nvSpPr>
        <xdr:cNvPr id="354" name="テキスト ボックス 353"/>
        <xdr:cNvSpPr txBox="1"/>
      </xdr:nvSpPr>
      <xdr:spPr>
        <a:xfrm>
          <a:off x="9123045" y="9437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124460</xdr:rowOff>
    </xdr:from>
    <xdr:to xmlns:xdr="http://schemas.openxmlformats.org/drawingml/2006/spreadsheetDrawing">
      <xdr:col>45</xdr:col>
      <xdr:colOff>177800</xdr:colOff>
      <xdr:row>56</xdr:row>
      <xdr:rowOff>31750</xdr:rowOff>
    </xdr:to>
    <xdr:cxnSp macro="">
      <xdr:nvCxnSpPr>
        <xdr:cNvPr id="355" name="直線コネクタ 354"/>
        <xdr:cNvCxnSpPr/>
      </xdr:nvCxnSpPr>
      <xdr:spPr>
        <a:xfrm flipV="1">
          <a:off x="7653020" y="9348470"/>
          <a:ext cx="8686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63500</xdr:rowOff>
    </xdr:to>
    <xdr:sp macro="" textlink="">
      <xdr:nvSpPr>
        <xdr:cNvPr id="356" name="フローチャート: 判断 355"/>
        <xdr:cNvSpPr/>
      </xdr:nvSpPr>
      <xdr:spPr>
        <a:xfrm>
          <a:off x="8470900" y="935672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53975</xdr:rowOff>
    </xdr:from>
    <xdr:ext cx="527685" cy="254000"/>
    <xdr:sp macro="" textlink="">
      <xdr:nvSpPr>
        <xdr:cNvPr id="357" name="テキスト ボックス 356"/>
        <xdr:cNvSpPr txBox="1"/>
      </xdr:nvSpPr>
      <xdr:spPr>
        <a:xfrm>
          <a:off x="8259445" y="9445625"/>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17780</xdr:rowOff>
    </xdr:from>
    <xdr:to xmlns:xdr="http://schemas.openxmlformats.org/drawingml/2006/spreadsheetDrawing">
      <xdr:col>41</xdr:col>
      <xdr:colOff>50800</xdr:colOff>
      <xdr:row>56</xdr:row>
      <xdr:rowOff>31750</xdr:rowOff>
    </xdr:to>
    <xdr:cxnSp macro="">
      <xdr:nvCxnSpPr>
        <xdr:cNvPr id="358" name="直線コネクタ 357"/>
        <xdr:cNvCxnSpPr/>
      </xdr:nvCxnSpPr>
      <xdr:spPr>
        <a:xfrm>
          <a:off x="6789420" y="9074150"/>
          <a:ext cx="8636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xdr:rowOff>
    </xdr:from>
    <xdr:to xmlns:xdr="http://schemas.openxmlformats.org/drawingml/2006/spreadsheetDrawing">
      <xdr:col>41</xdr:col>
      <xdr:colOff>101600</xdr:colOff>
      <xdr:row>56</xdr:row>
      <xdr:rowOff>106680</xdr:rowOff>
    </xdr:to>
    <xdr:sp macro="" textlink="">
      <xdr:nvSpPr>
        <xdr:cNvPr id="359" name="フローチャート: 判断 358"/>
        <xdr:cNvSpPr/>
      </xdr:nvSpPr>
      <xdr:spPr>
        <a:xfrm>
          <a:off x="7602220" y="939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97790</xdr:rowOff>
    </xdr:from>
    <xdr:ext cx="527685" cy="254635"/>
    <xdr:sp macro="" textlink="">
      <xdr:nvSpPr>
        <xdr:cNvPr id="360" name="テキスト ボックス 359"/>
        <xdr:cNvSpPr txBox="1"/>
      </xdr:nvSpPr>
      <xdr:spPr>
        <a:xfrm>
          <a:off x="7395845" y="948944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8255</xdr:rowOff>
    </xdr:from>
    <xdr:to xmlns:xdr="http://schemas.openxmlformats.org/drawingml/2006/spreadsheetDrawing">
      <xdr:col>36</xdr:col>
      <xdr:colOff>165100</xdr:colOff>
      <xdr:row>56</xdr:row>
      <xdr:rowOff>109855</xdr:rowOff>
    </xdr:to>
    <xdr:sp macro="" textlink="">
      <xdr:nvSpPr>
        <xdr:cNvPr id="361" name="フローチャート: 判断 360"/>
        <xdr:cNvSpPr/>
      </xdr:nvSpPr>
      <xdr:spPr>
        <a:xfrm>
          <a:off x="673862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100965</xdr:rowOff>
    </xdr:from>
    <xdr:ext cx="530225" cy="254635"/>
    <xdr:sp macro="" textlink="">
      <xdr:nvSpPr>
        <xdr:cNvPr id="362" name="テキスト ボックス 361"/>
        <xdr:cNvSpPr txBox="1"/>
      </xdr:nvSpPr>
      <xdr:spPr>
        <a:xfrm>
          <a:off x="6527165" y="9492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6" name="テキスト ボックス 365"/>
        <xdr:cNvSpPr txBox="1"/>
      </xdr:nvSpPr>
      <xdr:spPr>
        <a:xfrm>
          <a:off x="74676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163195</xdr:rowOff>
    </xdr:from>
    <xdr:to xmlns:xdr="http://schemas.openxmlformats.org/drawingml/2006/spreadsheetDrawing">
      <xdr:col>55</xdr:col>
      <xdr:colOff>50800</xdr:colOff>
      <xdr:row>56</xdr:row>
      <xdr:rowOff>93345</xdr:rowOff>
    </xdr:to>
    <xdr:sp macro="" textlink="">
      <xdr:nvSpPr>
        <xdr:cNvPr id="368" name="楕円 367"/>
        <xdr:cNvSpPr/>
      </xdr:nvSpPr>
      <xdr:spPr>
        <a:xfrm>
          <a:off x="10152380" y="9387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14605</xdr:rowOff>
    </xdr:from>
    <xdr:ext cx="532130" cy="256540"/>
    <xdr:sp macro="" textlink="">
      <xdr:nvSpPr>
        <xdr:cNvPr id="369" name="普通建設事業費該当値テキスト"/>
        <xdr:cNvSpPr txBox="1"/>
      </xdr:nvSpPr>
      <xdr:spPr>
        <a:xfrm>
          <a:off x="10248900" y="9238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92075</xdr:rowOff>
    </xdr:from>
    <xdr:to xmlns:xdr="http://schemas.openxmlformats.org/drawingml/2006/spreadsheetDrawing">
      <xdr:col>50</xdr:col>
      <xdr:colOff>165100</xdr:colOff>
      <xdr:row>56</xdr:row>
      <xdr:rowOff>22225</xdr:rowOff>
    </xdr:to>
    <xdr:sp macro="" textlink="">
      <xdr:nvSpPr>
        <xdr:cNvPr id="370" name="楕円 369"/>
        <xdr:cNvSpPr/>
      </xdr:nvSpPr>
      <xdr:spPr>
        <a:xfrm>
          <a:off x="9334500" y="9316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38735</xdr:rowOff>
    </xdr:from>
    <xdr:ext cx="530225" cy="259080"/>
    <xdr:sp macro="" textlink="">
      <xdr:nvSpPr>
        <xdr:cNvPr id="371" name="テキスト ボックス 370"/>
        <xdr:cNvSpPr txBox="1"/>
      </xdr:nvSpPr>
      <xdr:spPr>
        <a:xfrm>
          <a:off x="9123045" y="9095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73660</xdr:rowOff>
    </xdr:from>
    <xdr:to xmlns:xdr="http://schemas.openxmlformats.org/drawingml/2006/spreadsheetDrawing">
      <xdr:col>46</xdr:col>
      <xdr:colOff>38100</xdr:colOff>
      <xdr:row>56</xdr:row>
      <xdr:rowOff>3810</xdr:rowOff>
    </xdr:to>
    <xdr:sp macro="" textlink="">
      <xdr:nvSpPr>
        <xdr:cNvPr id="372" name="楕円 371"/>
        <xdr:cNvSpPr/>
      </xdr:nvSpPr>
      <xdr:spPr>
        <a:xfrm>
          <a:off x="8470900" y="92976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20320</xdr:rowOff>
    </xdr:from>
    <xdr:ext cx="527685" cy="254635"/>
    <xdr:sp macro="" textlink="">
      <xdr:nvSpPr>
        <xdr:cNvPr id="373" name="テキスト ボックス 372"/>
        <xdr:cNvSpPr txBox="1"/>
      </xdr:nvSpPr>
      <xdr:spPr>
        <a:xfrm>
          <a:off x="8259445" y="907669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152400</xdr:rowOff>
    </xdr:from>
    <xdr:to xmlns:xdr="http://schemas.openxmlformats.org/drawingml/2006/spreadsheetDrawing">
      <xdr:col>41</xdr:col>
      <xdr:colOff>101600</xdr:colOff>
      <xdr:row>56</xdr:row>
      <xdr:rowOff>82550</xdr:rowOff>
    </xdr:to>
    <xdr:sp macro="" textlink="">
      <xdr:nvSpPr>
        <xdr:cNvPr id="374" name="楕円 373"/>
        <xdr:cNvSpPr/>
      </xdr:nvSpPr>
      <xdr:spPr>
        <a:xfrm>
          <a:off x="7602220" y="937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99060</xdr:rowOff>
    </xdr:from>
    <xdr:ext cx="527685" cy="254635"/>
    <xdr:sp macro="" textlink="">
      <xdr:nvSpPr>
        <xdr:cNvPr id="375" name="テキスト ボックス 374"/>
        <xdr:cNvSpPr txBox="1"/>
      </xdr:nvSpPr>
      <xdr:spPr>
        <a:xfrm>
          <a:off x="7395845" y="915543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138430</xdr:rowOff>
    </xdr:from>
    <xdr:to xmlns:xdr="http://schemas.openxmlformats.org/drawingml/2006/spreadsheetDrawing">
      <xdr:col>36</xdr:col>
      <xdr:colOff>165100</xdr:colOff>
      <xdr:row>54</xdr:row>
      <xdr:rowOff>68580</xdr:rowOff>
    </xdr:to>
    <xdr:sp macro="" textlink="">
      <xdr:nvSpPr>
        <xdr:cNvPr id="376" name="楕円 375"/>
        <xdr:cNvSpPr/>
      </xdr:nvSpPr>
      <xdr:spPr>
        <a:xfrm>
          <a:off x="6738620" y="902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85090</xdr:rowOff>
    </xdr:from>
    <xdr:ext cx="591820" cy="256540"/>
    <xdr:sp macro="" textlink="">
      <xdr:nvSpPr>
        <xdr:cNvPr id="377" name="テキスト ボックス 376"/>
        <xdr:cNvSpPr txBox="1"/>
      </xdr:nvSpPr>
      <xdr:spPr>
        <a:xfrm>
          <a:off x="6494780" y="880618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9" name="正方形/長方形 37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1" name="正方形/長方形 38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3" name="正方形/長方形 38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20980"/>
    <xdr:sp macro="" textlink="">
      <xdr:nvSpPr>
        <xdr:cNvPr id="386" name="テキスト ボックス 385"/>
        <xdr:cNvSpPr txBox="1"/>
      </xdr:nvSpPr>
      <xdr:spPr>
        <a:xfrm>
          <a:off x="6393180" y="112420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935" cy="256540"/>
    <xdr:sp macro="" textlink="">
      <xdr:nvSpPr>
        <xdr:cNvPr id="389" name="テキスト ボックス 388"/>
        <xdr:cNvSpPr txBox="1"/>
      </xdr:nvSpPr>
      <xdr:spPr>
        <a:xfrm>
          <a:off x="6187440" y="1315339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8955" cy="256540"/>
    <xdr:sp macro="" textlink="">
      <xdr:nvSpPr>
        <xdr:cNvPr id="391" name="テキスト ボックス 390"/>
        <xdr:cNvSpPr txBox="1"/>
      </xdr:nvSpPr>
      <xdr:spPr>
        <a:xfrm>
          <a:off x="5915025" y="12780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2" name="直線コネクタ 391"/>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28955" cy="254635"/>
    <xdr:sp macro="" textlink="">
      <xdr:nvSpPr>
        <xdr:cNvPr id="393" name="テキスト ボックス 392"/>
        <xdr:cNvSpPr txBox="1"/>
      </xdr:nvSpPr>
      <xdr:spPr>
        <a:xfrm>
          <a:off x="5915025" y="1240917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28955" cy="259080"/>
    <xdr:sp macro="" textlink="">
      <xdr:nvSpPr>
        <xdr:cNvPr id="395" name="テキスト ボックス 394"/>
        <xdr:cNvSpPr txBox="1"/>
      </xdr:nvSpPr>
      <xdr:spPr>
        <a:xfrm>
          <a:off x="5915025" y="12037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6540"/>
    <xdr:sp macro="" textlink="">
      <xdr:nvSpPr>
        <xdr:cNvPr id="397" name="テキスト ボックス 396"/>
        <xdr:cNvSpPr txBox="1"/>
      </xdr:nvSpPr>
      <xdr:spPr>
        <a:xfrm>
          <a:off x="5850890" y="116636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3365"/>
    <xdr:sp macro="" textlink="">
      <xdr:nvSpPr>
        <xdr:cNvPr id="399" name="テキスト ボックス 398"/>
        <xdr:cNvSpPr txBox="1"/>
      </xdr:nvSpPr>
      <xdr:spPr>
        <a:xfrm>
          <a:off x="5850890" y="112903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113030</xdr:rowOff>
    </xdr:from>
    <xdr:to xmlns:xdr="http://schemas.openxmlformats.org/drawingml/2006/spreadsheetDrawing">
      <xdr:col>54</xdr:col>
      <xdr:colOff>185420</xdr:colOff>
      <xdr:row>79</xdr:row>
      <xdr:rowOff>44450</xdr:rowOff>
    </xdr:to>
    <xdr:cxnSp macro="">
      <xdr:nvCxnSpPr>
        <xdr:cNvPr id="401" name="直線コネクタ 400"/>
        <xdr:cNvCxnSpPr/>
      </xdr:nvCxnSpPr>
      <xdr:spPr>
        <a:xfrm flipV="1">
          <a:off x="10198100" y="1201928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7015" cy="256540"/>
    <xdr:sp macro="" textlink="">
      <xdr:nvSpPr>
        <xdr:cNvPr id="402" name="普通建設事業費 （ うち新規整備　）最小値テキスト"/>
        <xdr:cNvSpPr txBox="1"/>
      </xdr:nvSpPr>
      <xdr:spPr>
        <a:xfrm>
          <a:off x="10248900" y="1329563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3" name="直線コネクタ 402"/>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59690</xdr:rowOff>
    </xdr:from>
    <xdr:ext cx="596265" cy="259080"/>
    <xdr:sp macro="" textlink="">
      <xdr:nvSpPr>
        <xdr:cNvPr id="404" name="普通建設事業費 （ うち新規整備　）最大値テキスト"/>
        <xdr:cNvSpPr txBox="1"/>
      </xdr:nvSpPr>
      <xdr:spPr>
        <a:xfrm>
          <a:off x="10248900" y="11798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113030</xdr:rowOff>
    </xdr:from>
    <xdr:to xmlns:xdr="http://schemas.openxmlformats.org/drawingml/2006/spreadsheetDrawing">
      <xdr:col>55</xdr:col>
      <xdr:colOff>88900</xdr:colOff>
      <xdr:row>71</xdr:row>
      <xdr:rowOff>113030</xdr:rowOff>
    </xdr:to>
    <xdr:cxnSp macro="">
      <xdr:nvCxnSpPr>
        <xdr:cNvPr id="405" name="直線コネクタ 404"/>
        <xdr:cNvCxnSpPr/>
      </xdr:nvCxnSpPr>
      <xdr:spPr>
        <a:xfrm>
          <a:off x="10114280" y="12019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86995</xdr:rowOff>
    </xdr:from>
    <xdr:to xmlns:xdr="http://schemas.openxmlformats.org/drawingml/2006/spreadsheetDrawing">
      <xdr:col>55</xdr:col>
      <xdr:colOff>0</xdr:colOff>
      <xdr:row>78</xdr:row>
      <xdr:rowOff>94615</xdr:rowOff>
    </xdr:to>
    <xdr:cxnSp macro="">
      <xdr:nvCxnSpPr>
        <xdr:cNvPr id="406" name="直線コネクタ 405"/>
        <xdr:cNvCxnSpPr/>
      </xdr:nvCxnSpPr>
      <xdr:spPr>
        <a:xfrm>
          <a:off x="9385300" y="1316672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23495</xdr:rowOff>
    </xdr:from>
    <xdr:ext cx="532130" cy="259080"/>
    <xdr:sp macro="" textlink="">
      <xdr:nvSpPr>
        <xdr:cNvPr id="407" name="普通建設事業費 （ うち新規整備　）平均値テキスト"/>
        <xdr:cNvSpPr txBox="1"/>
      </xdr:nvSpPr>
      <xdr:spPr>
        <a:xfrm>
          <a:off x="10248900" y="1293558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102870</xdr:rowOff>
    </xdr:to>
    <xdr:sp macro="" textlink="">
      <xdr:nvSpPr>
        <xdr:cNvPr id="408" name="フローチャート: 判断 407"/>
        <xdr:cNvSpPr/>
      </xdr:nvSpPr>
      <xdr:spPr>
        <a:xfrm>
          <a:off x="10152380" y="130803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25400</xdr:rowOff>
    </xdr:from>
    <xdr:to xmlns:xdr="http://schemas.openxmlformats.org/drawingml/2006/spreadsheetDrawing">
      <xdr:col>50</xdr:col>
      <xdr:colOff>114300</xdr:colOff>
      <xdr:row>78</xdr:row>
      <xdr:rowOff>86995</xdr:rowOff>
    </xdr:to>
    <xdr:cxnSp macro="">
      <xdr:nvCxnSpPr>
        <xdr:cNvPr id="409" name="直線コネクタ 408"/>
        <xdr:cNvCxnSpPr/>
      </xdr:nvCxnSpPr>
      <xdr:spPr>
        <a:xfrm>
          <a:off x="8521700" y="1310513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10" name="フローチャート: 判断 409"/>
        <xdr:cNvSpPr/>
      </xdr:nvSpPr>
      <xdr:spPr>
        <a:xfrm>
          <a:off x="9334500" y="13013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47625</xdr:rowOff>
    </xdr:from>
    <xdr:ext cx="530225" cy="256540"/>
    <xdr:sp macro="" textlink="">
      <xdr:nvSpPr>
        <xdr:cNvPr id="411" name="テキスト ボックス 410"/>
        <xdr:cNvSpPr txBox="1"/>
      </xdr:nvSpPr>
      <xdr:spPr>
        <a:xfrm>
          <a:off x="9123045" y="1279207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41275</xdr:rowOff>
    </xdr:from>
    <xdr:to xmlns:xdr="http://schemas.openxmlformats.org/drawingml/2006/spreadsheetDrawing">
      <xdr:col>45</xdr:col>
      <xdr:colOff>177800</xdr:colOff>
      <xdr:row>78</xdr:row>
      <xdr:rowOff>25400</xdr:rowOff>
    </xdr:to>
    <xdr:cxnSp macro="">
      <xdr:nvCxnSpPr>
        <xdr:cNvPr id="412" name="直線コネクタ 411"/>
        <xdr:cNvCxnSpPr/>
      </xdr:nvCxnSpPr>
      <xdr:spPr>
        <a:xfrm>
          <a:off x="7653020" y="12953365"/>
          <a:ext cx="86868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3" name="フローチャート: 判断 412"/>
        <xdr:cNvSpPr/>
      </xdr:nvSpPr>
      <xdr:spPr>
        <a:xfrm>
          <a:off x="8470900" y="13027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62230</xdr:rowOff>
    </xdr:from>
    <xdr:ext cx="527685" cy="259080"/>
    <xdr:sp macro="" textlink="">
      <xdr:nvSpPr>
        <xdr:cNvPr id="414" name="テキスト ボックス 413"/>
        <xdr:cNvSpPr txBox="1"/>
      </xdr:nvSpPr>
      <xdr:spPr>
        <a:xfrm>
          <a:off x="8259445" y="12806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41275</xdr:rowOff>
    </xdr:from>
    <xdr:to xmlns:xdr="http://schemas.openxmlformats.org/drawingml/2006/spreadsheetDrawing">
      <xdr:col>41</xdr:col>
      <xdr:colOff>50800</xdr:colOff>
      <xdr:row>77</xdr:row>
      <xdr:rowOff>69215</xdr:rowOff>
    </xdr:to>
    <xdr:cxnSp macro="">
      <xdr:nvCxnSpPr>
        <xdr:cNvPr id="415" name="直線コネクタ 414"/>
        <xdr:cNvCxnSpPr/>
      </xdr:nvCxnSpPr>
      <xdr:spPr>
        <a:xfrm flipV="1">
          <a:off x="6789420" y="1295336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6" name="フローチャート: 判断 415"/>
        <xdr:cNvSpPr/>
      </xdr:nvSpPr>
      <xdr:spPr>
        <a:xfrm>
          <a:off x="7602220" y="1306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78105</xdr:rowOff>
    </xdr:from>
    <xdr:ext cx="527685" cy="254635"/>
    <xdr:sp macro="" textlink="">
      <xdr:nvSpPr>
        <xdr:cNvPr id="417" name="テキスト ボックス 416"/>
        <xdr:cNvSpPr txBox="1"/>
      </xdr:nvSpPr>
      <xdr:spPr>
        <a:xfrm>
          <a:off x="7395845" y="1315783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18" name="フローチャート: 判断 417"/>
        <xdr:cNvSpPr/>
      </xdr:nvSpPr>
      <xdr:spPr>
        <a:xfrm>
          <a:off x="6738620" y="13044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53340</xdr:rowOff>
    </xdr:from>
    <xdr:ext cx="530225" cy="254635"/>
    <xdr:sp macro="" textlink="">
      <xdr:nvSpPr>
        <xdr:cNvPr id="419" name="テキスト ボックス 418"/>
        <xdr:cNvSpPr txBox="1"/>
      </xdr:nvSpPr>
      <xdr:spPr>
        <a:xfrm>
          <a:off x="6527165" y="13133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3" name="テキスト ボックス 422"/>
        <xdr:cNvSpPr txBox="1"/>
      </xdr:nvSpPr>
      <xdr:spPr>
        <a:xfrm>
          <a:off x="746760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43815</xdr:rowOff>
    </xdr:from>
    <xdr:to xmlns:xdr="http://schemas.openxmlformats.org/drawingml/2006/spreadsheetDrawing">
      <xdr:col>55</xdr:col>
      <xdr:colOff>50800</xdr:colOff>
      <xdr:row>78</xdr:row>
      <xdr:rowOff>145415</xdr:rowOff>
    </xdr:to>
    <xdr:sp macro="" textlink="">
      <xdr:nvSpPr>
        <xdr:cNvPr id="425" name="楕円 424"/>
        <xdr:cNvSpPr/>
      </xdr:nvSpPr>
      <xdr:spPr>
        <a:xfrm>
          <a:off x="10152380" y="13123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150495</xdr:rowOff>
    </xdr:from>
    <xdr:ext cx="467360" cy="259080"/>
    <xdr:sp macro="" textlink="">
      <xdr:nvSpPr>
        <xdr:cNvPr id="426" name="普通建設事業費 （ うち新規整備　）該当値テキスト"/>
        <xdr:cNvSpPr txBox="1"/>
      </xdr:nvSpPr>
      <xdr:spPr>
        <a:xfrm>
          <a:off x="10248900" y="13062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36195</xdr:rowOff>
    </xdr:from>
    <xdr:to xmlns:xdr="http://schemas.openxmlformats.org/drawingml/2006/spreadsheetDrawing">
      <xdr:col>50</xdr:col>
      <xdr:colOff>165100</xdr:colOff>
      <xdr:row>78</xdr:row>
      <xdr:rowOff>137795</xdr:rowOff>
    </xdr:to>
    <xdr:sp macro="" textlink="">
      <xdr:nvSpPr>
        <xdr:cNvPr id="427" name="楕円 426"/>
        <xdr:cNvSpPr/>
      </xdr:nvSpPr>
      <xdr:spPr>
        <a:xfrm>
          <a:off x="93345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128905</xdr:rowOff>
    </xdr:from>
    <xdr:ext cx="530225" cy="256540"/>
    <xdr:sp macro="" textlink="">
      <xdr:nvSpPr>
        <xdr:cNvPr id="428" name="テキスト ボックス 427"/>
        <xdr:cNvSpPr txBox="1"/>
      </xdr:nvSpPr>
      <xdr:spPr>
        <a:xfrm>
          <a:off x="9123045" y="1320863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146050</xdr:rowOff>
    </xdr:from>
    <xdr:to xmlns:xdr="http://schemas.openxmlformats.org/drawingml/2006/spreadsheetDrawing">
      <xdr:col>46</xdr:col>
      <xdr:colOff>38100</xdr:colOff>
      <xdr:row>78</xdr:row>
      <xdr:rowOff>76200</xdr:rowOff>
    </xdr:to>
    <xdr:sp macro="" textlink="">
      <xdr:nvSpPr>
        <xdr:cNvPr id="429" name="楕円 428"/>
        <xdr:cNvSpPr/>
      </xdr:nvSpPr>
      <xdr:spPr>
        <a:xfrm>
          <a:off x="8470900" y="13058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67310</xdr:rowOff>
    </xdr:from>
    <xdr:ext cx="527685" cy="259080"/>
    <xdr:sp macro="" textlink="">
      <xdr:nvSpPr>
        <xdr:cNvPr id="430" name="テキスト ボックス 429"/>
        <xdr:cNvSpPr txBox="1"/>
      </xdr:nvSpPr>
      <xdr:spPr>
        <a:xfrm>
          <a:off x="8259445" y="13147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161925</xdr:rowOff>
    </xdr:from>
    <xdr:to xmlns:xdr="http://schemas.openxmlformats.org/drawingml/2006/spreadsheetDrawing">
      <xdr:col>41</xdr:col>
      <xdr:colOff>101600</xdr:colOff>
      <xdr:row>77</xdr:row>
      <xdr:rowOff>92075</xdr:rowOff>
    </xdr:to>
    <xdr:sp macro="" textlink="">
      <xdr:nvSpPr>
        <xdr:cNvPr id="431" name="楕円 430"/>
        <xdr:cNvSpPr/>
      </xdr:nvSpPr>
      <xdr:spPr>
        <a:xfrm>
          <a:off x="7602220" y="12906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109220</xdr:rowOff>
    </xdr:from>
    <xdr:ext cx="527685" cy="254635"/>
    <xdr:sp macro="" textlink="">
      <xdr:nvSpPr>
        <xdr:cNvPr id="432" name="テキスト ボックス 431"/>
        <xdr:cNvSpPr txBox="1"/>
      </xdr:nvSpPr>
      <xdr:spPr>
        <a:xfrm>
          <a:off x="7395845" y="1268603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18415</xdr:rowOff>
    </xdr:from>
    <xdr:to xmlns:xdr="http://schemas.openxmlformats.org/drawingml/2006/spreadsheetDrawing">
      <xdr:col>36</xdr:col>
      <xdr:colOff>165100</xdr:colOff>
      <xdr:row>77</xdr:row>
      <xdr:rowOff>120650</xdr:rowOff>
    </xdr:to>
    <xdr:sp macro="" textlink="">
      <xdr:nvSpPr>
        <xdr:cNvPr id="433" name="楕円 432"/>
        <xdr:cNvSpPr/>
      </xdr:nvSpPr>
      <xdr:spPr>
        <a:xfrm>
          <a:off x="6738620" y="1293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136525</xdr:rowOff>
    </xdr:from>
    <xdr:ext cx="530225" cy="258445"/>
    <xdr:sp macro="" textlink="">
      <xdr:nvSpPr>
        <xdr:cNvPr id="434" name="テキスト ボックス 433"/>
        <xdr:cNvSpPr txBox="1"/>
      </xdr:nvSpPr>
      <xdr:spPr>
        <a:xfrm>
          <a:off x="6527165" y="12713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6" name="正方形/長方形 43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8" name="正方形/長方形 43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0" name="正方形/長方形 43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20980"/>
    <xdr:sp macro="" textlink="">
      <xdr:nvSpPr>
        <xdr:cNvPr id="443" name="テキスト ボックス 442"/>
        <xdr:cNvSpPr txBox="1"/>
      </xdr:nvSpPr>
      <xdr:spPr>
        <a:xfrm>
          <a:off x="6393180" y="145948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46" name="テキスト ボックス 445"/>
        <xdr:cNvSpPr txBox="1"/>
      </xdr:nvSpPr>
      <xdr:spPr>
        <a:xfrm>
          <a:off x="6187440" y="165328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48" name="テキスト ボックス 447"/>
        <xdr:cNvSpPr txBox="1"/>
      </xdr:nvSpPr>
      <xdr:spPr>
        <a:xfrm>
          <a:off x="5915025" y="16151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2095"/>
    <xdr:sp macro="" textlink="">
      <xdr:nvSpPr>
        <xdr:cNvPr id="450" name="テキスト ボックス 449"/>
        <xdr:cNvSpPr txBox="1"/>
      </xdr:nvSpPr>
      <xdr:spPr>
        <a:xfrm>
          <a:off x="5915025" y="1577086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52" name="テキスト ボックス 451"/>
        <xdr:cNvSpPr txBox="1"/>
      </xdr:nvSpPr>
      <xdr:spPr>
        <a:xfrm>
          <a:off x="5915025" y="15389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6540"/>
    <xdr:sp macro="" textlink="">
      <xdr:nvSpPr>
        <xdr:cNvPr id="454" name="テキスト ボックス 453"/>
        <xdr:cNvSpPr txBox="1"/>
      </xdr:nvSpPr>
      <xdr:spPr>
        <a:xfrm>
          <a:off x="5850890" y="150164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3365"/>
    <xdr:sp macro="" textlink="">
      <xdr:nvSpPr>
        <xdr:cNvPr id="456" name="テキスト ボックス 455"/>
        <xdr:cNvSpPr txBox="1"/>
      </xdr:nvSpPr>
      <xdr:spPr>
        <a:xfrm>
          <a:off x="585089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57150</xdr:rowOff>
    </xdr:from>
    <xdr:to xmlns:xdr="http://schemas.openxmlformats.org/drawingml/2006/spreadsheetDrawing">
      <xdr:col>54</xdr:col>
      <xdr:colOff>185420</xdr:colOff>
      <xdr:row>98</xdr:row>
      <xdr:rowOff>100330</xdr:rowOff>
    </xdr:to>
    <xdr:cxnSp macro="">
      <xdr:nvCxnSpPr>
        <xdr:cNvPr id="458" name="直線コネクタ 457"/>
        <xdr:cNvCxnSpPr/>
      </xdr:nvCxnSpPr>
      <xdr:spPr>
        <a:xfrm flipV="1">
          <a:off x="10198100" y="1514856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7360" cy="259080"/>
    <xdr:sp macro="" textlink="">
      <xdr:nvSpPr>
        <xdr:cNvPr id="459" name="普通建設事業費 （ うち更新整備　）最小値テキスト"/>
        <xdr:cNvSpPr txBox="1"/>
      </xdr:nvSpPr>
      <xdr:spPr>
        <a:xfrm>
          <a:off x="10248900" y="16563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60" name="直線コネクタ 459"/>
        <xdr:cNvCxnSpPr/>
      </xdr:nvCxnSpPr>
      <xdr:spPr>
        <a:xfrm>
          <a:off x="10114280" y="1655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6265" cy="259080"/>
    <xdr:sp macro="" textlink="">
      <xdr:nvSpPr>
        <xdr:cNvPr id="461" name="普通建設事業費 （ うち更新整備　）最大値テキスト"/>
        <xdr:cNvSpPr txBox="1"/>
      </xdr:nvSpPr>
      <xdr:spPr>
        <a:xfrm>
          <a:off x="10248900" y="14927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62" name="直線コネクタ 461"/>
        <xdr:cNvCxnSpPr/>
      </xdr:nvCxnSpPr>
      <xdr:spPr>
        <a:xfrm>
          <a:off x="10114280" y="15148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21590</xdr:rowOff>
    </xdr:from>
    <xdr:to xmlns:xdr="http://schemas.openxmlformats.org/drawingml/2006/spreadsheetDrawing">
      <xdr:col>55</xdr:col>
      <xdr:colOff>0</xdr:colOff>
      <xdr:row>97</xdr:row>
      <xdr:rowOff>81280</xdr:rowOff>
    </xdr:to>
    <xdr:cxnSp macro="">
      <xdr:nvCxnSpPr>
        <xdr:cNvPr id="463" name="直線コネクタ 462"/>
        <xdr:cNvCxnSpPr/>
      </xdr:nvCxnSpPr>
      <xdr:spPr>
        <a:xfrm flipV="1">
          <a:off x="9385300" y="16309340"/>
          <a:ext cx="8128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120650</xdr:rowOff>
    </xdr:from>
    <xdr:ext cx="532130" cy="252095"/>
    <xdr:sp macro="" textlink="">
      <xdr:nvSpPr>
        <xdr:cNvPr id="464" name="普通建設事業費 （ うち更新整備　）平均値テキスト"/>
        <xdr:cNvSpPr txBox="1"/>
      </xdr:nvSpPr>
      <xdr:spPr>
        <a:xfrm>
          <a:off x="10248900" y="16065500"/>
          <a:ext cx="532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5" name="フローチャート: 判断 464"/>
        <xdr:cNvSpPr/>
      </xdr:nvSpPr>
      <xdr:spPr>
        <a:xfrm>
          <a:off x="10152380" y="16214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147320</xdr:rowOff>
    </xdr:from>
    <xdr:to xmlns:xdr="http://schemas.openxmlformats.org/drawingml/2006/spreadsheetDrawing">
      <xdr:col>50</xdr:col>
      <xdr:colOff>114300</xdr:colOff>
      <xdr:row>97</xdr:row>
      <xdr:rowOff>81280</xdr:rowOff>
    </xdr:to>
    <xdr:cxnSp macro="">
      <xdr:nvCxnSpPr>
        <xdr:cNvPr id="466" name="直線コネクタ 465"/>
        <xdr:cNvCxnSpPr/>
      </xdr:nvCxnSpPr>
      <xdr:spPr>
        <a:xfrm>
          <a:off x="8521700" y="16263620"/>
          <a:ext cx="8636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7" name="フローチャート: 判断 466"/>
        <xdr:cNvSpPr/>
      </xdr:nvSpPr>
      <xdr:spPr>
        <a:xfrm>
          <a:off x="9334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161290</xdr:rowOff>
    </xdr:from>
    <xdr:ext cx="530225" cy="259080"/>
    <xdr:sp macro="" textlink="">
      <xdr:nvSpPr>
        <xdr:cNvPr id="468" name="テキスト ボックス 467"/>
        <xdr:cNvSpPr txBox="1"/>
      </xdr:nvSpPr>
      <xdr:spPr>
        <a:xfrm>
          <a:off x="9123045" y="15934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147320</xdr:rowOff>
    </xdr:from>
    <xdr:to xmlns:xdr="http://schemas.openxmlformats.org/drawingml/2006/spreadsheetDrawing">
      <xdr:col>45</xdr:col>
      <xdr:colOff>177800</xdr:colOff>
      <xdr:row>97</xdr:row>
      <xdr:rowOff>55245</xdr:rowOff>
    </xdr:to>
    <xdr:cxnSp macro="">
      <xdr:nvCxnSpPr>
        <xdr:cNvPr id="469" name="直線コネクタ 468"/>
        <xdr:cNvCxnSpPr/>
      </xdr:nvCxnSpPr>
      <xdr:spPr>
        <a:xfrm flipV="1">
          <a:off x="7653020" y="16263620"/>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70" name="フローチャート: 判断 469"/>
        <xdr:cNvSpPr/>
      </xdr:nvSpPr>
      <xdr:spPr>
        <a:xfrm>
          <a:off x="8470900" y="161817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12065</xdr:rowOff>
    </xdr:from>
    <xdr:ext cx="527685" cy="259080"/>
    <xdr:sp macro="" textlink="">
      <xdr:nvSpPr>
        <xdr:cNvPr id="471" name="テキスト ボックス 470"/>
        <xdr:cNvSpPr txBox="1"/>
      </xdr:nvSpPr>
      <xdr:spPr>
        <a:xfrm>
          <a:off x="8259445" y="159569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160020</xdr:rowOff>
    </xdr:from>
    <xdr:to xmlns:xdr="http://schemas.openxmlformats.org/drawingml/2006/spreadsheetDrawing">
      <xdr:col>41</xdr:col>
      <xdr:colOff>50800</xdr:colOff>
      <xdr:row>97</xdr:row>
      <xdr:rowOff>55245</xdr:rowOff>
    </xdr:to>
    <xdr:cxnSp macro="">
      <xdr:nvCxnSpPr>
        <xdr:cNvPr id="472" name="直線コネクタ 471"/>
        <xdr:cNvCxnSpPr/>
      </xdr:nvCxnSpPr>
      <xdr:spPr>
        <a:xfrm>
          <a:off x="6789420" y="15761970"/>
          <a:ext cx="8636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3" name="フローチャート: 判断 472"/>
        <xdr:cNvSpPr/>
      </xdr:nvSpPr>
      <xdr:spPr>
        <a:xfrm>
          <a:off x="760222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70485</xdr:rowOff>
    </xdr:from>
    <xdr:ext cx="527685" cy="259080"/>
    <xdr:sp macro="" textlink="">
      <xdr:nvSpPr>
        <xdr:cNvPr id="474" name="テキスト ボックス 473"/>
        <xdr:cNvSpPr txBox="1"/>
      </xdr:nvSpPr>
      <xdr:spPr>
        <a:xfrm>
          <a:off x="7395845" y="160153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5" name="フローチャート: 判断 474"/>
        <xdr:cNvSpPr/>
      </xdr:nvSpPr>
      <xdr:spPr>
        <a:xfrm>
          <a:off x="673862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30225" cy="258445"/>
    <xdr:sp macro="" textlink="">
      <xdr:nvSpPr>
        <xdr:cNvPr id="476" name="テキスト ボックス 475"/>
        <xdr:cNvSpPr txBox="1"/>
      </xdr:nvSpPr>
      <xdr:spPr>
        <a:xfrm>
          <a:off x="6527165" y="16367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0" name="テキスト ボックス 479"/>
        <xdr:cNvSpPr txBox="1"/>
      </xdr:nvSpPr>
      <xdr:spPr>
        <a:xfrm>
          <a:off x="74676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142240</xdr:rowOff>
    </xdr:from>
    <xdr:to xmlns:xdr="http://schemas.openxmlformats.org/drawingml/2006/spreadsheetDrawing">
      <xdr:col>55</xdr:col>
      <xdr:colOff>50800</xdr:colOff>
      <xdr:row>97</xdr:row>
      <xdr:rowOff>72390</xdr:rowOff>
    </xdr:to>
    <xdr:sp macro="" textlink="">
      <xdr:nvSpPr>
        <xdr:cNvPr id="482" name="楕円 481"/>
        <xdr:cNvSpPr/>
      </xdr:nvSpPr>
      <xdr:spPr>
        <a:xfrm>
          <a:off x="10152380" y="16258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120650</xdr:rowOff>
    </xdr:from>
    <xdr:ext cx="532130" cy="252095"/>
    <xdr:sp macro="" textlink="">
      <xdr:nvSpPr>
        <xdr:cNvPr id="483" name="普通建設事業費 （ うち更新整備　）該当値テキスト"/>
        <xdr:cNvSpPr txBox="1"/>
      </xdr:nvSpPr>
      <xdr:spPr>
        <a:xfrm>
          <a:off x="10248900" y="16236950"/>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30480</xdr:rowOff>
    </xdr:from>
    <xdr:to xmlns:xdr="http://schemas.openxmlformats.org/drawingml/2006/spreadsheetDrawing">
      <xdr:col>50</xdr:col>
      <xdr:colOff>165100</xdr:colOff>
      <xdr:row>97</xdr:row>
      <xdr:rowOff>132080</xdr:rowOff>
    </xdr:to>
    <xdr:sp macro="" textlink="">
      <xdr:nvSpPr>
        <xdr:cNvPr id="484" name="楕円 483"/>
        <xdr:cNvSpPr/>
      </xdr:nvSpPr>
      <xdr:spPr>
        <a:xfrm>
          <a:off x="9334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123190</xdr:rowOff>
    </xdr:from>
    <xdr:ext cx="530225" cy="252095"/>
    <xdr:sp macro="" textlink="">
      <xdr:nvSpPr>
        <xdr:cNvPr id="485" name="テキスト ボックス 484"/>
        <xdr:cNvSpPr txBox="1"/>
      </xdr:nvSpPr>
      <xdr:spPr>
        <a:xfrm>
          <a:off x="9123045" y="1641094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96520</xdr:rowOff>
    </xdr:from>
    <xdr:to xmlns:xdr="http://schemas.openxmlformats.org/drawingml/2006/spreadsheetDrawing">
      <xdr:col>46</xdr:col>
      <xdr:colOff>38100</xdr:colOff>
      <xdr:row>97</xdr:row>
      <xdr:rowOff>26670</xdr:rowOff>
    </xdr:to>
    <xdr:sp macro="" textlink="">
      <xdr:nvSpPr>
        <xdr:cNvPr id="486" name="楕円 485"/>
        <xdr:cNvSpPr/>
      </xdr:nvSpPr>
      <xdr:spPr>
        <a:xfrm>
          <a:off x="8470900" y="16212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17780</xdr:rowOff>
    </xdr:from>
    <xdr:ext cx="527685" cy="252095"/>
    <xdr:sp macro="" textlink="">
      <xdr:nvSpPr>
        <xdr:cNvPr id="487" name="テキスト ボックス 486"/>
        <xdr:cNvSpPr txBox="1"/>
      </xdr:nvSpPr>
      <xdr:spPr>
        <a:xfrm>
          <a:off x="8259445" y="16305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4445</xdr:rowOff>
    </xdr:from>
    <xdr:to xmlns:xdr="http://schemas.openxmlformats.org/drawingml/2006/spreadsheetDrawing">
      <xdr:col>41</xdr:col>
      <xdr:colOff>101600</xdr:colOff>
      <xdr:row>97</xdr:row>
      <xdr:rowOff>106045</xdr:rowOff>
    </xdr:to>
    <xdr:sp macro="" textlink="">
      <xdr:nvSpPr>
        <xdr:cNvPr id="488" name="楕円 487"/>
        <xdr:cNvSpPr/>
      </xdr:nvSpPr>
      <xdr:spPr>
        <a:xfrm>
          <a:off x="760222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97790</xdr:rowOff>
    </xdr:from>
    <xdr:ext cx="527685" cy="252095"/>
    <xdr:sp macro="" textlink="">
      <xdr:nvSpPr>
        <xdr:cNvPr id="489" name="テキスト ボックス 488"/>
        <xdr:cNvSpPr txBox="1"/>
      </xdr:nvSpPr>
      <xdr:spPr>
        <a:xfrm>
          <a:off x="7395845" y="16385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109220</xdr:rowOff>
    </xdr:from>
    <xdr:to xmlns:xdr="http://schemas.openxmlformats.org/drawingml/2006/spreadsheetDrawing">
      <xdr:col>36</xdr:col>
      <xdr:colOff>165100</xdr:colOff>
      <xdr:row>94</xdr:row>
      <xdr:rowOff>39370</xdr:rowOff>
    </xdr:to>
    <xdr:sp macro="" textlink="">
      <xdr:nvSpPr>
        <xdr:cNvPr id="490" name="楕円 489"/>
        <xdr:cNvSpPr/>
      </xdr:nvSpPr>
      <xdr:spPr>
        <a:xfrm>
          <a:off x="6738620" y="157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55880</xdr:rowOff>
    </xdr:from>
    <xdr:ext cx="530225" cy="259080"/>
    <xdr:sp macro="" textlink="">
      <xdr:nvSpPr>
        <xdr:cNvPr id="491" name="テキスト ボックス 490"/>
        <xdr:cNvSpPr txBox="1"/>
      </xdr:nvSpPr>
      <xdr:spPr>
        <a:xfrm>
          <a:off x="6527165" y="15486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3" name="正方形/長方形 49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5" name="正方形/長方形 49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7" name="正方形/長方形 49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20980"/>
    <xdr:sp macro="" textlink="">
      <xdr:nvSpPr>
        <xdr:cNvPr id="500" name="テキスト ボックス 499"/>
        <xdr:cNvSpPr txBox="1"/>
      </xdr:nvSpPr>
      <xdr:spPr>
        <a:xfrm>
          <a:off x="12077700" y="45364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2" name="直線コネクタ 501"/>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935" cy="256540"/>
    <xdr:sp macro="" textlink="">
      <xdr:nvSpPr>
        <xdr:cNvPr id="503" name="テキスト ボックス 502"/>
        <xdr:cNvSpPr txBox="1"/>
      </xdr:nvSpPr>
      <xdr:spPr>
        <a:xfrm>
          <a:off x="11871960" y="644779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4" name="直線コネクタ 503"/>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8955" cy="256540"/>
    <xdr:sp macro="" textlink="">
      <xdr:nvSpPr>
        <xdr:cNvPr id="505" name="テキスト ボックス 504"/>
        <xdr:cNvSpPr txBox="1"/>
      </xdr:nvSpPr>
      <xdr:spPr>
        <a:xfrm>
          <a:off x="11599545" y="60744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6" name="直線コネクタ 505"/>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28955" cy="254635"/>
    <xdr:sp macro="" textlink="">
      <xdr:nvSpPr>
        <xdr:cNvPr id="507" name="テキスト ボックス 506"/>
        <xdr:cNvSpPr txBox="1"/>
      </xdr:nvSpPr>
      <xdr:spPr>
        <a:xfrm>
          <a:off x="11599545" y="570357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8" name="直線コネクタ 507"/>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8955" cy="259080"/>
    <xdr:sp macro="" textlink="">
      <xdr:nvSpPr>
        <xdr:cNvPr id="509" name="テキスト ボックス 508"/>
        <xdr:cNvSpPr txBox="1"/>
      </xdr:nvSpPr>
      <xdr:spPr>
        <a:xfrm>
          <a:off x="11599545" y="5331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0" name="直線コネクタ 509"/>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8955" cy="256540"/>
    <xdr:sp macro="" textlink="">
      <xdr:nvSpPr>
        <xdr:cNvPr id="511" name="テキスト ボックス 510"/>
        <xdr:cNvSpPr txBox="1"/>
      </xdr:nvSpPr>
      <xdr:spPr>
        <a:xfrm>
          <a:off x="11599545" y="495808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3365"/>
    <xdr:sp macro="" textlink="">
      <xdr:nvSpPr>
        <xdr:cNvPr id="513" name="テキスト ボックス 512"/>
        <xdr:cNvSpPr txBox="1"/>
      </xdr:nvSpPr>
      <xdr:spPr>
        <a:xfrm>
          <a:off x="11599545" y="4584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73660</xdr:rowOff>
    </xdr:from>
    <xdr:to xmlns:xdr="http://schemas.openxmlformats.org/drawingml/2006/spreadsheetDrawing">
      <xdr:col>85</xdr:col>
      <xdr:colOff>126365</xdr:colOff>
      <xdr:row>39</xdr:row>
      <xdr:rowOff>44450</xdr:rowOff>
    </xdr:to>
    <xdr:cxnSp macro="">
      <xdr:nvCxnSpPr>
        <xdr:cNvPr id="515" name="直線コネクタ 514"/>
        <xdr:cNvCxnSpPr/>
      </xdr:nvCxnSpPr>
      <xdr:spPr>
        <a:xfrm flipV="1">
          <a:off x="15885795" y="52743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6540"/>
    <xdr:sp macro="" textlink="">
      <xdr:nvSpPr>
        <xdr:cNvPr id="516" name="災害復旧事業費最小値テキスト"/>
        <xdr:cNvSpPr txBox="1"/>
      </xdr:nvSpPr>
      <xdr:spPr>
        <a:xfrm>
          <a:off x="15938500" y="65900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7" name="直線コネクタ 516"/>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20320</xdr:rowOff>
    </xdr:from>
    <xdr:ext cx="534670" cy="254635"/>
    <xdr:sp macro="" textlink="">
      <xdr:nvSpPr>
        <xdr:cNvPr id="518" name="災害復旧事業費最大値テキスト"/>
        <xdr:cNvSpPr txBox="1"/>
      </xdr:nvSpPr>
      <xdr:spPr>
        <a:xfrm>
          <a:off x="15938500" y="50533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73660</xdr:rowOff>
    </xdr:from>
    <xdr:to xmlns:xdr="http://schemas.openxmlformats.org/drawingml/2006/spreadsheetDrawing">
      <xdr:col>86</xdr:col>
      <xdr:colOff>25400</xdr:colOff>
      <xdr:row>31</xdr:row>
      <xdr:rowOff>73660</xdr:rowOff>
    </xdr:to>
    <xdr:cxnSp macro="">
      <xdr:nvCxnSpPr>
        <xdr:cNvPr id="519" name="直線コネクタ 518"/>
        <xdr:cNvCxnSpPr/>
      </xdr:nvCxnSpPr>
      <xdr:spPr>
        <a:xfrm>
          <a:off x="15798800" y="5274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13335</xdr:rowOff>
    </xdr:from>
    <xdr:to xmlns:xdr="http://schemas.openxmlformats.org/drawingml/2006/spreadsheetDrawing">
      <xdr:col>85</xdr:col>
      <xdr:colOff>127000</xdr:colOff>
      <xdr:row>39</xdr:row>
      <xdr:rowOff>17780</xdr:rowOff>
    </xdr:to>
    <xdr:cxnSp macro="">
      <xdr:nvCxnSpPr>
        <xdr:cNvPr id="520" name="直線コネクタ 519"/>
        <xdr:cNvCxnSpPr/>
      </xdr:nvCxnSpPr>
      <xdr:spPr>
        <a:xfrm flipV="1">
          <a:off x="15069820" y="655510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96520</xdr:rowOff>
    </xdr:from>
    <xdr:ext cx="469900" cy="259080"/>
    <xdr:sp macro="" textlink="">
      <xdr:nvSpPr>
        <xdr:cNvPr id="521" name="災害復旧事業費平均値テキスト"/>
        <xdr:cNvSpPr txBox="1"/>
      </xdr:nvSpPr>
      <xdr:spPr>
        <a:xfrm>
          <a:off x="159385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2" name="フローチャート: 判断 521"/>
        <xdr:cNvSpPr/>
      </xdr:nvSpPr>
      <xdr:spPr>
        <a:xfrm>
          <a:off x="15836900" y="6447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121920</xdr:rowOff>
    </xdr:from>
    <xdr:to xmlns:xdr="http://schemas.openxmlformats.org/drawingml/2006/spreadsheetDrawing">
      <xdr:col>81</xdr:col>
      <xdr:colOff>50800</xdr:colOff>
      <xdr:row>39</xdr:row>
      <xdr:rowOff>17780</xdr:rowOff>
    </xdr:to>
    <xdr:cxnSp macro="">
      <xdr:nvCxnSpPr>
        <xdr:cNvPr id="523" name="直線コネクタ 522"/>
        <xdr:cNvCxnSpPr/>
      </xdr:nvCxnSpPr>
      <xdr:spPr>
        <a:xfrm>
          <a:off x="14206220" y="649605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24" name="フローチャート: 判断 523"/>
        <xdr:cNvSpPr/>
      </xdr:nvSpPr>
      <xdr:spPr>
        <a:xfrm>
          <a:off x="1501902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119380</xdr:rowOff>
    </xdr:from>
    <xdr:ext cx="462915" cy="259080"/>
    <xdr:sp macro="" textlink="">
      <xdr:nvSpPr>
        <xdr:cNvPr id="525" name="テキスト ボックス 524"/>
        <xdr:cNvSpPr txBox="1"/>
      </xdr:nvSpPr>
      <xdr:spPr>
        <a:xfrm>
          <a:off x="14839950" y="61582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137160</xdr:rowOff>
    </xdr:from>
    <xdr:to xmlns:xdr="http://schemas.openxmlformats.org/drawingml/2006/spreadsheetDrawing">
      <xdr:col>76</xdr:col>
      <xdr:colOff>114300</xdr:colOff>
      <xdr:row>38</xdr:row>
      <xdr:rowOff>121920</xdr:rowOff>
    </xdr:to>
    <xdr:cxnSp macro="">
      <xdr:nvCxnSpPr>
        <xdr:cNvPr id="526" name="直線コネクタ 525"/>
        <xdr:cNvCxnSpPr/>
      </xdr:nvCxnSpPr>
      <xdr:spPr>
        <a:xfrm>
          <a:off x="13342620" y="6343650"/>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38100</xdr:rowOff>
    </xdr:from>
    <xdr:to xmlns:xdr="http://schemas.openxmlformats.org/drawingml/2006/spreadsheetDrawing">
      <xdr:col>76</xdr:col>
      <xdr:colOff>165100</xdr:colOff>
      <xdr:row>38</xdr:row>
      <xdr:rowOff>140335</xdr:rowOff>
    </xdr:to>
    <xdr:sp macro="" textlink="">
      <xdr:nvSpPr>
        <xdr:cNvPr id="527" name="フローチャート: 判断 526"/>
        <xdr:cNvSpPr/>
      </xdr:nvSpPr>
      <xdr:spPr>
        <a:xfrm>
          <a:off x="14155420" y="6412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156210</xdr:rowOff>
    </xdr:from>
    <xdr:ext cx="462915" cy="254635"/>
    <xdr:sp macro="" textlink="">
      <xdr:nvSpPr>
        <xdr:cNvPr id="528" name="テキスト ボックス 527"/>
        <xdr:cNvSpPr txBox="1"/>
      </xdr:nvSpPr>
      <xdr:spPr>
        <a:xfrm>
          <a:off x="13976350" y="61950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86995</xdr:rowOff>
    </xdr:from>
    <xdr:to xmlns:xdr="http://schemas.openxmlformats.org/drawingml/2006/spreadsheetDrawing">
      <xdr:col>71</xdr:col>
      <xdr:colOff>177800</xdr:colOff>
      <xdr:row>37</xdr:row>
      <xdr:rowOff>137160</xdr:rowOff>
    </xdr:to>
    <xdr:cxnSp macro="">
      <xdr:nvCxnSpPr>
        <xdr:cNvPr id="529" name="直線コネクタ 528"/>
        <xdr:cNvCxnSpPr/>
      </xdr:nvCxnSpPr>
      <xdr:spPr>
        <a:xfrm>
          <a:off x="12473940" y="5958205"/>
          <a:ext cx="86868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81915</xdr:rowOff>
    </xdr:from>
    <xdr:to xmlns:xdr="http://schemas.openxmlformats.org/drawingml/2006/spreadsheetDrawing">
      <xdr:col>72</xdr:col>
      <xdr:colOff>38100</xdr:colOff>
      <xdr:row>39</xdr:row>
      <xdr:rowOff>12065</xdr:rowOff>
    </xdr:to>
    <xdr:sp macro="" textlink="">
      <xdr:nvSpPr>
        <xdr:cNvPr id="530" name="フローチャート: 判断 529"/>
        <xdr:cNvSpPr/>
      </xdr:nvSpPr>
      <xdr:spPr>
        <a:xfrm>
          <a:off x="13291820" y="64560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3175</xdr:rowOff>
    </xdr:from>
    <xdr:ext cx="465455" cy="259080"/>
    <xdr:sp macro="" textlink="">
      <xdr:nvSpPr>
        <xdr:cNvPr id="531" name="テキスト ボックス 530"/>
        <xdr:cNvSpPr txBox="1"/>
      </xdr:nvSpPr>
      <xdr:spPr>
        <a:xfrm>
          <a:off x="13112750" y="65449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2" name="フローチャート: 判断 531"/>
        <xdr:cNvSpPr/>
      </xdr:nvSpPr>
      <xdr:spPr>
        <a:xfrm>
          <a:off x="12423140" y="6489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36830</xdr:rowOff>
    </xdr:from>
    <xdr:ext cx="462915" cy="256540"/>
    <xdr:sp macro="" textlink="">
      <xdr:nvSpPr>
        <xdr:cNvPr id="533" name="テキスト ボックス 532"/>
        <xdr:cNvSpPr txBox="1"/>
      </xdr:nvSpPr>
      <xdr:spPr>
        <a:xfrm>
          <a:off x="12244070" y="657860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35" name="テキスト ボックス 534"/>
        <xdr:cNvSpPr txBox="1"/>
      </xdr:nvSpPr>
      <xdr:spPr>
        <a:xfrm>
          <a:off x="148844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38" name="テキスト ボックス 537"/>
        <xdr:cNvSpPr txBox="1"/>
      </xdr:nvSpPr>
      <xdr:spPr>
        <a:xfrm>
          <a:off x="1228852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133985</xdr:rowOff>
    </xdr:from>
    <xdr:to xmlns:xdr="http://schemas.openxmlformats.org/drawingml/2006/spreadsheetDrawing">
      <xdr:col>85</xdr:col>
      <xdr:colOff>177800</xdr:colOff>
      <xdr:row>39</xdr:row>
      <xdr:rowOff>64135</xdr:rowOff>
    </xdr:to>
    <xdr:sp macro="" textlink="">
      <xdr:nvSpPr>
        <xdr:cNvPr id="539" name="楕円 538"/>
        <xdr:cNvSpPr/>
      </xdr:nvSpPr>
      <xdr:spPr>
        <a:xfrm>
          <a:off x="1583690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52070</xdr:rowOff>
    </xdr:from>
    <xdr:ext cx="378460" cy="252095"/>
    <xdr:sp macro="" textlink="">
      <xdr:nvSpPr>
        <xdr:cNvPr id="540" name="災害復旧事業費該当値テキスト"/>
        <xdr:cNvSpPr txBox="1"/>
      </xdr:nvSpPr>
      <xdr:spPr>
        <a:xfrm>
          <a:off x="15938500" y="64262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137795</xdr:rowOff>
    </xdr:from>
    <xdr:to xmlns:xdr="http://schemas.openxmlformats.org/drawingml/2006/spreadsheetDrawing">
      <xdr:col>81</xdr:col>
      <xdr:colOff>101600</xdr:colOff>
      <xdr:row>39</xdr:row>
      <xdr:rowOff>67945</xdr:rowOff>
    </xdr:to>
    <xdr:sp macro="" textlink="">
      <xdr:nvSpPr>
        <xdr:cNvPr id="541" name="楕円 540"/>
        <xdr:cNvSpPr/>
      </xdr:nvSpPr>
      <xdr:spPr>
        <a:xfrm>
          <a:off x="1501902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59055</xdr:rowOff>
    </xdr:from>
    <xdr:ext cx="375920" cy="259080"/>
    <xdr:sp macro="" textlink="">
      <xdr:nvSpPr>
        <xdr:cNvPr id="542" name="テキスト ボックス 541"/>
        <xdr:cNvSpPr txBox="1"/>
      </xdr:nvSpPr>
      <xdr:spPr>
        <a:xfrm>
          <a:off x="14885670" y="66008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43" name="楕円 542"/>
        <xdr:cNvSpPr/>
      </xdr:nvSpPr>
      <xdr:spPr>
        <a:xfrm>
          <a:off x="1415542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163830</xdr:rowOff>
    </xdr:from>
    <xdr:ext cx="462915" cy="256540"/>
    <xdr:sp macro="" textlink="">
      <xdr:nvSpPr>
        <xdr:cNvPr id="544" name="テキスト ボックス 543"/>
        <xdr:cNvSpPr txBox="1"/>
      </xdr:nvSpPr>
      <xdr:spPr>
        <a:xfrm>
          <a:off x="13976350" y="653796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86360</xdr:rowOff>
    </xdr:from>
    <xdr:to xmlns:xdr="http://schemas.openxmlformats.org/drawingml/2006/spreadsheetDrawing">
      <xdr:col>72</xdr:col>
      <xdr:colOff>38100</xdr:colOff>
      <xdr:row>38</xdr:row>
      <xdr:rowOff>16510</xdr:rowOff>
    </xdr:to>
    <xdr:sp macro="" textlink="">
      <xdr:nvSpPr>
        <xdr:cNvPr id="545" name="楕円 544"/>
        <xdr:cNvSpPr/>
      </xdr:nvSpPr>
      <xdr:spPr>
        <a:xfrm>
          <a:off x="13291820" y="62928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33020</xdr:rowOff>
    </xdr:from>
    <xdr:ext cx="465455" cy="256540"/>
    <xdr:sp macro="" textlink="">
      <xdr:nvSpPr>
        <xdr:cNvPr id="546" name="テキスト ボックス 545"/>
        <xdr:cNvSpPr txBox="1"/>
      </xdr:nvSpPr>
      <xdr:spPr>
        <a:xfrm>
          <a:off x="13112750" y="6071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36195</xdr:rowOff>
    </xdr:from>
    <xdr:to xmlns:xdr="http://schemas.openxmlformats.org/drawingml/2006/spreadsheetDrawing">
      <xdr:col>67</xdr:col>
      <xdr:colOff>101600</xdr:colOff>
      <xdr:row>35</xdr:row>
      <xdr:rowOff>137795</xdr:rowOff>
    </xdr:to>
    <xdr:sp macro="" textlink="">
      <xdr:nvSpPr>
        <xdr:cNvPr id="547" name="楕円 546"/>
        <xdr:cNvSpPr/>
      </xdr:nvSpPr>
      <xdr:spPr>
        <a:xfrm>
          <a:off x="1242314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154940</xdr:rowOff>
    </xdr:from>
    <xdr:ext cx="527685" cy="254635"/>
    <xdr:sp macro="" textlink="">
      <xdr:nvSpPr>
        <xdr:cNvPr id="548" name="テキスト ボックス 547"/>
        <xdr:cNvSpPr txBox="1"/>
      </xdr:nvSpPr>
      <xdr:spPr>
        <a:xfrm>
          <a:off x="12216765" y="56908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0" name="正方形/長方形 54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2" name="正方形/長方形 55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4" name="正方形/長方形 55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20980"/>
    <xdr:sp macro="" textlink="">
      <xdr:nvSpPr>
        <xdr:cNvPr id="557" name="テキスト ボックス 556"/>
        <xdr:cNvSpPr txBox="1"/>
      </xdr:nvSpPr>
      <xdr:spPr>
        <a:xfrm>
          <a:off x="12077700" y="78892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9" name="直線コネクタ 55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1935" cy="254635"/>
    <xdr:sp macro="" textlink="">
      <xdr:nvSpPr>
        <xdr:cNvPr id="560" name="テキスト ボックス 559"/>
        <xdr:cNvSpPr txBox="1"/>
      </xdr:nvSpPr>
      <xdr:spPr>
        <a:xfrm>
          <a:off x="11871960" y="905637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935" cy="253365"/>
    <xdr:sp macro="" textlink="">
      <xdr:nvSpPr>
        <xdr:cNvPr id="562" name="テキスト ボックス 561"/>
        <xdr:cNvSpPr txBox="1"/>
      </xdr:nvSpPr>
      <xdr:spPr>
        <a:xfrm>
          <a:off x="11871960" y="7937500"/>
          <a:ext cx="2419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4" name="直線コネクタ 56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6540"/>
    <xdr:sp macro="" textlink="">
      <xdr:nvSpPr>
        <xdr:cNvPr id="565" name="失業対策事業費最小値テキスト"/>
        <xdr:cNvSpPr txBox="1"/>
      </xdr:nvSpPr>
      <xdr:spPr>
        <a:xfrm>
          <a:off x="15938500" y="9234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6" name="直線コネクタ 56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6540"/>
    <xdr:sp macro="" textlink="">
      <xdr:nvSpPr>
        <xdr:cNvPr id="567" name="失業対策事業費最大値テキスト"/>
        <xdr:cNvSpPr txBox="1"/>
      </xdr:nvSpPr>
      <xdr:spPr>
        <a:xfrm>
          <a:off x="15938500" y="889889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8" name="直線コネクタ 56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69" name="直線コネクタ 56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2" name="直線コネクタ 57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6540"/>
    <xdr:sp macro="" textlink="">
      <xdr:nvSpPr>
        <xdr:cNvPr id="574" name="テキスト ボックス 573"/>
        <xdr:cNvSpPr txBox="1"/>
      </xdr:nvSpPr>
      <xdr:spPr>
        <a:xfrm>
          <a:off x="149504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75" name="直線コネクタ 57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6540"/>
    <xdr:sp macro="" textlink="">
      <xdr:nvSpPr>
        <xdr:cNvPr id="577" name="テキスト ボックス 576"/>
        <xdr:cNvSpPr txBox="1"/>
      </xdr:nvSpPr>
      <xdr:spPr>
        <a:xfrm>
          <a:off x="14086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78" name="直線コネクタ 57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2570" cy="256540"/>
    <xdr:sp macro="" textlink="">
      <xdr:nvSpPr>
        <xdr:cNvPr id="580" name="テキスト ボックス 579"/>
        <xdr:cNvSpPr txBox="1"/>
      </xdr:nvSpPr>
      <xdr:spPr>
        <a:xfrm>
          <a:off x="13218160" y="923417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6540"/>
    <xdr:sp macro="" textlink="">
      <xdr:nvSpPr>
        <xdr:cNvPr id="582" name="テキスト ボックス 581"/>
        <xdr:cNvSpPr txBox="1"/>
      </xdr:nvSpPr>
      <xdr:spPr>
        <a:xfrm>
          <a:off x="1235456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4" name="テキスト ボックス 583"/>
        <xdr:cNvSpPr txBox="1"/>
      </xdr:nvSpPr>
      <xdr:spPr>
        <a:xfrm>
          <a:off x="148844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87" name="テキスト ボックス 586"/>
        <xdr:cNvSpPr txBox="1"/>
      </xdr:nvSpPr>
      <xdr:spPr>
        <a:xfrm>
          <a:off x="1228852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7810"/>
    <xdr:sp macro="" textlink="">
      <xdr:nvSpPr>
        <xdr:cNvPr id="589" name="失業対策事業費該当値テキスト"/>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6540"/>
    <xdr:sp macro="" textlink="">
      <xdr:nvSpPr>
        <xdr:cNvPr id="591" name="テキスト ボックス 590"/>
        <xdr:cNvSpPr txBox="1"/>
      </xdr:nvSpPr>
      <xdr:spPr>
        <a:xfrm>
          <a:off x="14950440" y="892429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6540"/>
    <xdr:sp macro="" textlink="">
      <xdr:nvSpPr>
        <xdr:cNvPr id="593" name="テキスト ボックス 592"/>
        <xdr:cNvSpPr txBox="1"/>
      </xdr:nvSpPr>
      <xdr:spPr>
        <a:xfrm>
          <a:off x="14086840" y="892429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2570" cy="256540"/>
    <xdr:sp macro="" textlink="">
      <xdr:nvSpPr>
        <xdr:cNvPr id="595" name="テキスト ボックス 594"/>
        <xdr:cNvSpPr txBox="1"/>
      </xdr:nvSpPr>
      <xdr:spPr>
        <a:xfrm>
          <a:off x="13218160" y="892429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6540"/>
    <xdr:sp macro="" textlink="">
      <xdr:nvSpPr>
        <xdr:cNvPr id="597" name="テキスト ボックス 596"/>
        <xdr:cNvSpPr txBox="1"/>
      </xdr:nvSpPr>
      <xdr:spPr>
        <a:xfrm>
          <a:off x="12354560" y="892429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9" name="正方形/長方形 59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1" name="正方形/長方形 60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3" name="正方形/長方形 60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20980"/>
    <xdr:sp macro="" textlink="">
      <xdr:nvSpPr>
        <xdr:cNvPr id="606" name="テキスト ボックス 605"/>
        <xdr:cNvSpPr txBox="1"/>
      </xdr:nvSpPr>
      <xdr:spPr>
        <a:xfrm>
          <a:off x="12077700" y="112420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8" name="直線コネクタ 607"/>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935" cy="256540"/>
    <xdr:sp macro="" textlink="">
      <xdr:nvSpPr>
        <xdr:cNvPr id="609" name="テキスト ボックス 608"/>
        <xdr:cNvSpPr txBox="1"/>
      </xdr:nvSpPr>
      <xdr:spPr>
        <a:xfrm>
          <a:off x="11871960" y="1320800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0" name="直線コネクタ 609"/>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28955" cy="252095"/>
    <xdr:sp macro="" textlink="">
      <xdr:nvSpPr>
        <xdr:cNvPr id="611" name="テキスト ボックス 610"/>
        <xdr:cNvSpPr txBox="1"/>
      </xdr:nvSpPr>
      <xdr:spPr>
        <a:xfrm>
          <a:off x="11599545" y="1288859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2" name="直線コネクタ 611"/>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28955" cy="259080"/>
    <xdr:sp macro="" textlink="">
      <xdr:nvSpPr>
        <xdr:cNvPr id="613" name="テキスト ボックス 612"/>
        <xdr:cNvSpPr txBox="1"/>
      </xdr:nvSpPr>
      <xdr:spPr>
        <a:xfrm>
          <a:off x="11599545" y="12569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4" name="直線コネクタ 613"/>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28955" cy="254635"/>
    <xdr:sp macro="" textlink="">
      <xdr:nvSpPr>
        <xdr:cNvPr id="615" name="テキスト ボックス 614"/>
        <xdr:cNvSpPr txBox="1"/>
      </xdr:nvSpPr>
      <xdr:spPr>
        <a:xfrm>
          <a:off x="11599545" y="1224788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6" name="直線コネクタ 615"/>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28955" cy="258445"/>
    <xdr:sp macro="" textlink="">
      <xdr:nvSpPr>
        <xdr:cNvPr id="617" name="テキスト ボックス 616"/>
        <xdr:cNvSpPr txBox="1"/>
      </xdr:nvSpPr>
      <xdr:spPr>
        <a:xfrm>
          <a:off x="11599545" y="119284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8" name="直線コネクタ 617"/>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645" cy="259080"/>
    <xdr:sp macro="" textlink="">
      <xdr:nvSpPr>
        <xdr:cNvPr id="619" name="テキスト ボックス 618"/>
        <xdr:cNvSpPr txBox="1"/>
      </xdr:nvSpPr>
      <xdr:spPr>
        <a:xfrm>
          <a:off x="11535410" y="116090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3365"/>
    <xdr:sp macro="" textlink="">
      <xdr:nvSpPr>
        <xdr:cNvPr id="621" name="テキスト ボックス 620"/>
        <xdr:cNvSpPr txBox="1"/>
      </xdr:nvSpPr>
      <xdr:spPr>
        <a:xfrm>
          <a:off x="11535410" y="112903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5080</xdr:rowOff>
    </xdr:from>
    <xdr:to xmlns:xdr="http://schemas.openxmlformats.org/drawingml/2006/spreadsheetDrawing">
      <xdr:col>85</xdr:col>
      <xdr:colOff>126365</xdr:colOff>
      <xdr:row>78</xdr:row>
      <xdr:rowOff>119380</xdr:rowOff>
    </xdr:to>
    <xdr:cxnSp macro="">
      <xdr:nvCxnSpPr>
        <xdr:cNvPr id="623" name="直線コネクタ 622"/>
        <xdr:cNvCxnSpPr/>
      </xdr:nvCxnSpPr>
      <xdr:spPr>
        <a:xfrm flipV="1">
          <a:off x="15885795" y="1174369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469900" cy="252095"/>
    <xdr:sp macro="" textlink="">
      <xdr:nvSpPr>
        <xdr:cNvPr id="624" name="公債費最小値テキスト"/>
        <xdr:cNvSpPr txBox="1"/>
      </xdr:nvSpPr>
      <xdr:spPr>
        <a:xfrm>
          <a:off x="15938500" y="132029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5" name="直線コネクタ 624"/>
        <xdr:cNvCxnSpPr/>
      </xdr:nvCxnSpPr>
      <xdr:spPr>
        <a:xfrm>
          <a:off x="15798800" y="13199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123190</xdr:rowOff>
    </xdr:from>
    <xdr:ext cx="598805" cy="252095"/>
    <xdr:sp macro="" textlink="">
      <xdr:nvSpPr>
        <xdr:cNvPr id="626" name="公債費最大値テキスト"/>
        <xdr:cNvSpPr txBox="1"/>
      </xdr:nvSpPr>
      <xdr:spPr>
        <a:xfrm>
          <a:off x="15938500" y="115265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5080</xdr:rowOff>
    </xdr:from>
    <xdr:to xmlns:xdr="http://schemas.openxmlformats.org/drawingml/2006/spreadsheetDrawing">
      <xdr:col>86</xdr:col>
      <xdr:colOff>25400</xdr:colOff>
      <xdr:row>70</xdr:row>
      <xdr:rowOff>5080</xdr:rowOff>
    </xdr:to>
    <xdr:cxnSp macro="">
      <xdr:nvCxnSpPr>
        <xdr:cNvPr id="627" name="直線コネクタ 626"/>
        <xdr:cNvCxnSpPr/>
      </xdr:nvCxnSpPr>
      <xdr:spPr>
        <a:xfrm>
          <a:off x="15798800" y="11743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143510</xdr:rowOff>
    </xdr:from>
    <xdr:to xmlns:xdr="http://schemas.openxmlformats.org/drawingml/2006/spreadsheetDrawing">
      <xdr:col>85</xdr:col>
      <xdr:colOff>127000</xdr:colOff>
      <xdr:row>74</xdr:row>
      <xdr:rowOff>635</xdr:rowOff>
    </xdr:to>
    <xdr:cxnSp macro="">
      <xdr:nvCxnSpPr>
        <xdr:cNvPr id="628" name="直線コネクタ 627"/>
        <xdr:cNvCxnSpPr/>
      </xdr:nvCxnSpPr>
      <xdr:spPr>
        <a:xfrm flipV="1">
          <a:off x="15069820" y="1238504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2540</xdr:rowOff>
    </xdr:from>
    <xdr:ext cx="534670" cy="259080"/>
    <xdr:sp macro="" textlink="">
      <xdr:nvSpPr>
        <xdr:cNvPr id="629" name="公債費平均値テキスト"/>
        <xdr:cNvSpPr txBox="1"/>
      </xdr:nvSpPr>
      <xdr:spPr>
        <a:xfrm>
          <a:off x="15938500" y="1257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177800</xdr:colOff>
      <xdr:row>75</xdr:row>
      <xdr:rowOff>125730</xdr:rowOff>
    </xdr:to>
    <xdr:sp macro="" textlink="">
      <xdr:nvSpPr>
        <xdr:cNvPr id="630" name="フローチャート: 判断 629"/>
        <xdr:cNvSpPr/>
      </xdr:nvSpPr>
      <xdr:spPr>
        <a:xfrm>
          <a:off x="15836900" y="1260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635</xdr:rowOff>
    </xdr:from>
    <xdr:to xmlns:xdr="http://schemas.openxmlformats.org/drawingml/2006/spreadsheetDrawing">
      <xdr:col>81</xdr:col>
      <xdr:colOff>50800</xdr:colOff>
      <xdr:row>74</xdr:row>
      <xdr:rowOff>66675</xdr:rowOff>
    </xdr:to>
    <xdr:cxnSp macro="">
      <xdr:nvCxnSpPr>
        <xdr:cNvPr id="631" name="直線コネクタ 630"/>
        <xdr:cNvCxnSpPr/>
      </xdr:nvCxnSpPr>
      <xdr:spPr>
        <a:xfrm flipV="1">
          <a:off x="14206220" y="1240980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15875</xdr:rowOff>
    </xdr:to>
    <xdr:sp macro="" textlink="">
      <xdr:nvSpPr>
        <xdr:cNvPr id="632" name="フローチャート: 判断 631"/>
        <xdr:cNvSpPr/>
      </xdr:nvSpPr>
      <xdr:spPr>
        <a:xfrm>
          <a:off x="15019020" y="126631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6985</xdr:rowOff>
    </xdr:from>
    <xdr:ext cx="527685" cy="254635"/>
    <xdr:sp macro="" textlink="">
      <xdr:nvSpPr>
        <xdr:cNvPr id="633" name="テキスト ボックス 632"/>
        <xdr:cNvSpPr txBox="1"/>
      </xdr:nvSpPr>
      <xdr:spPr>
        <a:xfrm>
          <a:off x="14812645" y="1275143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66675</xdr:rowOff>
    </xdr:from>
    <xdr:to xmlns:xdr="http://schemas.openxmlformats.org/drawingml/2006/spreadsheetDrawing">
      <xdr:col>76</xdr:col>
      <xdr:colOff>114300</xdr:colOff>
      <xdr:row>74</xdr:row>
      <xdr:rowOff>76835</xdr:rowOff>
    </xdr:to>
    <xdr:cxnSp macro="">
      <xdr:nvCxnSpPr>
        <xdr:cNvPr id="634" name="直線コネクタ 633"/>
        <xdr:cNvCxnSpPr/>
      </xdr:nvCxnSpPr>
      <xdr:spPr>
        <a:xfrm flipV="1">
          <a:off x="13342620" y="1247584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5080</xdr:rowOff>
    </xdr:to>
    <xdr:sp macro="" textlink="">
      <xdr:nvSpPr>
        <xdr:cNvPr id="635" name="フローチャート: 判断 634"/>
        <xdr:cNvSpPr/>
      </xdr:nvSpPr>
      <xdr:spPr>
        <a:xfrm>
          <a:off x="14155420" y="12651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167640</xdr:rowOff>
    </xdr:from>
    <xdr:ext cx="530225" cy="254635"/>
    <xdr:sp macro="" textlink="">
      <xdr:nvSpPr>
        <xdr:cNvPr id="636" name="テキスト ボックス 635"/>
        <xdr:cNvSpPr txBox="1"/>
      </xdr:nvSpPr>
      <xdr:spPr>
        <a:xfrm>
          <a:off x="13943965" y="12744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143510</xdr:rowOff>
    </xdr:from>
    <xdr:to xmlns:xdr="http://schemas.openxmlformats.org/drawingml/2006/spreadsheetDrawing">
      <xdr:col>71</xdr:col>
      <xdr:colOff>177800</xdr:colOff>
      <xdr:row>74</xdr:row>
      <xdr:rowOff>76835</xdr:rowOff>
    </xdr:to>
    <xdr:cxnSp macro="">
      <xdr:nvCxnSpPr>
        <xdr:cNvPr id="637" name="直線コネクタ 636"/>
        <xdr:cNvCxnSpPr/>
      </xdr:nvCxnSpPr>
      <xdr:spPr>
        <a:xfrm>
          <a:off x="12473940" y="12385040"/>
          <a:ext cx="868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64770</xdr:rowOff>
    </xdr:from>
    <xdr:to xmlns:xdr="http://schemas.openxmlformats.org/drawingml/2006/spreadsheetDrawing">
      <xdr:col>72</xdr:col>
      <xdr:colOff>38100</xdr:colOff>
      <xdr:row>75</xdr:row>
      <xdr:rowOff>167005</xdr:rowOff>
    </xdr:to>
    <xdr:sp macro="" textlink="">
      <xdr:nvSpPr>
        <xdr:cNvPr id="638" name="フローチャート: 判断 637"/>
        <xdr:cNvSpPr/>
      </xdr:nvSpPr>
      <xdr:spPr>
        <a:xfrm>
          <a:off x="13291820" y="126415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158750</xdr:rowOff>
    </xdr:from>
    <xdr:ext cx="527685" cy="252095"/>
    <xdr:sp macro="" textlink="">
      <xdr:nvSpPr>
        <xdr:cNvPr id="639" name="テキスト ボックス 638"/>
        <xdr:cNvSpPr txBox="1"/>
      </xdr:nvSpPr>
      <xdr:spPr>
        <a:xfrm>
          <a:off x="13080365" y="12735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67945</xdr:rowOff>
    </xdr:from>
    <xdr:to xmlns:xdr="http://schemas.openxmlformats.org/drawingml/2006/spreadsheetDrawing">
      <xdr:col>67</xdr:col>
      <xdr:colOff>101600</xdr:colOff>
      <xdr:row>75</xdr:row>
      <xdr:rowOff>167640</xdr:rowOff>
    </xdr:to>
    <xdr:sp macro="" textlink="">
      <xdr:nvSpPr>
        <xdr:cNvPr id="640" name="フローチャート: 判断 639"/>
        <xdr:cNvSpPr/>
      </xdr:nvSpPr>
      <xdr:spPr>
        <a:xfrm>
          <a:off x="12423140" y="1264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160655</xdr:rowOff>
    </xdr:from>
    <xdr:ext cx="527685" cy="259080"/>
    <xdr:sp macro="" textlink="">
      <xdr:nvSpPr>
        <xdr:cNvPr id="641" name="テキスト ボックス 640"/>
        <xdr:cNvSpPr txBox="1"/>
      </xdr:nvSpPr>
      <xdr:spPr>
        <a:xfrm>
          <a:off x="12216765" y="12737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43" name="テキスト ボックス 642"/>
        <xdr:cNvSpPr txBox="1"/>
      </xdr:nvSpPr>
      <xdr:spPr>
        <a:xfrm>
          <a:off x="1488440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46" name="テキスト ボックス 645"/>
        <xdr:cNvSpPr txBox="1"/>
      </xdr:nvSpPr>
      <xdr:spPr>
        <a:xfrm>
          <a:off x="1228852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92075</xdr:rowOff>
    </xdr:from>
    <xdr:to xmlns:xdr="http://schemas.openxmlformats.org/drawingml/2006/spreadsheetDrawing">
      <xdr:col>85</xdr:col>
      <xdr:colOff>177800</xdr:colOff>
      <xdr:row>74</xdr:row>
      <xdr:rowOff>22225</xdr:rowOff>
    </xdr:to>
    <xdr:sp macro="" textlink="">
      <xdr:nvSpPr>
        <xdr:cNvPr id="647" name="楕円 646"/>
        <xdr:cNvSpPr/>
      </xdr:nvSpPr>
      <xdr:spPr>
        <a:xfrm>
          <a:off x="15836900" y="1233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114935</xdr:rowOff>
    </xdr:from>
    <xdr:ext cx="534670" cy="259080"/>
    <xdr:sp macro="" textlink="">
      <xdr:nvSpPr>
        <xdr:cNvPr id="648" name="公債費該当値テキスト"/>
        <xdr:cNvSpPr txBox="1"/>
      </xdr:nvSpPr>
      <xdr:spPr>
        <a:xfrm>
          <a:off x="15938500" y="1218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120650</xdr:rowOff>
    </xdr:from>
    <xdr:to xmlns:xdr="http://schemas.openxmlformats.org/drawingml/2006/spreadsheetDrawing">
      <xdr:col>81</xdr:col>
      <xdr:colOff>101600</xdr:colOff>
      <xdr:row>74</xdr:row>
      <xdr:rowOff>52070</xdr:rowOff>
    </xdr:to>
    <xdr:sp macro="" textlink="">
      <xdr:nvSpPr>
        <xdr:cNvPr id="649" name="楕円 648"/>
        <xdr:cNvSpPr/>
      </xdr:nvSpPr>
      <xdr:spPr>
        <a:xfrm>
          <a:off x="15019020" y="12362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67945</xdr:rowOff>
    </xdr:from>
    <xdr:ext cx="527685" cy="258445"/>
    <xdr:sp macro="" textlink="">
      <xdr:nvSpPr>
        <xdr:cNvPr id="650" name="テキスト ボックス 649"/>
        <xdr:cNvSpPr txBox="1"/>
      </xdr:nvSpPr>
      <xdr:spPr>
        <a:xfrm>
          <a:off x="14812645" y="121418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15875</xdr:rowOff>
    </xdr:from>
    <xdr:to xmlns:xdr="http://schemas.openxmlformats.org/drawingml/2006/spreadsheetDrawing">
      <xdr:col>76</xdr:col>
      <xdr:colOff>165100</xdr:colOff>
      <xdr:row>74</xdr:row>
      <xdr:rowOff>117475</xdr:rowOff>
    </xdr:to>
    <xdr:sp macro="" textlink="">
      <xdr:nvSpPr>
        <xdr:cNvPr id="651" name="楕円 650"/>
        <xdr:cNvSpPr/>
      </xdr:nvSpPr>
      <xdr:spPr>
        <a:xfrm>
          <a:off x="14155420" y="124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133985</xdr:rowOff>
    </xdr:from>
    <xdr:ext cx="530225" cy="254635"/>
    <xdr:sp macro="" textlink="">
      <xdr:nvSpPr>
        <xdr:cNvPr id="652" name="テキスト ボックス 651"/>
        <xdr:cNvSpPr txBox="1"/>
      </xdr:nvSpPr>
      <xdr:spPr>
        <a:xfrm>
          <a:off x="13943965" y="12207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26035</xdr:rowOff>
    </xdr:from>
    <xdr:to xmlns:xdr="http://schemas.openxmlformats.org/drawingml/2006/spreadsheetDrawing">
      <xdr:col>72</xdr:col>
      <xdr:colOff>38100</xdr:colOff>
      <xdr:row>74</xdr:row>
      <xdr:rowOff>127635</xdr:rowOff>
    </xdr:to>
    <xdr:sp macro="" textlink="">
      <xdr:nvSpPr>
        <xdr:cNvPr id="653" name="楕円 652"/>
        <xdr:cNvSpPr/>
      </xdr:nvSpPr>
      <xdr:spPr>
        <a:xfrm>
          <a:off x="13291820" y="12435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144145</xdr:rowOff>
    </xdr:from>
    <xdr:ext cx="527685" cy="252095"/>
    <xdr:sp macro="" textlink="">
      <xdr:nvSpPr>
        <xdr:cNvPr id="654" name="テキスト ボックス 653"/>
        <xdr:cNvSpPr txBox="1"/>
      </xdr:nvSpPr>
      <xdr:spPr>
        <a:xfrm>
          <a:off x="13080365" y="122180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92075</xdr:rowOff>
    </xdr:from>
    <xdr:to xmlns:xdr="http://schemas.openxmlformats.org/drawingml/2006/spreadsheetDrawing">
      <xdr:col>67</xdr:col>
      <xdr:colOff>101600</xdr:colOff>
      <xdr:row>74</xdr:row>
      <xdr:rowOff>22225</xdr:rowOff>
    </xdr:to>
    <xdr:sp macro="" textlink="">
      <xdr:nvSpPr>
        <xdr:cNvPr id="655" name="楕円 654"/>
        <xdr:cNvSpPr/>
      </xdr:nvSpPr>
      <xdr:spPr>
        <a:xfrm>
          <a:off x="12423140" y="12333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38735</xdr:rowOff>
    </xdr:from>
    <xdr:ext cx="527685" cy="259080"/>
    <xdr:sp macro="" textlink="">
      <xdr:nvSpPr>
        <xdr:cNvPr id="656" name="テキスト ボックス 655"/>
        <xdr:cNvSpPr txBox="1"/>
      </xdr:nvSpPr>
      <xdr:spPr>
        <a:xfrm>
          <a:off x="12216765" y="12112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8" name="正方形/長方形 65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0" name="正方形/長方形 65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2" name="正方形/長方形 66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20980"/>
    <xdr:sp macro="" textlink="">
      <xdr:nvSpPr>
        <xdr:cNvPr id="665" name="テキスト ボックス 664"/>
        <xdr:cNvSpPr txBox="1"/>
      </xdr:nvSpPr>
      <xdr:spPr>
        <a:xfrm>
          <a:off x="12077700" y="145948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68" name="テキスト ボックス 667"/>
        <xdr:cNvSpPr txBox="1"/>
      </xdr:nvSpPr>
      <xdr:spPr>
        <a:xfrm>
          <a:off x="11871960" y="165328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0" name="テキスト ボックス 669"/>
        <xdr:cNvSpPr txBox="1"/>
      </xdr:nvSpPr>
      <xdr:spPr>
        <a:xfrm>
          <a:off x="11599545" y="16151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2095"/>
    <xdr:sp macro="" textlink="">
      <xdr:nvSpPr>
        <xdr:cNvPr id="672" name="テキスト ボックス 671"/>
        <xdr:cNvSpPr txBox="1"/>
      </xdr:nvSpPr>
      <xdr:spPr>
        <a:xfrm>
          <a:off x="11599545" y="1577086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74" name="テキスト ボックス 673"/>
        <xdr:cNvSpPr txBox="1"/>
      </xdr:nvSpPr>
      <xdr:spPr>
        <a:xfrm>
          <a:off x="11599545" y="15389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28955" cy="256540"/>
    <xdr:sp macro="" textlink="">
      <xdr:nvSpPr>
        <xdr:cNvPr id="676" name="テキスト ボックス 675"/>
        <xdr:cNvSpPr txBox="1"/>
      </xdr:nvSpPr>
      <xdr:spPr>
        <a:xfrm>
          <a:off x="11599545" y="1501648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3365"/>
    <xdr:sp macro="" textlink="">
      <xdr:nvSpPr>
        <xdr:cNvPr id="678" name="テキスト ボックス 677"/>
        <xdr:cNvSpPr txBox="1"/>
      </xdr:nvSpPr>
      <xdr:spPr>
        <a:xfrm>
          <a:off x="11535410" y="146431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7620</xdr:rowOff>
    </xdr:from>
    <xdr:to xmlns:xdr="http://schemas.openxmlformats.org/drawingml/2006/spreadsheetDrawing">
      <xdr:col>85</xdr:col>
      <xdr:colOff>126365</xdr:colOff>
      <xdr:row>99</xdr:row>
      <xdr:rowOff>41910</xdr:rowOff>
    </xdr:to>
    <xdr:cxnSp macro="">
      <xdr:nvCxnSpPr>
        <xdr:cNvPr id="680" name="直線コネクタ 679"/>
        <xdr:cNvCxnSpPr/>
      </xdr:nvCxnSpPr>
      <xdr:spPr>
        <a:xfrm flipV="1">
          <a:off x="15885795" y="1509903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45720</xdr:rowOff>
    </xdr:from>
    <xdr:ext cx="378460" cy="259080"/>
    <xdr:sp macro="" textlink="">
      <xdr:nvSpPr>
        <xdr:cNvPr id="681" name="積立金最小値テキスト"/>
        <xdr:cNvSpPr txBox="1"/>
      </xdr:nvSpPr>
      <xdr:spPr>
        <a:xfrm>
          <a:off x="15938500" y="16676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2" name="直線コネクタ 681"/>
        <xdr:cNvCxnSpPr/>
      </xdr:nvCxnSpPr>
      <xdr:spPr>
        <a:xfrm>
          <a:off x="15798800" y="16672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126365</xdr:rowOff>
    </xdr:from>
    <xdr:ext cx="534670" cy="256540"/>
    <xdr:sp macro="" textlink="">
      <xdr:nvSpPr>
        <xdr:cNvPr id="683" name="積立金最大値テキスト"/>
        <xdr:cNvSpPr txBox="1"/>
      </xdr:nvSpPr>
      <xdr:spPr>
        <a:xfrm>
          <a:off x="15938500" y="148824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7620</xdr:rowOff>
    </xdr:from>
    <xdr:to xmlns:xdr="http://schemas.openxmlformats.org/drawingml/2006/spreadsheetDrawing">
      <xdr:col>86</xdr:col>
      <xdr:colOff>25400</xdr:colOff>
      <xdr:row>90</xdr:row>
      <xdr:rowOff>7620</xdr:rowOff>
    </xdr:to>
    <xdr:cxnSp macro="">
      <xdr:nvCxnSpPr>
        <xdr:cNvPr id="684" name="直線コネクタ 683"/>
        <xdr:cNvCxnSpPr/>
      </xdr:nvCxnSpPr>
      <xdr:spPr>
        <a:xfrm>
          <a:off x="15798800" y="15099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163830</xdr:rowOff>
    </xdr:from>
    <xdr:to xmlns:xdr="http://schemas.openxmlformats.org/drawingml/2006/spreadsheetDrawing">
      <xdr:col>85</xdr:col>
      <xdr:colOff>127000</xdr:colOff>
      <xdr:row>97</xdr:row>
      <xdr:rowOff>160020</xdr:rowOff>
    </xdr:to>
    <xdr:cxnSp macro="">
      <xdr:nvCxnSpPr>
        <xdr:cNvPr id="685" name="直線コネクタ 684"/>
        <xdr:cNvCxnSpPr/>
      </xdr:nvCxnSpPr>
      <xdr:spPr>
        <a:xfrm flipV="1">
          <a:off x="15069820" y="16108680"/>
          <a:ext cx="81788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154940</xdr:rowOff>
    </xdr:from>
    <xdr:ext cx="534670" cy="252095"/>
    <xdr:sp macro="" textlink="">
      <xdr:nvSpPr>
        <xdr:cNvPr id="686" name="積立金平均値テキスト"/>
        <xdr:cNvSpPr txBox="1"/>
      </xdr:nvSpPr>
      <xdr:spPr>
        <a:xfrm>
          <a:off x="15938500" y="160997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177800</xdr:colOff>
      <xdr:row>96</xdr:row>
      <xdr:rowOff>106680</xdr:rowOff>
    </xdr:to>
    <xdr:sp macro="" textlink="">
      <xdr:nvSpPr>
        <xdr:cNvPr id="687" name="フローチャート: 判断 686"/>
        <xdr:cNvSpPr/>
      </xdr:nvSpPr>
      <xdr:spPr>
        <a:xfrm>
          <a:off x="15836900" y="161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160020</xdr:rowOff>
    </xdr:from>
    <xdr:to xmlns:xdr="http://schemas.openxmlformats.org/drawingml/2006/spreadsheetDrawing">
      <xdr:col>81</xdr:col>
      <xdr:colOff>50800</xdr:colOff>
      <xdr:row>97</xdr:row>
      <xdr:rowOff>164465</xdr:rowOff>
    </xdr:to>
    <xdr:cxnSp macro="">
      <xdr:nvCxnSpPr>
        <xdr:cNvPr id="688" name="直線コネクタ 687"/>
        <xdr:cNvCxnSpPr/>
      </xdr:nvCxnSpPr>
      <xdr:spPr>
        <a:xfrm flipV="1">
          <a:off x="14206220" y="1644777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89" name="フローチャート: 判断 688"/>
        <xdr:cNvSpPr/>
      </xdr:nvSpPr>
      <xdr:spPr>
        <a:xfrm>
          <a:off x="1501902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27685" cy="252095"/>
    <xdr:sp macro="" textlink="">
      <xdr:nvSpPr>
        <xdr:cNvPr id="690" name="テキスト ボックス 689"/>
        <xdr:cNvSpPr txBox="1"/>
      </xdr:nvSpPr>
      <xdr:spPr>
        <a:xfrm>
          <a:off x="14812645" y="160801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164465</xdr:rowOff>
    </xdr:from>
    <xdr:to xmlns:xdr="http://schemas.openxmlformats.org/drawingml/2006/spreadsheetDrawing">
      <xdr:col>76</xdr:col>
      <xdr:colOff>114300</xdr:colOff>
      <xdr:row>98</xdr:row>
      <xdr:rowOff>109220</xdr:rowOff>
    </xdr:to>
    <xdr:cxnSp macro="">
      <xdr:nvCxnSpPr>
        <xdr:cNvPr id="691" name="直線コネクタ 690"/>
        <xdr:cNvCxnSpPr/>
      </xdr:nvCxnSpPr>
      <xdr:spPr>
        <a:xfrm flipV="1">
          <a:off x="13342620" y="16452215"/>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2" name="フローチャート: 判断 691"/>
        <xdr:cNvSpPr/>
      </xdr:nvSpPr>
      <xdr:spPr>
        <a:xfrm>
          <a:off x="14155420" y="16363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30225" cy="258445"/>
    <xdr:sp macro="" textlink="">
      <xdr:nvSpPr>
        <xdr:cNvPr id="693" name="テキスト ボックス 692"/>
        <xdr:cNvSpPr txBox="1"/>
      </xdr:nvSpPr>
      <xdr:spPr>
        <a:xfrm>
          <a:off x="13943965" y="161385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95250</xdr:rowOff>
    </xdr:from>
    <xdr:to xmlns:xdr="http://schemas.openxmlformats.org/drawingml/2006/spreadsheetDrawing">
      <xdr:col>71</xdr:col>
      <xdr:colOff>177800</xdr:colOff>
      <xdr:row>98</xdr:row>
      <xdr:rowOff>109220</xdr:rowOff>
    </xdr:to>
    <xdr:cxnSp macro="">
      <xdr:nvCxnSpPr>
        <xdr:cNvPr id="694" name="直線コネクタ 693"/>
        <xdr:cNvCxnSpPr/>
      </xdr:nvCxnSpPr>
      <xdr:spPr>
        <a:xfrm>
          <a:off x="12473940" y="1655445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5" name="フローチャート: 判断 694"/>
        <xdr:cNvSpPr/>
      </xdr:nvSpPr>
      <xdr:spPr>
        <a:xfrm>
          <a:off x="13291820" y="16334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164465</xdr:rowOff>
    </xdr:from>
    <xdr:ext cx="527685" cy="259080"/>
    <xdr:sp macro="" textlink="">
      <xdr:nvSpPr>
        <xdr:cNvPr id="696" name="テキスト ボックス 695"/>
        <xdr:cNvSpPr txBox="1"/>
      </xdr:nvSpPr>
      <xdr:spPr>
        <a:xfrm>
          <a:off x="13080365" y="161093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7" name="フローチャート: 判断 696"/>
        <xdr:cNvSpPr/>
      </xdr:nvSpPr>
      <xdr:spPr>
        <a:xfrm>
          <a:off x="1242314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53340</xdr:rowOff>
    </xdr:from>
    <xdr:ext cx="527685" cy="252095"/>
    <xdr:sp macro="" textlink="">
      <xdr:nvSpPr>
        <xdr:cNvPr id="698" name="テキスト ボックス 697"/>
        <xdr:cNvSpPr txBox="1"/>
      </xdr:nvSpPr>
      <xdr:spPr>
        <a:xfrm>
          <a:off x="12216765" y="161696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0" name="テキスト ボックス 699"/>
        <xdr:cNvSpPr txBox="1"/>
      </xdr:nvSpPr>
      <xdr:spPr>
        <a:xfrm>
          <a:off x="148844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3" name="テキスト ボックス 702"/>
        <xdr:cNvSpPr txBox="1"/>
      </xdr:nvSpPr>
      <xdr:spPr>
        <a:xfrm>
          <a:off x="1228852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113030</xdr:rowOff>
    </xdr:from>
    <xdr:to xmlns:xdr="http://schemas.openxmlformats.org/drawingml/2006/spreadsheetDrawing">
      <xdr:col>85</xdr:col>
      <xdr:colOff>177800</xdr:colOff>
      <xdr:row>96</xdr:row>
      <xdr:rowOff>43180</xdr:rowOff>
    </xdr:to>
    <xdr:sp macro="" textlink="">
      <xdr:nvSpPr>
        <xdr:cNvPr id="704" name="楕円 703"/>
        <xdr:cNvSpPr/>
      </xdr:nvSpPr>
      <xdr:spPr>
        <a:xfrm>
          <a:off x="158369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135890</xdr:rowOff>
    </xdr:from>
    <xdr:ext cx="534670" cy="259080"/>
    <xdr:sp macro="" textlink="">
      <xdr:nvSpPr>
        <xdr:cNvPr id="705" name="積立金該当値テキスト"/>
        <xdr:cNvSpPr txBox="1"/>
      </xdr:nvSpPr>
      <xdr:spPr>
        <a:xfrm>
          <a:off x="15938500" y="15909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109220</xdr:rowOff>
    </xdr:from>
    <xdr:to xmlns:xdr="http://schemas.openxmlformats.org/drawingml/2006/spreadsheetDrawing">
      <xdr:col>81</xdr:col>
      <xdr:colOff>101600</xdr:colOff>
      <xdr:row>98</xdr:row>
      <xdr:rowOff>39370</xdr:rowOff>
    </xdr:to>
    <xdr:sp macro="" textlink="">
      <xdr:nvSpPr>
        <xdr:cNvPr id="706" name="楕円 705"/>
        <xdr:cNvSpPr/>
      </xdr:nvSpPr>
      <xdr:spPr>
        <a:xfrm>
          <a:off x="1501902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30480</xdr:rowOff>
    </xdr:from>
    <xdr:ext cx="527685" cy="252095"/>
    <xdr:sp macro="" textlink="">
      <xdr:nvSpPr>
        <xdr:cNvPr id="707" name="テキスト ボックス 706"/>
        <xdr:cNvSpPr txBox="1"/>
      </xdr:nvSpPr>
      <xdr:spPr>
        <a:xfrm>
          <a:off x="14812645" y="16489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113665</xdr:rowOff>
    </xdr:from>
    <xdr:to xmlns:xdr="http://schemas.openxmlformats.org/drawingml/2006/spreadsheetDrawing">
      <xdr:col>76</xdr:col>
      <xdr:colOff>165100</xdr:colOff>
      <xdr:row>98</xdr:row>
      <xdr:rowOff>43815</xdr:rowOff>
    </xdr:to>
    <xdr:sp macro="" textlink="">
      <xdr:nvSpPr>
        <xdr:cNvPr id="708" name="楕円 707"/>
        <xdr:cNvSpPr/>
      </xdr:nvSpPr>
      <xdr:spPr>
        <a:xfrm>
          <a:off x="1415542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34925</xdr:rowOff>
    </xdr:from>
    <xdr:ext cx="530225" cy="259080"/>
    <xdr:sp macro="" textlink="">
      <xdr:nvSpPr>
        <xdr:cNvPr id="709" name="テキスト ボックス 708"/>
        <xdr:cNvSpPr txBox="1"/>
      </xdr:nvSpPr>
      <xdr:spPr>
        <a:xfrm>
          <a:off x="13943965" y="16494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58420</xdr:rowOff>
    </xdr:from>
    <xdr:to xmlns:xdr="http://schemas.openxmlformats.org/drawingml/2006/spreadsheetDrawing">
      <xdr:col>72</xdr:col>
      <xdr:colOff>38100</xdr:colOff>
      <xdr:row>98</xdr:row>
      <xdr:rowOff>160020</xdr:rowOff>
    </xdr:to>
    <xdr:sp macro="" textlink="">
      <xdr:nvSpPr>
        <xdr:cNvPr id="710" name="楕円 709"/>
        <xdr:cNvSpPr/>
      </xdr:nvSpPr>
      <xdr:spPr>
        <a:xfrm>
          <a:off x="13291820" y="165176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151130</xdr:rowOff>
    </xdr:from>
    <xdr:ext cx="465455" cy="259080"/>
    <xdr:sp macro="" textlink="">
      <xdr:nvSpPr>
        <xdr:cNvPr id="711" name="テキスト ボックス 710"/>
        <xdr:cNvSpPr txBox="1"/>
      </xdr:nvSpPr>
      <xdr:spPr>
        <a:xfrm>
          <a:off x="13112750" y="16610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44450</xdr:rowOff>
    </xdr:from>
    <xdr:to xmlns:xdr="http://schemas.openxmlformats.org/drawingml/2006/spreadsheetDrawing">
      <xdr:col>67</xdr:col>
      <xdr:colOff>101600</xdr:colOff>
      <xdr:row>98</xdr:row>
      <xdr:rowOff>146050</xdr:rowOff>
    </xdr:to>
    <xdr:sp macro="" textlink="">
      <xdr:nvSpPr>
        <xdr:cNvPr id="712" name="楕円 711"/>
        <xdr:cNvSpPr/>
      </xdr:nvSpPr>
      <xdr:spPr>
        <a:xfrm>
          <a:off x="1242314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137160</xdr:rowOff>
    </xdr:from>
    <xdr:ext cx="462915" cy="259080"/>
    <xdr:sp macro="" textlink="">
      <xdr:nvSpPr>
        <xdr:cNvPr id="713" name="テキスト ボックス 712"/>
        <xdr:cNvSpPr txBox="1"/>
      </xdr:nvSpPr>
      <xdr:spPr>
        <a:xfrm>
          <a:off x="12244070" y="16596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5" name="正方形/長方形 71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7" name="正方形/長方形 71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9" name="正方形/長方形 71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2" name="テキスト ボックス 721"/>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4" name="直線コネクタ 723"/>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4475" cy="253365"/>
    <xdr:sp macro="" textlink="">
      <xdr:nvSpPr>
        <xdr:cNvPr id="725" name="テキスト ボックス 724"/>
        <xdr:cNvSpPr txBox="1"/>
      </xdr:nvSpPr>
      <xdr:spPr>
        <a:xfrm>
          <a:off x="17561560" y="62611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6" name="直線コネクタ 725"/>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4635"/>
    <xdr:sp macro="" textlink="">
      <xdr:nvSpPr>
        <xdr:cNvPr id="727" name="テキスト ボックス 726"/>
        <xdr:cNvSpPr txBox="1"/>
      </xdr:nvSpPr>
      <xdr:spPr>
        <a:xfrm>
          <a:off x="1728406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8" name="直線コネクタ 727"/>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4635"/>
    <xdr:sp macro="" textlink="">
      <xdr:nvSpPr>
        <xdr:cNvPr id="729" name="テキスト ボックス 728"/>
        <xdr:cNvSpPr txBox="1"/>
      </xdr:nvSpPr>
      <xdr:spPr>
        <a:xfrm>
          <a:off x="17284065" y="5144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1" name="テキスト ボックス 730"/>
        <xdr:cNvSpPr txBox="1"/>
      </xdr:nvSpPr>
      <xdr:spPr>
        <a:xfrm>
          <a:off x="17284065" y="4584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124460</xdr:rowOff>
    </xdr:from>
    <xdr:to xmlns:xdr="http://schemas.openxmlformats.org/drawingml/2006/spreadsheetDrawing">
      <xdr:col>116</xdr:col>
      <xdr:colOff>62865</xdr:colOff>
      <xdr:row>38</xdr:row>
      <xdr:rowOff>25400</xdr:rowOff>
    </xdr:to>
    <xdr:cxnSp macro="">
      <xdr:nvCxnSpPr>
        <xdr:cNvPr id="733" name="直線コネクタ 732"/>
        <xdr:cNvCxnSpPr/>
      </xdr:nvCxnSpPr>
      <xdr:spPr>
        <a:xfrm flipV="1">
          <a:off x="21570315" y="515747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2095"/>
    <xdr:sp macro="" textlink="">
      <xdr:nvSpPr>
        <xdr:cNvPr id="734" name="投資及び出資金最小値テキスト"/>
        <xdr:cNvSpPr txBox="1"/>
      </xdr:nvSpPr>
      <xdr:spPr>
        <a:xfrm>
          <a:off x="21623020" y="64033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5" name="直線コネクタ 734"/>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71120</xdr:rowOff>
    </xdr:from>
    <xdr:ext cx="534670" cy="256540"/>
    <xdr:sp macro="" textlink="">
      <xdr:nvSpPr>
        <xdr:cNvPr id="736" name="投資及び出資金最大値テキスト"/>
        <xdr:cNvSpPr txBox="1"/>
      </xdr:nvSpPr>
      <xdr:spPr>
        <a:xfrm>
          <a:off x="21623020" y="49364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124460</xdr:rowOff>
    </xdr:from>
    <xdr:to xmlns:xdr="http://schemas.openxmlformats.org/drawingml/2006/spreadsheetDrawing">
      <xdr:col>116</xdr:col>
      <xdr:colOff>152400</xdr:colOff>
      <xdr:row>30</xdr:row>
      <xdr:rowOff>124460</xdr:rowOff>
    </xdr:to>
    <xdr:cxnSp macro="">
      <xdr:nvCxnSpPr>
        <xdr:cNvPr id="737" name="直線コネクタ 736"/>
        <xdr:cNvCxnSpPr/>
      </xdr:nvCxnSpPr>
      <xdr:spPr>
        <a:xfrm>
          <a:off x="21488400" y="5157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84455</xdr:rowOff>
    </xdr:from>
    <xdr:to xmlns:xdr="http://schemas.openxmlformats.org/drawingml/2006/spreadsheetDrawing">
      <xdr:col>116</xdr:col>
      <xdr:colOff>63500</xdr:colOff>
      <xdr:row>37</xdr:row>
      <xdr:rowOff>86995</xdr:rowOff>
    </xdr:to>
    <xdr:cxnSp macro="">
      <xdr:nvCxnSpPr>
        <xdr:cNvPr id="738" name="直線コネクタ 737"/>
        <xdr:cNvCxnSpPr/>
      </xdr:nvCxnSpPr>
      <xdr:spPr>
        <a:xfrm>
          <a:off x="20759420" y="629094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136525</xdr:rowOff>
    </xdr:from>
    <xdr:ext cx="469900" cy="258445"/>
    <xdr:sp macro="" textlink="">
      <xdr:nvSpPr>
        <xdr:cNvPr id="739" name="投資及び出資金平均値テキスト"/>
        <xdr:cNvSpPr txBox="1"/>
      </xdr:nvSpPr>
      <xdr:spPr>
        <a:xfrm>
          <a:off x="21623020" y="6007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113665</xdr:rowOff>
    </xdr:from>
    <xdr:to xmlns:xdr="http://schemas.openxmlformats.org/drawingml/2006/spreadsheetDrawing">
      <xdr:col>116</xdr:col>
      <xdr:colOff>114300</xdr:colOff>
      <xdr:row>37</xdr:row>
      <xdr:rowOff>43815</xdr:rowOff>
    </xdr:to>
    <xdr:sp macro="" textlink="">
      <xdr:nvSpPr>
        <xdr:cNvPr id="740" name="フローチャート: 判断 739"/>
        <xdr:cNvSpPr/>
      </xdr:nvSpPr>
      <xdr:spPr>
        <a:xfrm>
          <a:off x="21521420" y="6152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82550</xdr:rowOff>
    </xdr:from>
    <xdr:to xmlns:xdr="http://schemas.openxmlformats.org/drawingml/2006/spreadsheetDrawing">
      <xdr:col>111</xdr:col>
      <xdr:colOff>177800</xdr:colOff>
      <xdr:row>37</xdr:row>
      <xdr:rowOff>84455</xdr:rowOff>
    </xdr:to>
    <xdr:cxnSp macro="">
      <xdr:nvCxnSpPr>
        <xdr:cNvPr id="741" name="直線コネクタ 740"/>
        <xdr:cNvCxnSpPr/>
      </xdr:nvCxnSpPr>
      <xdr:spPr>
        <a:xfrm>
          <a:off x="19890740" y="628904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107950</xdr:rowOff>
    </xdr:from>
    <xdr:to xmlns:xdr="http://schemas.openxmlformats.org/drawingml/2006/spreadsheetDrawing">
      <xdr:col>112</xdr:col>
      <xdr:colOff>38100</xdr:colOff>
      <xdr:row>37</xdr:row>
      <xdr:rowOff>38100</xdr:rowOff>
    </xdr:to>
    <xdr:sp macro="" textlink="">
      <xdr:nvSpPr>
        <xdr:cNvPr id="742" name="フローチャート: 判断 741"/>
        <xdr:cNvSpPr/>
      </xdr:nvSpPr>
      <xdr:spPr>
        <a:xfrm>
          <a:off x="20708620" y="61468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54610</xdr:rowOff>
    </xdr:from>
    <xdr:ext cx="465455" cy="253365"/>
    <xdr:sp macro="" textlink="">
      <xdr:nvSpPr>
        <xdr:cNvPr id="743" name="テキスト ボックス 742"/>
        <xdr:cNvSpPr txBox="1"/>
      </xdr:nvSpPr>
      <xdr:spPr>
        <a:xfrm>
          <a:off x="20529550" y="59258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82550</xdr:rowOff>
    </xdr:from>
    <xdr:to xmlns:xdr="http://schemas.openxmlformats.org/drawingml/2006/spreadsheetDrawing">
      <xdr:col>107</xdr:col>
      <xdr:colOff>50800</xdr:colOff>
      <xdr:row>37</xdr:row>
      <xdr:rowOff>99060</xdr:rowOff>
    </xdr:to>
    <xdr:cxnSp macro="">
      <xdr:nvCxnSpPr>
        <xdr:cNvPr id="744" name="直線コネクタ 743"/>
        <xdr:cNvCxnSpPr/>
      </xdr:nvCxnSpPr>
      <xdr:spPr>
        <a:xfrm flipV="1">
          <a:off x="19027140" y="628904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45" name="フローチャート: 判断 744"/>
        <xdr:cNvSpPr/>
      </xdr:nvSpPr>
      <xdr:spPr>
        <a:xfrm>
          <a:off x="198399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109220</xdr:rowOff>
    </xdr:from>
    <xdr:ext cx="462915" cy="254635"/>
    <xdr:sp macro="" textlink="">
      <xdr:nvSpPr>
        <xdr:cNvPr id="746" name="テキスト ボックス 745"/>
        <xdr:cNvSpPr txBox="1"/>
      </xdr:nvSpPr>
      <xdr:spPr>
        <a:xfrm>
          <a:off x="19660870" y="598043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94615</xdr:rowOff>
    </xdr:from>
    <xdr:to xmlns:xdr="http://schemas.openxmlformats.org/drawingml/2006/spreadsheetDrawing">
      <xdr:col>102</xdr:col>
      <xdr:colOff>114300</xdr:colOff>
      <xdr:row>37</xdr:row>
      <xdr:rowOff>99060</xdr:rowOff>
    </xdr:to>
    <xdr:cxnSp macro="">
      <xdr:nvCxnSpPr>
        <xdr:cNvPr id="747" name="直線コネクタ 746"/>
        <xdr:cNvCxnSpPr/>
      </xdr:nvCxnSpPr>
      <xdr:spPr>
        <a:xfrm>
          <a:off x="18163540" y="630110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1270</xdr:rowOff>
    </xdr:from>
    <xdr:to xmlns:xdr="http://schemas.openxmlformats.org/drawingml/2006/spreadsheetDrawing">
      <xdr:col>102</xdr:col>
      <xdr:colOff>165100</xdr:colOff>
      <xdr:row>37</xdr:row>
      <xdr:rowOff>102870</xdr:rowOff>
    </xdr:to>
    <xdr:sp macro="" textlink="">
      <xdr:nvSpPr>
        <xdr:cNvPr id="748" name="フローチャート: 判断 747"/>
        <xdr:cNvSpPr/>
      </xdr:nvSpPr>
      <xdr:spPr>
        <a:xfrm>
          <a:off x="1897634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119380</xdr:rowOff>
    </xdr:from>
    <xdr:ext cx="462915" cy="259080"/>
    <xdr:sp macro="" textlink="">
      <xdr:nvSpPr>
        <xdr:cNvPr id="749" name="テキスト ボックス 748"/>
        <xdr:cNvSpPr txBox="1"/>
      </xdr:nvSpPr>
      <xdr:spPr>
        <a:xfrm>
          <a:off x="18797270" y="59905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15875</xdr:rowOff>
    </xdr:from>
    <xdr:to xmlns:xdr="http://schemas.openxmlformats.org/drawingml/2006/spreadsheetDrawing">
      <xdr:col>98</xdr:col>
      <xdr:colOff>38100</xdr:colOff>
      <xdr:row>37</xdr:row>
      <xdr:rowOff>117475</xdr:rowOff>
    </xdr:to>
    <xdr:sp macro="" textlink="">
      <xdr:nvSpPr>
        <xdr:cNvPr id="750" name="フローチャート: 判断 749"/>
        <xdr:cNvSpPr/>
      </xdr:nvSpPr>
      <xdr:spPr>
        <a:xfrm>
          <a:off x="18112740" y="6222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133985</xdr:rowOff>
    </xdr:from>
    <xdr:ext cx="465455" cy="254635"/>
    <xdr:sp macro="" textlink="">
      <xdr:nvSpPr>
        <xdr:cNvPr id="751" name="テキスト ボックス 750"/>
        <xdr:cNvSpPr txBox="1"/>
      </xdr:nvSpPr>
      <xdr:spPr>
        <a:xfrm>
          <a:off x="17933670" y="6005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52" name="テキスト ボックス 751"/>
        <xdr:cNvSpPr txBox="1"/>
      </xdr:nvSpPr>
      <xdr:spPr>
        <a:xfrm>
          <a:off x="213868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54" name="テキスト ボックス 753"/>
        <xdr:cNvSpPr txBox="1"/>
      </xdr:nvSpPr>
      <xdr:spPr>
        <a:xfrm>
          <a:off x="1970532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36195</xdr:rowOff>
    </xdr:from>
    <xdr:to xmlns:xdr="http://schemas.openxmlformats.org/drawingml/2006/spreadsheetDrawing">
      <xdr:col>116</xdr:col>
      <xdr:colOff>114300</xdr:colOff>
      <xdr:row>37</xdr:row>
      <xdr:rowOff>137795</xdr:rowOff>
    </xdr:to>
    <xdr:sp macro="" textlink="">
      <xdr:nvSpPr>
        <xdr:cNvPr id="757" name="楕円 756"/>
        <xdr:cNvSpPr/>
      </xdr:nvSpPr>
      <xdr:spPr>
        <a:xfrm>
          <a:off x="2152142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122555</xdr:rowOff>
    </xdr:from>
    <xdr:ext cx="469900" cy="252095"/>
    <xdr:sp macro="" textlink="">
      <xdr:nvSpPr>
        <xdr:cNvPr id="758" name="投資及び出資金該当値テキスト"/>
        <xdr:cNvSpPr txBox="1"/>
      </xdr:nvSpPr>
      <xdr:spPr>
        <a:xfrm>
          <a:off x="21623020" y="61614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33655</xdr:rowOff>
    </xdr:from>
    <xdr:to xmlns:xdr="http://schemas.openxmlformats.org/drawingml/2006/spreadsheetDrawing">
      <xdr:col>112</xdr:col>
      <xdr:colOff>38100</xdr:colOff>
      <xdr:row>37</xdr:row>
      <xdr:rowOff>135255</xdr:rowOff>
    </xdr:to>
    <xdr:sp macro="" textlink="">
      <xdr:nvSpPr>
        <xdr:cNvPr id="759" name="楕円 758"/>
        <xdr:cNvSpPr/>
      </xdr:nvSpPr>
      <xdr:spPr>
        <a:xfrm>
          <a:off x="20708620" y="6240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126365</xdr:rowOff>
    </xdr:from>
    <xdr:ext cx="465455" cy="256540"/>
    <xdr:sp macro="" textlink="">
      <xdr:nvSpPr>
        <xdr:cNvPr id="760" name="テキスト ボックス 759"/>
        <xdr:cNvSpPr txBox="1"/>
      </xdr:nvSpPr>
      <xdr:spPr>
        <a:xfrm>
          <a:off x="20529550" y="633285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31750</xdr:rowOff>
    </xdr:from>
    <xdr:to xmlns:xdr="http://schemas.openxmlformats.org/drawingml/2006/spreadsheetDrawing">
      <xdr:col>107</xdr:col>
      <xdr:colOff>101600</xdr:colOff>
      <xdr:row>37</xdr:row>
      <xdr:rowOff>133350</xdr:rowOff>
    </xdr:to>
    <xdr:sp macro="" textlink="">
      <xdr:nvSpPr>
        <xdr:cNvPr id="761" name="楕円 760"/>
        <xdr:cNvSpPr/>
      </xdr:nvSpPr>
      <xdr:spPr>
        <a:xfrm>
          <a:off x="1983994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124460</xdr:rowOff>
    </xdr:from>
    <xdr:ext cx="462915" cy="257810"/>
    <xdr:sp macro="" textlink="">
      <xdr:nvSpPr>
        <xdr:cNvPr id="762" name="テキスト ボックス 761"/>
        <xdr:cNvSpPr txBox="1"/>
      </xdr:nvSpPr>
      <xdr:spPr>
        <a:xfrm>
          <a:off x="19660870" y="633095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48260</xdr:rowOff>
    </xdr:from>
    <xdr:to xmlns:xdr="http://schemas.openxmlformats.org/drawingml/2006/spreadsheetDrawing">
      <xdr:col>102</xdr:col>
      <xdr:colOff>165100</xdr:colOff>
      <xdr:row>37</xdr:row>
      <xdr:rowOff>149860</xdr:rowOff>
    </xdr:to>
    <xdr:sp macro="" textlink="">
      <xdr:nvSpPr>
        <xdr:cNvPr id="763" name="楕円 762"/>
        <xdr:cNvSpPr/>
      </xdr:nvSpPr>
      <xdr:spPr>
        <a:xfrm>
          <a:off x="1897634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140970</xdr:rowOff>
    </xdr:from>
    <xdr:ext cx="462915" cy="256540"/>
    <xdr:sp macro="" textlink="">
      <xdr:nvSpPr>
        <xdr:cNvPr id="764" name="テキスト ボックス 763"/>
        <xdr:cNvSpPr txBox="1"/>
      </xdr:nvSpPr>
      <xdr:spPr>
        <a:xfrm>
          <a:off x="18797270" y="634746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43815</xdr:rowOff>
    </xdr:from>
    <xdr:to xmlns:xdr="http://schemas.openxmlformats.org/drawingml/2006/spreadsheetDrawing">
      <xdr:col>98</xdr:col>
      <xdr:colOff>38100</xdr:colOff>
      <xdr:row>37</xdr:row>
      <xdr:rowOff>145415</xdr:rowOff>
    </xdr:to>
    <xdr:sp macro="" textlink="">
      <xdr:nvSpPr>
        <xdr:cNvPr id="765" name="楕円 764"/>
        <xdr:cNvSpPr/>
      </xdr:nvSpPr>
      <xdr:spPr>
        <a:xfrm>
          <a:off x="18112740" y="6250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136525</xdr:rowOff>
    </xdr:from>
    <xdr:ext cx="465455" cy="258445"/>
    <xdr:sp macro="" textlink="">
      <xdr:nvSpPr>
        <xdr:cNvPr id="766" name="テキスト ボックス 765"/>
        <xdr:cNvSpPr txBox="1"/>
      </xdr:nvSpPr>
      <xdr:spPr>
        <a:xfrm>
          <a:off x="17933670" y="63430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8" name="正方形/長方形 767"/>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0" name="正方形/長方形 769"/>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2" name="正方形/長方形 771"/>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5" name="テキスト ボックス 774"/>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6540"/>
    <xdr:sp macro="" textlink="">
      <xdr:nvSpPr>
        <xdr:cNvPr id="778" name="テキスト ボックス 777"/>
        <xdr:cNvSpPr txBox="1"/>
      </xdr:nvSpPr>
      <xdr:spPr>
        <a:xfrm>
          <a:off x="17561560" y="980059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6540"/>
    <xdr:sp macro="" textlink="">
      <xdr:nvSpPr>
        <xdr:cNvPr id="780" name="テキスト ボックス 779"/>
        <xdr:cNvSpPr txBox="1"/>
      </xdr:nvSpPr>
      <xdr:spPr>
        <a:xfrm>
          <a:off x="17284065" y="94272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1" name="直線コネクタ 780"/>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4635"/>
    <xdr:sp macro="" textlink="">
      <xdr:nvSpPr>
        <xdr:cNvPr id="782" name="テキスト ボックス 781"/>
        <xdr:cNvSpPr txBox="1"/>
      </xdr:nvSpPr>
      <xdr:spPr>
        <a:xfrm>
          <a:off x="17284065" y="9056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6540"/>
    <xdr:sp macro="" textlink="">
      <xdr:nvSpPr>
        <xdr:cNvPr id="786" name="テキスト ボックス 785"/>
        <xdr:cNvSpPr txBox="1"/>
      </xdr:nvSpPr>
      <xdr:spPr>
        <a:xfrm>
          <a:off x="17284065" y="83108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88" name="テキスト ボックス 787"/>
        <xdr:cNvSpPr txBox="1"/>
      </xdr:nvSpPr>
      <xdr:spPr>
        <a:xfrm>
          <a:off x="17284065" y="79375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149860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1570315" y="853567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6540"/>
    <xdr:sp macro="" textlink="">
      <xdr:nvSpPr>
        <xdr:cNvPr id="791" name="貸付金最小値テキスト"/>
        <xdr:cNvSpPr txBox="1"/>
      </xdr:nvSpPr>
      <xdr:spPr>
        <a:xfrm>
          <a:off x="21623020" y="99428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96520</xdr:rowOff>
    </xdr:from>
    <xdr:ext cx="534670" cy="259080"/>
    <xdr:sp macro="" textlink="">
      <xdr:nvSpPr>
        <xdr:cNvPr id="793" name="貸付金最大値テキスト"/>
        <xdr:cNvSpPr txBox="1"/>
      </xdr:nvSpPr>
      <xdr:spPr>
        <a:xfrm>
          <a:off x="21623020" y="831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149860</xdr:rowOff>
    </xdr:from>
    <xdr:to xmlns:xdr="http://schemas.openxmlformats.org/drawingml/2006/spreadsheetDrawing">
      <xdr:col>116</xdr:col>
      <xdr:colOff>152400</xdr:colOff>
      <xdr:row>50</xdr:row>
      <xdr:rowOff>149860</xdr:rowOff>
    </xdr:to>
    <xdr:cxnSp macro="">
      <xdr:nvCxnSpPr>
        <xdr:cNvPr id="794" name="直線コネクタ 793"/>
        <xdr:cNvCxnSpPr/>
      </xdr:nvCxnSpPr>
      <xdr:spPr>
        <a:xfrm>
          <a:off x="21488400" y="8535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84455</xdr:rowOff>
    </xdr:from>
    <xdr:to xmlns:xdr="http://schemas.openxmlformats.org/drawingml/2006/spreadsheetDrawing">
      <xdr:col>116</xdr:col>
      <xdr:colOff>63500</xdr:colOff>
      <xdr:row>57</xdr:row>
      <xdr:rowOff>134620</xdr:rowOff>
    </xdr:to>
    <xdr:cxnSp macro="">
      <xdr:nvCxnSpPr>
        <xdr:cNvPr id="795" name="直線コネクタ 794"/>
        <xdr:cNvCxnSpPr/>
      </xdr:nvCxnSpPr>
      <xdr:spPr>
        <a:xfrm>
          <a:off x="20759420" y="964374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143510</xdr:rowOff>
    </xdr:from>
    <xdr:ext cx="469900" cy="252095"/>
    <xdr:sp macro="" textlink="">
      <xdr:nvSpPr>
        <xdr:cNvPr id="796" name="貸付金平均値テキスト"/>
        <xdr:cNvSpPr txBox="1"/>
      </xdr:nvSpPr>
      <xdr:spPr>
        <a:xfrm>
          <a:off x="21623020" y="970280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165100</xdr:rowOff>
    </xdr:from>
    <xdr:to xmlns:xdr="http://schemas.openxmlformats.org/drawingml/2006/spreadsheetDrawing">
      <xdr:col>116</xdr:col>
      <xdr:colOff>114300</xdr:colOff>
      <xdr:row>58</xdr:row>
      <xdr:rowOff>95250</xdr:rowOff>
    </xdr:to>
    <xdr:sp macro="" textlink="">
      <xdr:nvSpPr>
        <xdr:cNvPr id="797" name="フローチャート: 判断 796"/>
        <xdr:cNvSpPr/>
      </xdr:nvSpPr>
      <xdr:spPr>
        <a:xfrm>
          <a:off x="21521420" y="9724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141605</xdr:rowOff>
    </xdr:from>
    <xdr:to xmlns:xdr="http://schemas.openxmlformats.org/drawingml/2006/spreadsheetDrawing">
      <xdr:col>111</xdr:col>
      <xdr:colOff>177800</xdr:colOff>
      <xdr:row>57</xdr:row>
      <xdr:rowOff>84455</xdr:rowOff>
    </xdr:to>
    <xdr:cxnSp macro="">
      <xdr:nvCxnSpPr>
        <xdr:cNvPr id="798" name="直線コネクタ 797"/>
        <xdr:cNvCxnSpPr/>
      </xdr:nvCxnSpPr>
      <xdr:spPr>
        <a:xfrm>
          <a:off x="19890740" y="9197975"/>
          <a:ext cx="86868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99" name="フローチャート: 判断 798"/>
        <xdr:cNvSpPr/>
      </xdr:nvSpPr>
      <xdr:spPr>
        <a:xfrm>
          <a:off x="20708620" y="97015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63500</xdr:rowOff>
    </xdr:from>
    <xdr:ext cx="465455" cy="254635"/>
    <xdr:sp macro="" textlink="">
      <xdr:nvSpPr>
        <xdr:cNvPr id="800" name="テキスト ボックス 799"/>
        <xdr:cNvSpPr txBox="1"/>
      </xdr:nvSpPr>
      <xdr:spPr>
        <a:xfrm>
          <a:off x="20529550" y="97904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141605</xdr:rowOff>
    </xdr:from>
    <xdr:to xmlns:xdr="http://schemas.openxmlformats.org/drawingml/2006/spreadsheetDrawing">
      <xdr:col>107</xdr:col>
      <xdr:colOff>50800</xdr:colOff>
      <xdr:row>57</xdr:row>
      <xdr:rowOff>122555</xdr:rowOff>
    </xdr:to>
    <xdr:cxnSp macro="">
      <xdr:nvCxnSpPr>
        <xdr:cNvPr id="801" name="直線コネクタ 800"/>
        <xdr:cNvCxnSpPr/>
      </xdr:nvCxnSpPr>
      <xdr:spPr>
        <a:xfrm flipV="1">
          <a:off x="19027140" y="9197975"/>
          <a:ext cx="8636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2" name="フローチャート: 判断 801"/>
        <xdr:cNvSpPr/>
      </xdr:nvSpPr>
      <xdr:spPr>
        <a:xfrm>
          <a:off x="198399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67310</xdr:rowOff>
    </xdr:from>
    <xdr:ext cx="462915" cy="259080"/>
    <xdr:sp macro="" textlink="">
      <xdr:nvSpPr>
        <xdr:cNvPr id="803" name="テキスト ボックス 802"/>
        <xdr:cNvSpPr txBox="1"/>
      </xdr:nvSpPr>
      <xdr:spPr>
        <a:xfrm>
          <a:off x="19660870" y="9794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122555</xdr:rowOff>
    </xdr:from>
    <xdr:to xmlns:xdr="http://schemas.openxmlformats.org/drawingml/2006/spreadsheetDrawing">
      <xdr:col>102</xdr:col>
      <xdr:colOff>114300</xdr:colOff>
      <xdr:row>57</xdr:row>
      <xdr:rowOff>125095</xdr:rowOff>
    </xdr:to>
    <xdr:cxnSp macro="">
      <xdr:nvCxnSpPr>
        <xdr:cNvPr id="804" name="直線コネクタ 803"/>
        <xdr:cNvCxnSpPr/>
      </xdr:nvCxnSpPr>
      <xdr:spPr>
        <a:xfrm flipV="1">
          <a:off x="18163540" y="96818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130810</xdr:rowOff>
    </xdr:from>
    <xdr:to xmlns:xdr="http://schemas.openxmlformats.org/drawingml/2006/spreadsheetDrawing">
      <xdr:col>102</xdr:col>
      <xdr:colOff>165100</xdr:colOff>
      <xdr:row>58</xdr:row>
      <xdr:rowOff>60960</xdr:rowOff>
    </xdr:to>
    <xdr:sp macro="" textlink="">
      <xdr:nvSpPr>
        <xdr:cNvPr id="805" name="フローチャート: 判断 804"/>
        <xdr:cNvSpPr/>
      </xdr:nvSpPr>
      <xdr:spPr>
        <a:xfrm>
          <a:off x="1897634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52070</xdr:rowOff>
    </xdr:from>
    <xdr:ext cx="462915" cy="252095"/>
    <xdr:sp macro="" textlink="">
      <xdr:nvSpPr>
        <xdr:cNvPr id="806" name="テキスト ボックス 805"/>
        <xdr:cNvSpPr txBox="1"/>
      </xdr:nvSpPr>
      <xdr:spPr>
        <a:xfrm>
          <a:off x="18797270" y="9779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07" name="フローチャート: 判断 806"/>
        <xdr:cNvSpPr/>
      </xdr:nvSpPr>
      <xdr:spPr>
        <a:xfrm>
          <a:off x="18112740" y="9682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44450</xdr:rowOff>
    </xdr:from>
    <xdr:ext cx="465455" cy="259080"/>
    <xdr:sp macro="" textlink="">
      <xdr:nvSpPr>
        <xdr:cNvPr id="808" name="テキスト ボックス 807"/>
        <xdr:cNvSpPr txBox="1"/>
      </xdr:nvSpPr>
      <xdr:spPr>
        <a:xfrm>
          <a:off x="17933670" y="9771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09" name="テキスト ボックス 808"/>
        <xdr:cNvSpPr txBox="1"/>
      </xdr:nvSpPr>
      <xdr:spPr>
        <a:xfrm>
          <a:off x="213868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11" name="テキスト ボックス 810"/>
        <xdr:cNvSpPr txBox="1"/>
      </xdr:nvSpPr>
      <xdr:spPr>
        <a:xfrm>
          <a:off x="1970532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84455</xdr:rowOff>
    </xdr:from>
    <xdr:to xmlns:xdr="http://schemas.openxmlformats.org/drawingml/2006/spreadsheetDrawing">
      <xdr:col>116</xdr:col>
      <xdr:colOff>114300</xdr:colOff>
      <xdr:row>58</xdr:row>
      <xdr:rowOff>13970</xdr:rowOff>
    </xdr:to>
    <xdr:sp macro="" textlink="">
      <xdr:nvSpPr>
        <xdr:cNvPr id="814" name="楕円 813"/>
        <xdr:cNvSpPr/>
      </xdr:nvSpPr>
      <xdr:spPr>
        <a:xfrm>
          <a:off x="21521420" y="9643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106680</xdr:rowOff>
    </xdr:from>
    <xdr:ext cx="469900" cy="257175"/>
    <xdr:sp macro="" textlink="">
      <xdr:nvSpPr>
        <xdr:cNvPr id="815" name="貸付金該当値テキスト"/>
        <xdr:cNvSpPr txBox="1"/>
      </xdr:nvSpPr>
      <xdr:spPr>
        <a:xfrm>
          <a:off x="21623020" y="9498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33655</xdr:rowOff>
    </xdr:from>
    <xdr:to xmlns:xdr="http://schemas.openxmlformats.org/drawingml/2006/spreadsheetDrawing">
      <xdr:col>112</xdr:col>
      <xdr:colOff>38100</xdr:colOff>
      <xdr:row>57</xdr:row>
      <xdr:rowOff>135255</xdr:rowOff>
    </xdr:to>
    <xdr:sp macro="" textlink="">
      <xdr:nvSpPr>
        <xdr:cNvPr id="816" name="楕円 815"/>
        <xdr:cNvSpPr/>
      </xdr:nvSpPr>
      <xdr:spPr>
        <a:xfrm>
          <a:off x="20708620" y="9592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152400</xdr:rowOff>
    </xdr:from>
    <xdr:ext cx="465455" cy="259080"/>
    <xdr:sp macro="" textlink="">
      <xdr:nvSpPr>
        <xdr:cNvPr id="817" name="テキスト ボックス 816"/>
        <xdr:cNvSpPr txBox="1"/>
      </xdr:nvSpPr>
      <xdr:spPr>
        <a:xfrm>
          <a:off x="20529550" y="9376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20955</xdr:rowOff>
    </xdr:to>
    <xdr:sp macro="" textlink="">
      <xdr:nvSpPr>
        <xdr:cNvPr id="818" name="楕円 817"/>
        <xdr:cNvSpPr/>
      </xdr:nvSpPr>
      <xdr:spPr>
        <a:xfrm>
          <a:off x="19839940" y="9147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37465</xdr:rowOff>
    </xdr:from>
    <xdr:ext cx="527685" cy="259080"/>
    <xdr:sp macro="" textlink="">
      <xdr:nvSpPr>
        <xdr:cNvPr id="819" name="テキスト ボックス 818"/>
        <xdr:cNvSpPr txBox="1"/>
      </xdr:nvSpPr>
      <xdr:spPr>
        <a:xfrm>
          <a:off x="19633565" y="89261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71755</xdr:rowOff>
    </xdr:from>
    <xdr:to xmlns:xdr="http://schemas.openxmlformats.org/drawingml/2006/spreadsheetDrawing">
      <xdr:col>102</xdr:col>
      <xdr:colOff>165100</xdr:colOff>
      <xdr:row>58</xdr:row>
      <xdr:rowOff>1905</xdr:rowOff>
    </xdr:to>
    <xdr:sp macro="" textlink="">
      <xdr:nvSpPr>
        <xdr:cNvPr id="820" name="楕円 819"/>
        <xdr:cNvSpPr/>
      </xdr:nvSpPr>
      <xdr:spPr>
        <a:xfrm>
          <a:off x="18976340" y="9631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18415</xdr:rowOff>
    </xdr:from>
    <xdr:ext cx="462915" cy="252095"/>
    <xdr:sp macro="" textlink="">
      <xdr:nvSpPr>
        <xdr:cNvPr id="821" name="テキスト ボックス 820"/>
        <xdr:cNvSpPr txBox="1"/>
      </xdr:nvSpPr>
      <xdr:spPr>
        <a:xfrm>
          <a:off x="18797270" y="94100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74930</xdr:rowOff>
    </xdr:from>
    <xdr:to xmlns:xdr="http://schemas.openxmlformats.org/drawingml/2006/spreadsheetDrawing">
      <xdr:col>98</xdr:col>
      <xdr:colOff>38100</xdr:colOff>
      <xdr:row>58</xdr:row>
      <xdr:rowOff>4445</xdr:rowOff>
    </xdr:to>
    <xdr:sp macro="" textlink="">
      <xdr:nvSpPr>
        <xdr:cNvPr id="822" name="楕円 821"/>
        <xdr:cNvSpPr/>
      </xdr:nvSpPr>
      <xdr:spPr>
        <a:xfrm>
          <a:off x="18112740" y="963422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20955</xdr:rowOff>
    </xdr:from>
    <xdr:ext cx="465455" cy="254635"/>
    <xdr:sp macro="" textlink="">
      <xdr:nvSpPr>
        <xdr:cNvPr id="823" name="テキスト ボックス 822"/>
        <xdr:cNvSpPr txBox="1"/>
      </xdr:nvSpPr>
      <xdr:spPr>
        <a:xfrm>
          <a:off x="17933670" y="94126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25" name="正方形/長方形 824"/>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27" name="正方形/長方形 826"/>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29" name="正方形/長方形 828"/>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32" name="テキスト ボックス 831"/>
        <xdr:cNvSpPr txBox="1"/>
      </xdr:nvSpPr>
      <xdr:spPr>
        <a:xfrm>
          <a:off x="1776730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34" name="テキスト ボックス 833"/>
        <xdr:cNvSpPr txBox="1"/>
      </xdr:nvSpPr>
      <xdr:spPr>
        <a:xfrm>
          <a:off x="17561560" y="135267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140335</xdr:rowOff>
    </xdr:from>
    <xdr:to xmlns:xdr="http://schemas.openxmlformats.org/drawingml/2006/spreadsheetDrawing">
      <xdr:col>120</xdr:col>
      <xdr:colOff>114300</xdr:colOff>
      <xdr:row>79</xdr:row>
      <xdr:rowOff>140335</xdr:rowOff>
    </xdr:to>
    <xdr:cxnSp macro="">
      <xdr:nvCxnSpPr>
        <xdr:cNvPr id="835" name="直線コネクタ 834"/>
        <xdr:cNvCxnSpPr/>
      </xdr:nvCxnSpPr>
      <xdr:spPr>
        <a:xfrm>
          <a:off x="1780032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167640</xdr:rowOff>
    </xdr:from>
    <xdr:ext cx="531495" cy="254635"/>
    <xdr:sp macro="" textlink="">
      <xdr:nvSpPr>
        <xdr:cNvPr id="836" name="テキスト ボックス 835"/>
        <xdr:cNvSpPr txBox="1"/>
      </xdr:nvSpPr>
      <xdr:spPr>
        <a:xfrm>
          <a:off x="17284065" y="13247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7" name="直線コネクタ 836"/>
        <xdr:cNvCxnSpPr/>
      </xdr:nvCxnSpPr>
      <xdr:spPr>
        <a:xfrm>
          <a:off x="1780032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3365"/>
    <xdr:sp macro="" textlink="">
      <xdr:nvSpPr>
        <xdr:cNvPr id="838" name="テキスト ボックス 837"/>
        <xdr:cNvSpPr txBox="1"/>
      </xdr:nvSpPr>
      <xdr:spPr>
        <a:xfrm>
          <a:off x="17284065" y="12966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9" name="直線コネクタ 838"/>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4635"/>
    <xdr:sp macro="" textlink="">
      <xdr:nvSpPr>
        <xdr:cNvPr id="840" name="テキスト ボックス 839"/>
        <xdr:cNvSpPr txBox="1"/>
      </xdr:nvSpPr>
      <xdr:spPr>
        <a:xfrm>
          <a:off x="17284065" y="12688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41" name="直線コネクタ 840"/>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4635"/>
    <xdr:sp macro="" textlink="">
      <xdr:nvSpPr>
        <xdr:cNvPr id="842" name="テキスト ボックス 841"/>
        <xdr:cNvSpPr txBox="1"/>
      </xdr:nvSpPr>
      <xdr:spPr>
        <a:xfrm>
          <a:off x="17284065" y="12409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43" name="直線コネクタ 842"/>
        <xdr:cNvCxnSpPr/>
      </xdr:nvCxnSpPr>
      <xdr:spPr>
        <a:xfrm>
          <a:off x="1780032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54610</xdr:rowOff>
    </xdr:from>
    <xdr:ext cx="531495" cy="253365"/>
    <xdr:sp macro="" textlink="">
      <xdr:nvSpPr>
        <xdr:cNvPr id="844" name="テキスト ボックス 843"/>
        <xdr:cNvSpPr txBox="1"/>
      </xdr:nvSpPr>
      <xdr:spPr>
        <a:xfrm>
          <a:off x="17284065" y="121285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5" name="直線コネクタ 844"/>
        <xdr:cNvCxnSpPr/>
      </xdr:nvCxnSpPr>
      <xdr:spPr>
        <a:xfrm>
          <a:off x="1780032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111760</xdr:rowOff>
    </xdr:from>
    <xdr:ext cx="531495" cy="254635"/>
    <xdr:sp macro="" textlink="">
      <xdr:nvSpPr>
        <xdr:cNvPr id="846" name="テキスト ボックス 845"/>
        <xdr:cNvSpPr txBox="1"/>
      </xdr:nvSpPr>
      <xdr:spPr>
        <a:xfrm>
          <a:off x="17284065" y="11850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140335</xdr:rowOff>
    </xdr:from>
    <xdr:to xmlns:xdr="http://schemas.openxmlformats.org/drawingml/2006/spreadsheetDrawing">
      <xdr:col>120</xdr:col>
      <xdr:colOff>114300</xdr:colOff>
      <xdr:row>69</xdr:row>
      <xdr:rowOff>140335</xdr:rowOff>
    </xdr:to>
    <xdr:cxnSp macro="">
      <xdr:nvCxnSpPr>
        <xdr:cNvPr id="847" name="直線コネクタ 846"/>
        <xdr:cNvCxnSpPr/>
      </xdr:nvCxnSpPr>
      <xdr:spPr>
        <a:xfrm>
          <a:off x="1780032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167640</xdr:rowOff>
    </xdr:from>
    <xdr:ext cx="531495" cy="254635"/>
    <xdr:sp macro="" textlink="">
      <xdr:nvSpPr>
        <xdr:cNvPr id="848" name="テキスト ボックス 847"/>
        <xdr:cNvSpPr txBox="1"/>
      </xdr:nvSpPr>
      <xdr:spPr>
        <a:xfrm>
          <a:off x="17284065" y="115709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3365"/>
    <xdr:sp macro="" textlink="">
      <xdr:nvSpPr>
        <xdr:cNvPr id="850" name="テキスト ボックス 849"/>
        <xdr:cNvSpPr txBox="1"/>
      </xdr:nvSpPr>
      <xdr:spPr>
        <a:xfrm>
          <a:off x="17284065" y="112903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140335</xdr:rowOff>
    </xdr:from>
    <xdr:to xmlns:xdr="http://schemas.openxmlformats.org/drawingml/2006/spreadsheetDrawing">
      <xdr:col>116</xdr:col>
      <xdr:colOff>62865</xdr:colOff>
      <xdr:row>79</xdr:row>
      <xdr:rowOff>3175</xdr:rowOff>
    </xdr:to>
    <xdr:cxnSp macro="">
      <xdr:nvCxnSpPr>
        <xdr:cNvPr id="852" name="直線コネクタ 851"/>
        <xdr:cNvCxnSpPr/>
      </xdr:nvCxnSpPr>
      <xdr:spPr>
        <a:xfrm flipV="1">
          <a:off x="21570315" y="1187894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7620</xdr:rowOff>
    </xdr:from>
    <xdr:ext cx="534670" cy="254635"/>
    <xdr:sp macro="" textlink="">
      <xdr:nvSpPr>
        <xdr:cNvPr id="853" name="繰出金最小値テキスト"/>
        <xdr:cNvSpPr txBox="1"/>
      </xdr:nvSpPr>
      <xdr:spPr>
        <a:xfrm>
          <a:off x="21623020" y="13254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4" name="直線コネクタ 853"/>
        <xdr:cNvCxnSpPr/>
      </xdr:nvCxnSpPr>
      <xdr:spPr>
        <a:xfrm>
          <a:off x="21488400" y="13250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86360</xdr:rowOff>
    </xdr:from>
    <xdr:ext cx="534670" cy="252095"/>
    <xdr:sp macro="" textlink="">
      <xdr:nvSpPr>
        <xdr:cNvPr id="855" name="繰出金最大値テキスト"/>
        <xdr:cNvSpPr txBox="1"/>
      </xdr:nvSpPr>
      <xdr:spPr>
        <a:xfrm>
          <a:off x="21623020" y="116573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140335</xdr:rowOff>
    </xdr:from>
    <xdr:to xmlns:xdr="http://schemas.openxmlformats.org/drawingml/2006/spreadsheetDrawing">
      <xdr:col>116</xdr:col>
      <xdr:colOff>152400</xdr:colOff>
      <xdr:row>70</xdr:row>
      <xdr:rowOff>140335</xdr:rowOff>
    </xdr:to>
    <xdr:cxnSp macro="">
      <xdr:nvCxnSpPr>
        <xdr:cNvPr id="856" name="直線コネクタ 855"/>
        <xdr:cNvCxnSpPr/>
      </xdr:nvCxnSpPr>
      <xdr:spPr>
        <a:xfrm>
          <a:off x="21488400" y="11878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53975</xdr:rowOff>
    </xdr:from>
    <xdr:to xmlns:xdr="http://schemas.openxmlformats.org/drawingml/2006/spreadsheetDrawing">
      <xdr:col>116</xdr:col>
      <xdr:colOff>63500</xdr:colOff>
      <xdr:row>74</xdr:row>
      <xdr:rowOff>123190</xdr:rowOff>
    </xdr:to>
    <xdr:cxnSp macro="">
      <xdr:nvCxnSpPr>
        <xdr:cNvPr id="857" name="直線コネクタ 856"/>
        <xdr:cNvCxnSpPr/>
      </xdr:nvCxnSpPr>
      <xdr:spPr>
        <a:xfrm flipV="1">
          <a:off x="20759420" y="12463145"/>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6350</xdr:rowOff>
    </xdr:from>
    <xdr:ext cx="534670" cy="254635"/>
    <xdr:sp macro="" textlink="">
      <xdr:nvSpPr>
        <xdr:cNvPr id="858" name="繰出金平均値テキスト"/>
        <xdr:cNvSpPr txBox="1"/>
      </xdr:nvSpPr>
      <xdr:spPr>
        <a:xfrm>
          <a:off x="21623020" y="125831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9" name="フローチャート: 判断 858"/>
        <xdr:cNvSpPr/>
      </xdr:nvSpPr>
      <xdr:spPr>
        <a:xfrm>
          <a:off x="2152142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123190</xdr:rowOff>
    </xdr:from>
    <xdr:to xmlns:xdr="http://schemas.openxmlformats.org/drawingml/2006/spreadsheetDrawing">
      <xdr:col>111</xdr:col>
      <xdr:colOff>177800</xdr:colOff>
      <xdr:row>74</xdr:row>
      <xdr:rowOff>144145</xdr:rowOff>
    </xdr:to>
    <xdr:cxnSp macro="">
      <xdr:nvCxnSpPr>
        <xdr:cNvPr id="860" name="直線コネクタ 859"/>
        <xdr:cNvCxnSpPr/>
      </xdr:nvCxnSpPr>
      <xdr:spPr>
        <a:xfrm flipV="1">
          <a:off x="19890740" y="1253236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66040</xdr:rowOff>
    </xdr:from>
    <xdr:to xmlns:xdr="http://schemas.openxmlformats.org/drawingml/2006/spreadsheetDrawing">
      <xdr:col>112</xdr:col>
      <xdr:colOff>38100</xdr:colOff>
      <xdr:row>75</xdr:row>
      <xdr:rowOff>167640</xdr:rowOff>
    </xdr:to>
    <xdr:sp macro="" textlink="">
      <xdr:nvSpPr>
        <xdr:cNvPr id="861" name="フローチャート: 判断 860"/>
        <xdr:cNvSpPr/>
      </xdr:nvSpPr>
      <xdr:spPr>
        <a:xfrm>
          <a:off x="20708620" y="12642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158750</xdr:rowOff>
    </xdr:from>
    <xdr:ext cx="527685" cy="256540"/>
    <xdr:sp macro="" textlink="">
      <xdr:nvSpPr>
        <xdr:cNvPr id="862" name="テキスト ボックス 861"/>
        <xdr:cNvSpPr txBox="1"/>
      </xdr:nvSpPr>
      <xdr:spPr>
        <a:xfrm>
          <a:off x="20497165" y="1273556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91440</xdr:rowOff>
    </xdr:from>
    <xdr:to xmlns:xdr="http://schemas.openxmlformats.org/drawingml/2006/spreadsheetDrawing">
      <xdr:col>107</xdr:col>
      <xdr:colOff>50800</xdr:colOff>
      <xdr:row>74</xdr:row>
      <xdr:rowOff>144145</xdr:rowOff>
    </xdr:to>
    <xdr:cxnSp macro="">
      <xdr:nvCxnSpPr>
        <xdr:cNvPr id="863" name="直線コネクタ 862"/>
        <xdr:cNvCxnSpPr/>
      </xdr:nvCxnSpPr>
      <xdr:spPr>
        <a:xfrm>
          <a:off x="19027140" y="1250061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73660</xdr:rowOff>
    </xdr:from>
    <xdr:to xmlns:xdr="http://schemas.openxmlformats.org/drawingml/2006/spreadsheetDrawing">
      <xdr:col>107</xdr:col>
      <xdr:colOff>101600</xdr:colOff>
      <xdr:row>75</xdr:row>
      <xdr:rowOff>3810</xdr:rowOff>
    </xdr:to>
    <xdr:sp macro="" textlink="">
      <xdr:nvSpPr>
        <xdr:cNvPr id="864" name="フローチャート: 判断 863"/>
        <xdr:cNvSpPr/>
      </xdr:nvSpPr>
      <xdr:spPr>
        <a:xfrm>
          <a:off x="19839940" y="1248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20320</xdr:rowOff>
    </xdr:from>
    <xdr:ext cx="527685" cy="254635"/>
    <xdr:sp macro="" textlink="">
      <xdr:nvSpPr>
        <xdr:cNvPr id="865" name="テキスト ボックス 864"/>
        <xdr:cNvSpPr txBox="1"/>
      </xdr:nvSpPr>
      <xdr:spPr>
        <a:xfrm>
          <a:off x="19633565" y="1226185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91440</xdr:rowOff>
    </xdr:from>
    <xdr:to xmlns:xdr="http://schemas.openxmlformats.org/drawingml/2006/spreadsheetDrawing">
      <xdr:col>102</xdr:col>
      <xdr:colOff>114300</xdr:colOff>
      <xdr:row>74</xdr:row>
      <xdr:rowOff>167640</xdr:rowOff>
    </xdr:to>
    <xdr:cxnSp macro="">
      <xdr:nvCxnSpPr>
        <xdr:cNvPr id="866" name="直線コネクタ 865"/>
        <xdr:cNvCxnSpPr/>
      </xdr:nvCxnSpPr>
      <xdr:spPr>
        <a:xfrm flipV="1">
          <a:off x="18163540" y="1250061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35560</xdr:rowOff>
    </xdr:from>
    <xdr:to xmlns:xdr="http://schemas.openxmlformats.org/drawingml/2006/spreadsheetDrawing">
      <xdr:col>102</xdr:col>
      <xdr:colOff>165100</xdr:colOff>
      <xdr:row>74</xdr:row>
      <xdr:rowOff>137160</xdr:rowOff>
    </xdr:to>
    <xdr:sp macro="" textlink="">
      <xdr:nvSpPr>
        <xdr:cNvPr id="867" name="フローチャート: 判断 866"/>
        <xdr:cNvSpPr/>
      </xdr:nvSpPr>
      <xdr:spPr>
        <a:xfrm>
          <a:off x="18976340" y="124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153670</xdr:rowOff>
    </xdr:from>
    <xdr:ext cx="530225" cy="259080"/>
    <xdr:sp macro="" textlink="">
      <xdr:nvSpPr>
        <xdr:cNvPr id="868" name="テキスト ボックス 867"/>
        <xdr:cNvSpPr txBox="1"/>
      </xdr:nvSpPr>
      <xdr:spPr>
        <a:xfrm>
          <a:off x="18764885" y="12227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26670</xdr:rowOff>
    </xdr:from>
    <xdr:to xmlns:xdr="http://schemas.openxmlformats.org/drawingml/2006/spreadsheetDrawing">
      <xdr:col>98</xdr:col>
      <xdr:colOff>38100</xdr:colOff>
      <xdr:row>74</xdr:row>
      <xdr:rowOff>128270</xdr:rowOff>
    </xdr:to>
    <xdr:sp macro="" textlink="">
      <xdr:nvSpPr>
        <xdr:cNvPr id="869" name="フローチャート: 判断 868"/>
        <xdr:cNvSpPr/>
      </xdr:nvSpPr>
      <xdr:spPr>
        <a:xfrm>
          <a:off x="18112740" y="124358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144780</xdr:rowOff>
    </xdr:from>
    <xdr:ext cx="527685" cy="252095"/>
    <xdr:sp macro="" textlink="">
      <xdr:nvSpPr>
        <xdr:cNvPr id="870" name="テキスト ボックス 869"/>
        <xdr:cNvSpPr txBox="1"/>
      </xdr:nvSpPr>
      <xdr:spPr>
        <a:xfrm>
          <a:off x="17901285" y="12218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9460" cy="259080"/>
    <xdr:sp macro="" textlink="">
      <xdr:nvSpPr>
        <xdr:cNvPr id="871" name="テキスト ボックス 870"/>
        <xdr:cNvSpPr txBox="1"/>
      </xdr:nvSpPr>
      <xdr:spPr>
        <a:xfrm>
          <a:off x="2138680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9460" cy="259080"/>
    <xdr:sp macro="" textlink="">
      <xdr:nvSpPr>
        <xdr:cNvPr id="873" name="テキスト ボックス 872"/>
        <xdr:cNvSpPr txBox="1"/>
      </xdr:nvSpPr>
      <xdr:spPr>
        <a:xfrm>
          <a:off x="1970532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3175</xdr:rowOff>
    </xdr:from>
    <xdr:to xmlns:xdr="http://schemas.openxmlformats.org/drawingml/2006/spreadsheetDrawing">
      <xdr:col>116</xdr:col>
      <xdr:colOff>114300</xdr:colOff>
      <xdr:row>74</xdr:row>
      <xdr:rowOff>104775</xdr:rowOff>
    </xdr:to>
    <xdr:sp macro="" textlink="">
      <xdr:nvSpPr>
        <xdr:cNvPr id="876" name="楕円 875"/>
        <xdr:cNvSpPr/>
      </xdr:nvSpPr>
      <xdr:spPr>
        <a:xfrm>
          <a:off x="21521420" y="124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26035</xdr:rowOff>
    </xdr:from>
    <xdr:ext cx="534670" cy="259080"/>
    <xdr:sp macro="" textlink="">
      <xdr:nvSpPr>
        <xdr:cNvPr id="877" name="繰出金該当値テキスト"/>
        <xdr:cNvSpPr txBox="1"/>
      </xdr:nvSpPr>
      <xdr:spPr>
        <a:xfrm>
          <a:off x="21623020" y="1226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72390</xdr:rowOff>
    </xdr:from>
    <xdr:to xmlns:xdr="http://schemas.openxmlformats.org/drawingml/2006/spreadsheetDrawing">
      <xdr:col>112</xdr:col>
      <xdr:colOff>38100</xdr:colOff>
      <xdr:row>75</xdr:row>
      <xdr:rowOff>2540</xdr:rowOff>
    </xdr:to>
    <xdr:sp macro="" textlink="">
      <xdr:nvSpPr>
        <xdr:cNvPr id="878" name="楕円 877"/>
        <xdr:cNvSpPr/>
      </xdr:nvSpPr>
      <xdr:spPr>
        <a:xfrm>
          <a:off x="20708620" y="12481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19050</xdr:rowOff>
    </xdr:from>
    <xdr:ext cx="527685" cy="254635"/>
    <xdr:sp macro="" textlink="">
      <xdr:nvSpPr>
        <xdr:cNvPr id="879" name="テキスト ボックス 878"/>
        <xdr:cNvSpPr txBox="1"/>
      </xdr:nvSpPr>
      <xdr:spPr>
        <a:xfrm>
          <a:off x="20497165" y="1226058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93345</xdr:rowOff>
    </xdr:from>
    <xdr:to xmlns:xdr="http://schemas.openxmlformats.org/drawingml/2006/spreadsheetDrawing">
      <xdr:col>107</xdr:col>
      <xdr:colOff>101600</xdr:colOff>
      <xdr:row>75</xdr:row>
      <xdr:rowOff>23495</xdr:rowOff>
    </xdr:to>
    <xdr:sp macro="" textlink="">
      <xdr:nvSpPr>
        <xdr:cNvPr id="880" name="楕円 879"/>
        <xdr:cNvSpPr/>
      </xdr:nvSpPr>
      <xdr:spPr>
        <a:xfrm>
          <a:off x="19839940" y="12502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14605</xdr:rowOff>
    </xdr:from>
    <xdr:ext cx="527685" cy="256540"/>
    <xdr:sp macro="" textlink="">
      <xdr:nvSpPr>
        <xdr:cNvPr id="881" name="テキスト ボックス 880"/>
        <xdr:cNvSpPr txBox="1"/>
      </xdr:nvSpPr>
      <xdr:spPr>
        <a:xfrm>
          <a:off x="19633565" y="12591415"/>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40640</xdr:rowOff>
    </xdr:from>
    <xdr:to xmlns:xdr="http://schemas.openxmlformats.org/drawingml/2006/spreadsheetDrawing">
      <xdr:col>102</xdr:col>
      <xdr:colOff>165100</xdr:colOff>
      <xdr:row>74</xdr:row>
      <xdr:rowOff>142240</xdr:rowOff>
    </xdr:to>
    <xdr:sp macro="" textlink="">
      <xdr:nvSpPr>
        <xdr:cNvPr id="882" name="楕円 881"/>
        <xdr:cNvSpPr/>
      </xdr:nvSpPr>
      <xdr:spPr>
        <a:xfrm>
          <a:off x="1897634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133350</xdr:rowOff>
    </xdr:from>
    <xdr:ext cx="530225" cy="254635"/>
    <xdr:sp macro="" textlink="">
      <xdr:nvSpPr>
        <xdr:cNvPr id="883" name="テキスト ボックス 882"/>
        <xdr:cNvSpPr txBox="1"/>
      </xdr:nvSpPr>
      <xdr:spPr>
        <a:xfrm>
          <a:off x="18764885" y="12542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119380</xdr:rowOff>
    </xdr:from>
    <xdr:to xmlns:xdr="http://schemas.openxmlformats.org/drawingml/2006/spreadsheetDrawing">
      <xdr:col>98</xdr:col>
      <xdr:colOff>38100</xdr:colOff>
      <xdr:row>75</xdr:row>
      <xdr:rowOff>49530</xdr:rowOff>
    </xdr:to>
    <xdr:sp macro="" textlink="">
      <xdr:nvSpPr>
        <xdr:cNvPr id="884" name="楕円 883"/>
        <xdr:cNvSpPr/>
      </xdr:nvSpPr>
      <xdr:spPr>
        <a:xfrm>
          <a:off x="18112740" y="125285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40640</xdr:rowOff>
    </xdr:from>
    <xdr:ext cx="527685" cy="254635"/>
    <xdr:sp macro="" textlink="">
      <xdr:nvSpPr>
        <xdr:cNvPr id="885" name="テキスト ボックス 884"/>
        <xdr:cNvSpPr txBox="1"/>
      </xdr:nvSpPr>
      <xdr:spPr>
        <a:xfrm>
          <a:off x="17901285" y="1261745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7" name="正方形/長方形 886"/>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89" name="正方形/長方形 888"/>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1" name="正方形/長方形 890"/>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94" name="テキスト ボックス 893"/>
        <xdr:cNvSpPr txBox="1"/>
      </xdr:nvSpPr>
      <xdr:spPr>
        <a:xfrm>
          <a:off x="1776730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2095"/>
    <xdr:sp macro="" textlink="">
      <xdr:nvSpPr>
        <xdr:cNvPr id="897" name="テキスト ボックス 896"/>
        <xdr:cNvSpPr txBox="1"/>
      </xdr:nvSpPr>
      <xdr:spPr>
        <a:xfrm>
          <a:off x="17561560" y="15770860"/>
          <a:ext cx="2444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3365"/>
    <xdr:sp macro="" textlink="">
      <xdr:nvSpPr>
        <xdr:cNvPr id="899" name="テキスト ボックス 898"/>
        <xdr:cNvSpPr txBox="1"/>
      </xdr:nvSpPr>
      <xdr:spPr>
        <a:xfrm>
          <a:off x="17561560" y="146431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2"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4"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7"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9" name="直線コネクタ 908"/>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11" name="テキスト ボックス 910"/>
        <xdr:cNvSpPr txBox="1"/>
      </xdr:nvSpPr>
      <xdr:spPr>
        <a:xfrm>
          <a:off x="2063496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14" name="テキスト ボックス 913"/>
        <xdr:cNvSpPr txBox="1"/>
      </xdr:nvSpPr>
      <xdr:spPr>
        <a:xfrm>
          <a:off x="197713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17" name="テキスト ボックス 916"/>
        <xdr:cNvSpPr txBox="1"/>
      </xdr:nvSpPr>
      <xdr:spPr>
        <a:xfrm>
          <a:off x="189077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19" name="テキスト ボックス 918"/>
        <xdr:cNvSpPr txBox="1"/>
      </xdr:nvSpPr>
      <xdr:spPr>
        <a:xfrm>
          <a:off x="1803908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20" name="テキスト ボックス 919"/>
        <xdr:cNvSpPr txBox="1"/>
      </xdr:nvSpPr>
      <xdr:spPr>
        <a:xfrm>
          <a:off x="213868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22" name="テキスト ボックス 921"/>
        <xdr:cNvSpPr txBox="1"/>
      </xdr:nvSpPr>
      <xdr:spPr>
        <a:xfrm>
          <a:off x="1970532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6"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28" name="テキスト ボックス 927"/>
        <xdr:cNvSpPr txBox="1"/>
      </xdr:nvSpPr>
      <xdr:spPr>
        <a:xfrm>
          <a:off x="2063496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30" name="テキスト ボックス 929"/>
        <xdr:cNvSpPr txBox="1"/>
      </xdr:nvSpPr>
      <xdr:spPr>
        <a:xfrm>
          <a:off x="197713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32" name="テキスト ボックス 931"/>
        <xdr:cNvSpPr txBox="1"/>
      </xdr:nvSpPr>
      <xdr:spPr>
        <a:xfrm>
          <a:off x="189077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34" name="テキスト ボックス 933"/>
        <xdr:cNvSpPr txBox="1"/>
      </xdr:nvSpPr>
      <xdr:spPr>
        <a:xfrm>
          <a:off x="1803908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人件費は退職金の減等により総額では減少しているが、人口減少により住民一人当たりの額では前年度と同水準で推移している。</a:t>
          </a:r>
        </a:p>
        <a:p>
          <a:r>
            <a:rPr kumimoji="1" lang="ja-JP" altLang="en-US" sz="1300">
              <a:latin typeface="ＭＳ Ｐゴシック"/>
              <a:ea typeface="ＭＳ Ｐゴシック"/>
            </a:rPr>
            <a:t>　扶助費については、新型コロナウイルス対策として実施した子育て世帯や生活困窮世帯に対する臨時特別給付金の増により24,545円の大幅な増となったが、一方で補助費等については令和2年度に新型コロナウイルス感染症対策として実施した特別定額給付金の反動減等により97,327円の減となっている。</a:t>
          </a:r>
        </a:p>
        <a:p>
          <a:r>
            <a:rPr kumimoji="1" lang="ja-JP" altLang="en-US" sz="1300">
              <a:latin typeface="ＭＳ Ｐゴシック"/>
              <a:ea typeface="ＭＳ Ｐゴシック"/>
            </a:rPr>
            <a:t>　また、積立金については公共施設の整備に対する寄附金や、臨時財政対策債の元金償還分である普通交付税追加交付分を基金へ積立てたことにより、前年度と比較して17,786円の増となった。</a:t>
          </a:r>
        </a:p>
        <a:p>
          <a:r>
            <a:rPr kumimoji="1" lang="ja-JP" altLang="en-US" sz="1300">
              <a:latin typeface="ＭＳ Ｐゴシック"/>
              <a:ea typeface="ＭＳ Ｐゴシック"/>
            </a:rPr>
            <a:t>　普通建設事業については平成29年度の新庁舎建設以降は類似団体内平均値をやや上回る水準で推移しているが、その差は縮減傾向にある。一方で、今後は公共施設の老朽化に伴う更新等も見込まれるため、事業の選択と集中を徹底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59,953
59,594
336.87
35,739,605
34,794,758
714,876
16,661,117
33,052,606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83260" y="311023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89560" y="68211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3" name="直線コネクタ 42"/>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167640</xdr:rowOff>
    </xdr:from>
    <xdr:ext cx="462915" cy="254635"/>
    <xdr:sp macro="" textlink="">
      <xdr:nvSpPr>
        <xdr:cNvPr id="44" name="テキスト ボックス 43"/>
        <xdr:cNvSpPr txBox="1"/>
      </xdr:nvSpPr>
      <xdr:spPr>
        <a:xfrm>
          <a:off x="289560" y="637413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915" cy="253365"/>
    <xdr:sp macro="" textlink="">
      <xdr:nvSpPr>
        <xdr:cNvPr id="46" name="テキスト ボックス 45"/>
        <xdr:cNvSpPr txBox="1"/>
      </xdr:nvSpPr>
      <xdr:spPr>
        <a:xfrm>
          <a:off x="289560" y="592582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915" cy="254635"/>
    <xdr:sp macro="" textlink="">
      <xdr:nvSpPr>
        <xdr:cNvPr id="48" name="テキスト ボックス 47"/>
        <xdr:cNvSpPr txBox="1"/>
      </xdr:nvSpPr>
      <xdr:spPr>
        <a:xfrm>
          <a:off x="289560" y="54800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9" name="直線コネクタ 48"/>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167640</xdr:rowOff>
    </xdr:from>
    <xdr:ext cx="462915" cy="254635"/>
    <xdr:sp macro="" textlink="">
      <xdr:nvSpPr>
        <xdr:cNvPr id="50" name="テキスト ボックス 49"/>
        <xdr:cNvSpPr txBox="1"/>
      </xdr:nvSpPr>
      <xdr:spPr>
        <a:xfrm>
          <a:off x="289560" y="5033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3365"/>
    <xdr:sp macro="" textlink="">
      <xdr:nvSpPr>
        <xdr:cNvPr id="52" name="テキスト ボックス 51"/>
        <xdr:cNvSpPr txBox="1"/>
      </xdr:nvSpPr>
      <xdr:spPr>
        <a:xfrm>
          <a:off x="289560" y="458470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105410</xdr:rowOff>
    </xdr:from>
    <xdr:to xmlns:xdr="http://schemas.openxmlformats.org/drawingml/2006/spreadsheetDrawing">
      <xdr:col>24</xdr:col>
      <xdr:colOff>62865</xdr:colOff>
      <xdr:row>38</xdr:row>
      <xdr:rowOff>130810</xdr:rowOff>
    </xdr:to>
    <xdr:cxnSp macro="">
      <xdr:nvCxnSpPr>
        <xdr:cNvPr id="54" name="直線コネクタ 53"/>
        <xdr:cNvCxnSpPr/>
      </xdr:nvCxnSpPr>
      <xdr:spPr>
        <a:xfrm flipV="1">
          <a:off x="4511675" y="5473700"/>
          <a:ext cx="1270" cy="1031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469900" cy="254635"/>
    <xdr:sp macro="" textlink="">
      <xdr:nvSpPr>
        <xdr:cNvPr id="55" name="議会費最小値テキスト"/>
        <xdr:cNvSpPr txBox="1"/>
      </xdr:nvSpPr>
      <xdr:spPr>
        <a:xfrm>
          <a:off x="4564380" y="6508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130810</xdr:rowOff>
    </xdr:from>
    <xdr:to xmlns:xdr="http://schemas.openxmlformats.org/drawingml/2006/spreadsheetDrawing">
      <xdr:col>24</xdr:col>
      <xdr:colOff>152400</xdr:colOff>
      <xdr:row>38</xdr:row>
      <xdr:rowOff>130810</xdr:rowOff>
    </xdr:to>
    <xdr:cxnSp macro="">
      <xdr:nvCxnSpPr>
        <xdr:cNvPr id="56" name="直線コネクタ 55"/>
        <xdr:cNvCxnSpPr/>
      </xdr:nvCxnSpPr>
      <xdr:spPr>
        <a:xfrm>
          <a:off x="4429760" y="6504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52070</xdr:rowOff>
    </xdr:from>
    <xdr:ext cx="469900" cy="252095"/>
    <xdr:sp macro="" textlink="">
      <xdr:nvSpPr>
        <xdr:cNvPr id="57" name="議会費最大値テキスト"/>
        <xdr:cNvSpPr txBox="1"/>
      </xdr:nvSpPr>
      <xdr:spPr>
        <a:xfrm>
          <a:off x="4564380" y="52527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105410</xdr:rowOff>
    </xdr:from>
    <xdr:to xmlns:xdr="http://schemas.openxmlformats.org/drawingml/2006/spreadsheetDrawing">
      <xdr:col>24</xdr:col>
      <xdr:colOff>152400</xdr:colOff>
      <xdr:row>32</xdr:row>
      <xdr:rowOff>105410</xdr:rowOff>
    </xdr:to>
    <xdr:cxnSp macro="">
      <xdr:nvCxnSpPr>
        <xdr:cNvPr id="58" name="直線コネクタ 57"/>
        <xdr:cNvCxnSpPr/>
      </xdr:nvCxnSpPr>
      <xdr:spPr>
        <a:xfrm>
          <a:off x="4429760" y="5473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20320</xdr:rowOff>
    </xdr:from>
    <xdr:to xmlns:xdr="http://schemas.openxmlformats.org/drawingml/2006/spreadsheetDrawing">
      <xdr:col>24</xdr:col>
      <xdr:colOff>63500</xdr:colOff>
      <xdr:row>35</xdr:row>
      <xdr:rowOff>31115</xdr:rowOff>
    </xdr:to>
    <xdr:cxnSp macro="">
      <xdr:nvCxnSpPr>
        <xdr:cNvPr id="59" name="直線コネクタ 58"/>
        <xdr:cNvCxnSpPr/>
      </xdr:nvCxnSpPr>
      <xdr:spPr>
        <a:xfrm>
          <a:off x="3700780" y="589153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46990</xdr:rowOff>
    </xdr:from>
    <xdr:ext cx="469900" cy="256540"/>
    <xdr:sp macro="" textlink="">
      <xdr:nvSpPr>
        <xdr:cNvPr id="60" name="議会費平均値テキスト"/>
        <xdr:cNvSpPr txBox="1"/>
      </xdr:nvSpPr>
      <xdr:spPr>
        <a:xfrm>
          <a:off x="4564380" y="59182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167640</xdr:rowOff>
    </xdr:to>
    <xdr:sp macro="" textlink="">
      <xdr:nvSpPr>
        <xdr:cNvPr id="61" name="フローチャート: 判断 60"/>
        <xdr:cNvSpPr/>
      </xdr:nvSpPr>
      <xdr:spPr>
        <a:xfrm>
          <a:off x="4462780" y="5939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120650</xdr:rowOff>
    </xdr:from>
    <xdr:to xmlns:xdr="http://schemas.openxmlformats.org/drawingml/2006/spreadsheetDrawing">
      <xdr:col>19</xdr:col>
      <xdr:colOff>177800</xdr:colOff>
      <xdr:row>35</xdr:row>
      <xdr:rowOff>20320</xdr:rowOff>
    </xdr:to>
    <xdr:cxnSp macro="">
      <xdr:nvCxnSpPr>
        <xdr:cNvPr id="62" name="直線コネクタ 61"/>
        <xdr:cNvCxnSpPr/>
      </xdr:nvCxnSpPr>
      <xdr:spPr>
        <a:xfrm>
          <a:off x="2832100" y="5824220"/>
          <a:ext cx="868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75565</xdr:rowOff>
    </xdr:from>
    <xdr:to xmlns:xdr="http://schemas.openxmlformats.org/drawingml/2006/spreadsheetDrawing">
      <xdr:col>20</xdr:col>
      <xdr:colOff>38100</xdr:colOff>
      <xdr:row>36</xdr:row>
      <xdr:rowOff>6350</xdr:rowOff>
    </xdr:to>
    <xdr:sp macro="" textlink="">
      <xdr:nvSpPr>
        <xdr:cNvPr id="63" name="フローチャート: 判断 62"/>
        <xdr:cNvSpPr/>
      </xdr:nvSpPr>
      <xdr:spPr>
        <a:xfrm>
          <a:off x="3649980" y="594677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167640</xdr:rowOff>
    </xdr:from>
    <xdr:ext cx="465455" cy="254635"/>
    <xdr:sp macro="" textlink="">
      <xdr:nvSpPr>
        <xdr:cNvPr id="64" name="テキスト ボックス 63"/>
        <xdr:cNvSpPr txBox="1"/>
      </xdr:nvSpPr>
      <xdr:spPr>
        <a:xfrm>
          <a:off x="3470910" y="6038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120650</xdr:rowOff>
    </xdr:from>
    <xdr:to xmlns:xdr="http://schemas.openxmlformats.org/drawingml/2006/spreadsheetDrawing">
      <xdr:col>15</xdr:col>
      <xdr:colOff>50800</xdr:colOff>
      <xdr:row>34</xdr:row>
      <xdr:rowOff>143510</xdr:rowOff>
    </xdr:to>
    <xdr:cxnSp macro="">
      <xdr:nvCxnSpPr>
        <xdr:cNvPr id="65" name="直線コネクタ 64"/>
        <xdr:cNvCxnSpPr/>
      </xdr:nvCxnSpPr>
      <xdr:spPr>
        <a:xfrm flipV="1">
          <a:off x="1968500" y="582422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167640</xdr:rowOff>
    </xdr:from>
    <xdr:to xmlns:xdr="http://schemas.openxmlformats.org/drawingml/2006/spreadsheetDrawing">
      <xdr:col>15</xdr:col>
      <xdr:colOff>101600</xdr:colOff>
      <xdr:row>35</xdr:row>
      <xdr:rowOff>99695</xdr:rowOff>
    </xdr:to>
    <xdr:sp macro="" textlink="">
      <xdr:nvSpPr>
        <xdr:cNvPr id="66" name="フローチャート: 判断 65"/>
        <xdr:cNvSpPr/>
      </xdr:nvSpPr>
      <xdr:spPr>
        <a:xfrm>
          <a:off x="2781300" y="5871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90805</xdr:rowOff>
    </xdr:from>
    <xdr:ext cx="462915" cy="255905"/>
    <xdr:sp macro="" textlink="">
      <xdr:nvSpPr>
        <xdr:cNvPr id="67" name="テキスト ボックス 66"/>
        <xdr:cNvSpPr txBox="1"/>
      </xdr:nvSpPr>
      <xdr:spPr>
        <a:xfrm>
          <a:off x="2602230" y="596201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105410</xdr:rowOff>
    </xdr:from>
    <xdr:to xmlns:xdr="http://schemas.openxmlformats.org/drawingml/2006/spreadsheetDrawing">
      <xdr:col>10</xdr:col>
      <xdr:colOff>114300</xdr:colOff>
      <xdr:row>34</xdr:row>
      <xdr:rowOff>143510</xdr:rowOff>
    </xdr:to>
    <xdr:cxnSp macro="">
      <xdr:nvCxnSpPr>
        <xdr:cNvPr id="68" name="直線コネクタ 67"/>
        <xdr:cNvCxnSpPr/>
      </xdr:nvCxnSpPr>
      <xdr:spPr>
        <a:xfrm>
          <a:off x="1104900" y="580898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167640</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17700" y="58712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89535</xdr:rowOff>
    </xdr:from>
    <xdr:ext cx="462915" cy="252095"/>
    <xdr:sp macro="" textlink="">
      <xdr:nvSpPr>
        <xdr:cNvPr id="70" name="テキスト ボックス 69"/>
        <xdr:cNvSpPr txBox="1"/>
      </xdr:nvSpPr>
      <xdr:spPr>
        <a:xfrm>
          <a:off x="1738630" y="59607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104775</xdr:rowOff>
    </xdr:to>
    <xdr:sp macro="" textlink="">
      <xdr:nvSpPr>
        <xdr:cNvPr id="71" name="フローチャート: 判断 70"/>
        <xdr:cNvSpPr/>
      </xdr:nvSpPr>
      <xdr:spPr>
        <a:xfrm>
          <a:off x="1054100" y="5874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95885</xdr:rowOff>
    </xdr:from>
    <xdr:ext cx="465455" cy="259080"/>
    <xdr:sp macro="" textlink="">
      <xdr:nvSpPr>
        <xdr:cNvPr id="72" name="テキスト ボックス 71"/>
        <xdr:cNvSpPr txBox="1"/>
      </xdr:nvSpPr>
      <xdr:spPr>
        <a:xfrm>
          <a:off x="875030" y="5967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3" name="テキスト ボックス 72"/>
        <xdr:cNvSpPr txBox="1"/>
      </xdr:nvSpPr>
      <xdr:spPr>
        <a:xfrm>
          <a:off x="432816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5" name="テキスト ボックス 74"/>
        <xdr:cNvSpPr txBox="1"/>
      </xdr:nvSpPr>
      <xdr:spPr>
        <a:xfrm>
          <a:off x="264668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151765</xdr:rowOff>
    </xdr:from>
    <xdr:to xmlns:xdr="http://schemas.openxmlformats.org/drawingml/2006/spreadsheetDrawing">
      <xdr:col>24</xdr:col>
      <xdr:colOff>114300</xdr:colOff>
      <xdr:row>35</xdr:row>
      <xdr:rowOff>81915</xdr:rowOff>
    </xdr:to>
    <xdr:sp macro="" textlink="">
      <xdr:nvSpPr>
        <xdr:cNvPr id="78" name="楕円 77"/>
        <xdr:cNvSpPr/>
      </xdr:nvSpPr>
      <xdr:spPr>
        <a:xfrm>
          <a:off x="4462780" y="5855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3175</xdr:rowOff>
    </xdr:from>
    <xdr:ext cx="469900" cy="259080"/>
    <xdr:sp macro="" textlink="">
      <xdr:nvSpPr>
        <xdr:cNvPr id="79" name="議会費該当値テキスト"/>
        <xdr:cNvSpPr txBox="1"/>
      </xdr:nvSpPr>
      <xdr:spPr>
        <a:xfrm>
          <a:off x="4564380" y="5706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140970</xdr:rowOff>
    </xdr:from>
    <xdr:to xmlns:xdr="http://schemas.openxmlformats.org/drawingml/2006/spreadsheetDrawing">
      <xdr:col>20</xdr:col>
      <xdr:colOff>38100</xdr:colOff>
      <xdr:row>35</xdr:row>
      <xdr:rowOff>71120</xdr:rowOff>
    </xdr:to>
    <xdr:sp macro="" textlink="">
      <xdr:nvSpPr>
        <xdr:cNvPr id="80" name="楕円 79"/>
        <xdr:cNvSpPr/>
      </xdr:nvSpPr>
      <xdr:spPr>
        <a:xfrm>
          <a:off x="3649980" y="5844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87630</xdr:rowOff>
    </xdr:from>
    <xdr:ext cx="465455" cy="252095"/>
    <xdr:sp macro="" textlink="">
      <xdr:nvSpPr>
        <xdr:cNvPr id="81" name="テキスト ボックス 80"/>
        <xdr:cNvSpPr txBox="1"/>
      </xdr:nvSpPr>
      <xdr:spPr>
        <a:xfrm>
          <a:off x="3470910" y="562356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69850</xdr:rowOff>
    </xdr:from>
    <xdr:to xmlns:xdr="http://schemas.openxmlformats.org/drawingml/2006/spreadsheetDrawing">
      <xdr:col>15</xdr:col>
      <xdr:colOff>101600</xdr:colOff>
      <xdr:row>34</xdr:row>
      <xdr:rowOff>167640</xdr:rowOff>
    </xdr:to>
    <xdr:sp macro="" textlink="">
      <xdr:nvSpPr>
        <xdr:cNvPr id="82" name="楕円 81"/>
        <xdr:cNvSpPr/>
      </xdr:nvSpPr>
      <xdr:spPr>
        <a:xfrm>
          <a:off x="2781300" y="577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16510</xdr:rowOff>
    </xdr:from>
    <xdr:ext cx="462915" cy="256540"/>
    <xdr:sp macro="" textlink="">
      <xdr:nvSpPr>
        <xdr:cNvPr id="83" name="テキスト ボックス 82"/>
        <xdr:cNvSpPr txBox="1"/>
      </xdr:nvSpPr>
      <xdr:spPr>
        <a:xfrm>
          <a:off x="2602230" y="555244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92710</xdr:rowOff>
    </xdr:from>
    <xdr:to xmlns:xdr="http://schemas.openxmlformats.org/drawingml/2006/spreadsheetDrawing">
      <xdr:col>10</xdr:col>
      <xdr:colOff>165100</xdr:colOff>
      <xdr:row>35</xdr:row>
      <xdr:rowOff>22860</xdr:rowOff>
    </xdr:to>
    <xdr:sp macro="" textlink="">
      <xdr:nvSpPr>
        <xdr:cNvPr id="84" name="楕円 83"/>
        <xdr:cNvSpPr/>
      </xdr:nvSpPr>
      <xdr:spPr>
        <a:xfrm>
          <a:off x="1917700" y="579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40640</xdr:rowOff>
    </xdr:from>
    <xdr:ext cx="462915" cy="254635"/>
    <xdr:sp macro="" textlink="">
      <xdr:nvSpPr>
        <xdr:cNvPr id="85" name="テキスト ボックス 84"/>
        <xdr:cNvSpPr txBox="1"/>
      </xdr:nvSpPr>
      <xdr:spPr>
        <a:xfrm>
          <a:off x="1738630" y="55765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54610</xdr:rowOff>
    </xdr:from>
    <xdr:to xmlns:xdr="http://schemas.openxmlformats.org/drawingml/2006/spreadsheetDrawing">
      <xdr:col>6</xdr:col>
      <xdr:colOff>38100</xdr:colOff>
      <xdr:row>34</xdr:row>
      <xdr:rowOff>156210</xdr:rowOff>
    </xdr:to>
    <xdr:sp macro="" textlink="">
      <xdr:nvSpPr>
        <xdr:cNvPr id="86" name="楕円 85"/>
        <xdr:cNvSpPr/>
      </xdr:nvSpPr>
      <xdr:spPr>
        <a:xfrm>
          <a:off x="1054100" y="57581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1270</xdr:rowOff>
    </xdr:from>
    <xdr:ext cx="465455" cy="259080"/>
    <xdr:sp macro="" textlink="">
      <xdr:nvSpPr>
        <xdr:cNvPr id="87" name="テキスト ボックス 86"/>
        <xdr:cNvSpPr txBox="1"/>
      </xdr:nvSpPr>
      <xdr:spPr>
        <a:xfrm>
          <a:off x="875030" y="5537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9" name="正方形/長方形 88"/>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1" name="正方形/長方形 90"/>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3" name="正方形/長方形 92"/>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6" name="テキスト ボックス 95"/>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4475" cy="256540"/>
    <xdr:sp macro="" textlink="">
      <xdr:nvSpPr>
        <xdr:cNvPr id="99" name="テキスト ボックス 98"/>
        <xdr:cNvSpPr txBox="1"/>
      </xdr:nvSpPr>
      <xdr:spPr>
        <a:xfrm>
          <a:off x="502920" y="980059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6540"/>
    <xdr:sp macro="" textlink="">
      <xdr:nvSpPr>
        <xdr:cNvPr id="101" name="テキスト ボックス 100"/>
        <xdr:cNvSpPr txBox="1"/>
      </xdr:nvSpPr>
      <xdr:spPr>
        <a:xfrm>
          <a:off x="225425" y="94272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2" name="直線コネクタ 101"/>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1185" cy="254635"/>
    <xdr:sp macro="" textlink="">
      <xdr:nvSpPr>
        <xdr:cNvPr id="103" name="テキスト ボックス 102"/>
        <xdr:cNvSpPr txBox="1"/>
      </xdr:nvSpPr>
      <xdr:spPr>
        <a:xfrm>
          <a:off x="16637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5" name="テキスト ボックス 104"/>
        <xdr:cNvSpPr txBox="1"/>
      </xdr:nvSpPr>
      <xdr:spPr>
        <a:xfrm>
          <a:off x="16637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6540"/>
    <xdr:sp macro="" textlink="">
      <xdr:nvSpPr>
        <xdr:cNvPr id="107" name="テキスト ボックス 106"/>
        <xdr:cNvSpPr txBox="1"/>
      </xdr:nvSpPr>
      <xdr:spPr>
        <a:xfrm>
          <a:off x="166370" y="83108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3365"/>
    <xdr:sp macro="" textlink="">
      <xdr:nvSpPr>
        <xdr:cNvPr id="109" name="テキスト ボックス 108"/>
        <xdr:cNvSpPr txBox="1"/>
      </xdr:nvSpPr>
      <xdr:spPr>
        <a:xfrm>
          <a:off x="16637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93345</xdr:rowOff>
    </xdr:from>
    <xdr:to xmlns:xdr="http://schemas.openxmlformats.org/drawingml/2006/spreadsheetDrawing">
      <xdr:col>24</xdr:col>
      <xdr:colOff>62865</xdr:colOff>
      <xdr:row>57</xdr:row>
      <xdr:rowOff>135255</xdr:rowOff>
    </xdr:to>
    <xdr:cxnSp macro="">
      <xdr:nvCxnSpPr>
        <xdr:cNvPr id="111" name="直線コネクタ 110"/>
        <xdr:cNvCxnSpPr/>
      </xdr:nvCxnSpPr>
      <xdr:spPr>
        <a:xfrm flipV="1">
          <a:off x="4511675" y="8479155"/>
          <a:ext cx="127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139065</xdr:rowOff>
    </xdr:from>
    <xdr:ext cx="534670" cy="259080"/>
    <xdr:sp macro="" textlink="">
      <xdr:nvSpPr>
        <xdr:cNvPr id="112" name="総務費最小値テキスト"/>
        <xdr:cNvSpPr txBox="1"/>
      </xdr:nvSpPr>
      <xdr:spPr>
        <a:xfrm>
          <a:off x="4564380" y="969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135255</xdr:rowOff>
    </xdr:from>
    <xdr:to xmlns:xdr="http://schemas.openxmlformats.org/drawingml/2006/spreadsheetDrawing">
      <xdr:col>24</xdr:col>
      <xdr:colOff>152400</xdr:colOff>
      <xdr:row>57</xdr:row>
      <xdr:rowOff>135255</xdr:rowOff>
    </xdr:to>
    <xdr:cxnSp macro="">
      <xdr:nvCxnSpPr>
        <xdr:cNvPr id="113" name="直線コネクタ 112"/>
        <xdr:cNvCxnSpPr/>
      </xdr:nvCxnSpPr>
      <xdr:spPr>
        <a:xfrm>
          <a:off x="4429760" y="9694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4635"/>
    <xdr:sp macro="" textlink="">
      <xdr:nvSpPr>
        <xdr:cNvPr id="114" name="総務費最大値テキスト"/>
        <xdr:cNvSpPr txBox="1"/>
      </xdr:nvSpPr>
      <xdr:spPr>
        <a:xfrm>
          <a:off x="4564380" y="82588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93345</xdr:rowOff>
    </xdr:from>
    <xdr:to xmlns:xdr="http://schemas.openxmlformats.org/drawingml/2006/spreadsheetDrawing">
      <xdr:col>24</xdr:col>
      <xdr:colOff>152400</xdr:colOff>
      <xdr:row>50</xdr:row>
      <xdr:rowOff>93345</xdr:rowOff>
    </xdr:to>
    <xdr:cxnSp macro="">
      <xdr:nvCxnSpPr>
        <xdr:cNvPr id="115" name="直線コネクタ 114"/>
        <xdr:cNvCxnSpPr/>
      </xdr:nvCxnSpPr>
      <xdr:spPr>
        <a:xfrm>
          <a:off x="4429760" y="8479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27305</xdr:rowOff>
    </xdr:from>
    <xdr:to xmlns:xdr="http://schemas.openxmlformats.org/drawingml/2006/spreadsheetDrawing">
      <xdr:col>24</xdr:col>
      <xdr:colOff>63500</xdr:colOff>
      <xdr:row>56</xdr:row>
      <xdr:rowOff>27305</xdr:rowOff>
    </xdr:to>
    <xdr:cxnSp macro="">
      <xdr:nvCxnSpPr>
        <xdr:cNvPr id="116" name="直線コネクタ 115"/>
        <xdr:cNvCxnSpPr/>
      </xdr:nvCxnSpPr>
      <xdr:spPr>
        <a:xfrm>
          <a:off x="3700780" y="8748395"/>
          <a:ext cx="812800" cy="670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147320</xdr:rowOff>
    </xdr:from>
    <xdr:ext cx="534670" cy="256540"/>
    <xdr:sp macro="" textlink="">
      <xdr:nvSpPr>
        <xdr:cNvPr id="117" name="総務費平均値テキスト"/>
        <xdr:cNvSpPr txBox="1"/>
      </xdr:nvSpPr>
      <xdr:spPr>
        <a:xfrm>
          <a:off x="4564380" y="92036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124460</xdr:rowOff>
    </xdr:from>
    <xdr:to xmlns:xdr="http://schemas.openxmlformats.org/drawingml/2006/spreadsheetDrawing">
      <xdr:col>24</xdr:col>
      <xdr:colOff>114300</xdr:colOff>
      <xdr:row>56</xdr:row>
      <xdr:rowOff>54610</xdr:rowOff>
    </xdr:to>
    <xdr:sp macro="" textlink="">
      <xdr:nvSpPr>
        <xdr:cNvPr id="118" name="フローチャート: 判断 117"/>
        <xdr:cNvSpPr/>
      </xdr:nvSpPr>
      <xdr:spPr>
        <a:xfrm>
          <a:off x="4462780" y="9348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27305</xdr:rowOff>
    </xdr:from>
    <xdr:to xmlns:xdr="http://schemas.openxmlformats.org/drawingml/2006/spreadsheetDrawing">
      <xdr:col>19</xdr:col>
      <xdr:colOff>177800</xdr:colOff>
      <xdr:row>56</xdr:row>
      <xdr:rowOff>106680</xdr:rowOff>
    </xdr:to>
    <xdr:cxnSp macro="">
      <xdr:nvCxnSpPr>
        <xdr:cNvPr id="119" name="直線コネクタ 118"/>
        <xdr:cNvCxnSpPr/>
      </xdr:nvCxnSpPr>
      <xdr:spPr>
        <a:xfrm flipV="1">
          <a:off x="2832100" y="8748395"/>
          <a:ext cx="868680" cy="749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90805</xdr:rowOff>
    </xdr:from>
    <xdr:to xmlns:xdr="http://schemas.openxmlformats.org/drawingml/2006/spreadsheetDrawing">
      <xdr:col>20</xdr:col>
      <xdr:colOff>38100</xdr:colOff>
      <xdr:row>52</xdr:row>
      <xdr:rowOff>20955</xdr:rowOff>
    </xdr:to>
    <xdr:sp macro="" textlink="">
      <xdr:nvSpPr>
        <xdr:cNvPr id="120" name="フローチャート: 判断 119"/>
        <xdr:cNvSpPr/>
      </xdr:nvSpPr>
      <xdr:spPr>
        <a:xfrm>
          <a:off x="3649980" y="86442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37465</xdr:rowOff>
    </xdr:from>
    <xdr:ext cx="591820" cy="259080"/>
    <xdr:sp macro="" textlink="">
      <xdr:nvSpPr>
        <xdr:cNvPr id="121" name="テキスト ボックス 120"/>
        <xdr:cNvSpPr txBox="1"/>
      </xdr:nvSpPr>
      <xdr:spPr>
        <a:xfrm>
          <a:off x="3406140" y="84232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106680</xdr:rowOff>
    </xdr:from>
    <xdr:to xmlns:xdr="http://schemas.openxmlformats.org/drawingml/2006/spreadsheetDrawing">
      <xdr:col>15</xdr:col>
      <xdr:colOff>50800</xdr:colOff>
      <xdr:row>56</xdr:row>
      <xdr:rowOff>157480</xdr:rowOff>
    </xdr:to>
    <xdr:cxnSp macro="">
      <xdr:nvCxnSpPr>
        <xdr:cNvPr id="122" name="直線コネクタ 121"/>
        <xdr:cNvCxnSpPr/>
      </xdr:nvCxnSpPr>
      <xdr:spPr>
        <a:xfrm flipV="1">
          <a:off x="1968500" y="949833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40640</xdr:rowOff>
    </xdr:from>
    <xdr:to xmlns:xdr="http://schemas.openxmlformats.org/drawingml/2006/spreadsheetDrawing">
      <xdr:col>15</xdr:col>
      <xdr:colOff>101600</xdr:colOff>
      <xdr:row>56</xdr:row>
      <xdr:rowOff>141605</xdr:rowOff>
    </xdr:to>
    <xdr:sp macro="" textlink="">
      <xdr:nvSpPr>
        <xdr:cNvPr id="123" name="フローチャート: 判断 122"/>
        <xdr:cNvSpPr/>
      </xdr:nvSpPr>
      <xdr:spPr>
        <a:xfrm>
          <a:off x="2781300" y="943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158750</xdr:rowOff>
    </xdr:from>
    <xdr:ext cx="527685" cy="252095"/>
    <xdr:sp macro="" textlink="">
      <xdr:nvSpPr>
        <xdr:cNvPr id="124" name="テキスト ボックス 123"/>
        <xdr:cNvSpPr txBox="1"/>
      </xdr:nvSpPr>
      <xdr:spPr>
        <a:xfrm>
          <a:off x="2574925" y="9215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98425</xdr:rowOff>
    </xdr:from>
    <xdr:to xmlns:xdr="http://schemas.openxmlformats.org/drawingml/2006/spreadsheetDrawing">
      <xdr:col>10</xdr:col>
      <xdr:colOff>114300</xdr:colOff>
      <xdr:row>56</xdr:row>
      <xdr:rowOff>157480</xdr:rowOff>
    </xdr:to>
    <xdr:cxnSp macro="">
      <xdr:nvCxnSpPr>
        <xdr:cNvPr id="125" name="直線コネクタ 124"/>
        <xdr:cNvCxnSpPr/>
      </xdr:nvCxnSpPr>
      <xdr:spPr>
        <a:xfrm>
          <a:off x="1104900" y="9154795"/>
          <a:ext cx="8636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50800</xdr:rowOff>
    </xdr:from>
    <xdr:to xmlns:xdr="http://schemas.openxmlformats.org/drawingml/2006/spreadsheetDrawing">
      <xdr:col>10</xdr:col>
      <xdr:colOff>165100</xdr:colOff>
      <xdr:row>56</xdr:row>
      <xdr:rowOff>152400</xdr:rowOff>
    </xdr:to>
    <xdr:sp macro="" textlink="">
      <xdr:nvSpPr>
        <xdr:cNvPr id="126" name="フローチャート: 判断 125"/>
        <xdr:cNvSpPr/>
      </xdr:nvSpPr>
      <xdr:spPr>
        <a:xfrm>
          <a:off x="19177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167640</xdr:rowOff>
    </xdr:from>
    <xdr:ext cx="530225" cy="254635"/>
    <xdr:sp macro="" textlink="">
      <xdr:nvSpPr>
        <xdr:cNvPr id="127" name="テキスト ボックス 126"/>
        <xdr:cNvSpPr txBox="1"/>
      </xdr:nvSpPr>
      <xdr:spPr>
        <a:xfrm>
          <a:off x="1706245" y="9224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92710</xdr:rowOff>
    </xdr:from>
    <xdr:to xmlns:xdr="http://schemas.openxmlformats.org/drawingml/2006/spreadsheetDrawing">
      <xdr:col>6</xdr:col>
      <xdr:colOff>38100</xdr:colOff>
      <xdr:row>57</xdr:row>
      <xdr:rowOff>22860</xdr:rowOff>
    </xdr:to>
    <xdr:sp macro="" textlink="">
      <xdr:nvSpPr>
        <xdr:cNvPr id="128" name="フローチャート: 判断 127"/>
        <xdr:cNvSpPr/>
      </xdr:nvSpPr>
      <xdr:spPr>
        <a:xfrm>
          <a:off x="1054100" y="94843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13970</xdr:rowOff>
    </xdr:from>
    <xdr:ext cx="527685" cy="256540"/>
    <xdr:sp macro="" textlink="">
      <xdr:nvSpPr>
        <xdr:cNvPr id="129" name="テキスト ボックス 128"/>
        <xdr:cNvSpPr txBox="1"/>
      </xdr:nvSpPr>
      <xdr:spPr>
        <a:xfrm>
          <a:off x="842645" y="957326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30" name="テキスト ボックス 129"/>
        <xdr:cNvSpPr txBox="1"/>
      </xdr:nvSpPr>
      <xdr:spPr>
        <a:xfrm>
          <a:off x="432816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2" name="テキスト ボックス 131"/>
        <xdr:cNvSpPr txBox="1"/>
      </xdr:nvSpPr>
      <xdr:spPr>
        <a:xfrm>
          <a:off x="264668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147955</xdr:rowOff>
    </xdr:from>
    <xdr:to xmlns:xdr="http://schemas.openxmlformats.org/drawingml/2006/spreadsheetDrawing">
      <xdr:col>24</xdr:col>
      <xdr:colOff>114300</xdr:colOff>
      <xdr:row>56</xdr:row>
      <xdr:rowOff>78105</xdr:rowOff>
    </xdr:to>
    <xdr:sp macro="" textlink="">
      <xdr:nvSpPr>
        <xdr:cNvPr id="135" name="楕円 134"/>
        <xdr:cNvSpPr/>
      </xdr:nvSpPr>
      <xdr:spPr>
        <a:xfrm>
          <a:off x="4462780" y="937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126365</xdr:rowOff>
    </xdr:from>
    <xdr:ext cx="534670" cy="256540"/>
    <xdr:sp macro="" textlink="">
      <xdr:nvSpPr>
        <xdr:cNvPr id="136" name="総務費該当値テキスト"/>
        <xdr:cNvSpPr txBox="1"/>
      </xdr:nvSpPr>
      <xdr:spPr>
        <a:xfrm>
          <a:off x="4564380" y="93503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147955</xdr:rowOff>
    </xdr:from>
    <xdr:to xmlns:xdr="http://schemas.openxmlformats.org/drawingml/2006/spreadsheetDrawing">
      <xdr:col>20</xdr:col>
      <xdr:colOff>38100</xdr:colOff>
      <xdr:row>52</xdr:row>
      <xdr:rowOff>78105</xdr:rowOff>
    </xdr:to>
    <xdr:sp macro="" textlink="">
      <xdr:nvSpPr>
        <xdr:cNvPr id="137" name="楕円 136"/>
        <xdr:cNvSpPr/>
      </xdr:nvSpPr>
      <xdr:spPr>
        <a:xfrm>
          <a:off x="3649980" y="8701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69215</xdr:rowOff>
    </xdr:from>
    <xdr:ext cx="591820" cy="257175"/>
    <xdr:sp macro="" textlink="">
      <xdr:nvSpPr>
        <xdr:cNvPr id="138" name="テキスト ボックス 137"/>
        <xdr:cNvSpPr txBox="1"/>
      </xdr:nvSpPr>
      <xdr:spPr>
        <a:xfrm>
          <a:off x="3406140" y="8790305"/>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55880</xdr:rowOff>
    </xdr:from>
    <xdr:to xmlns:xdr="http://schemas.openxmlformats.org/drawingml/2006/spreadsheetDrawing">
      <xdr:col>15</xdr:col>
      <xdr:colOff>101600</xdr:colOff>
      <xdr:row>56</xdr:row>
      <xdr:rowOff>157480</xdr:rowOff>
    </xdr:to>
    <xdr:sp macro="" textlink="">
      <xdr:nvSpPr>
        <xdr:cNvPr id="139" name="楕円 138"/>
        <xdr:cNvSpPr/>
      </xdr:nvSpPr>
      <xdr:spPr>
        <a:xfrm>
          <a:off x="27813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148590</xdr:rowOff>
    </xdr:from>
    <xdr:ext cx="527685" cy="256540"/>
    <xdr:sp macro="" textlink="">
      <xdr:nvSpPr>
        <xdr:cNvPr id="140" name="テキスト ボックス 139"/>
        <xdr:cNvSpPr txBox="1"/>
      </xdr:nvSpPr>
      <xdr:spPr>
        <a:xfrm>
          <a:off x="2574925" y="954024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106680</xdr:rowOff>
    </xdr:from>
    <xdr:to xmlns:xdr="http://schemas.openxmlformats.org/drawingml/2006/spreadsheetDrawing">
      <xdr:col>10</xdr:col>
      <xdr:colOff>165100</xdr:colOff>
      <xdr:row>57</xdr:row>
      <xdr:rowOff>36830</xdr:rowOff>
    </xdr:to>
    <xdr:sp macro="" textlink="">
      <xdr:nvSpPr>
        <xdr:cNvPr id="141" name="楕円 140"/>
        <xdr:cNvSpPr/>
      </xdr:nvSpPr>
      <xdr:spPr>
        <a:xfrm>
          <a:off x="1917700" y="9498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28575</xdr:rowOff>
    </xdr:from>
    <xdr:ext cx="530225" cy="256540"/>
    <xdr:sp macro="" textlink="">
      <xdr:nvSpPr>
        <xdr:cNvPr id="142" name="テキスト ボックス 141"/>
        <xdr:cNvSpPr txBox="1"/>
      </xdr:nvSpPr>
      <xdr:spPr>
        <a:xfrm>
          <a:off x="1706245" y="958786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47625</xdr:rowOff>
    </xdr:from>
    <xdr:to xmlns:xdr="http://schemas.openxmlformats.org/drawingml/2006/spreadsheetDrawing">
      <xdr:col>6</xdr:col>
      <xdr:colOff>38100</xdr:colOff>
      <xdr:row>54</xdr:row>
      <xdr:rowOff>149225</xdr:rowOff>
    </xdr:to>
    <xdr:sp macro="" textlink="">
      <xdr:nvSpPr>
        <xdr:cNvPr id="143" name="楕円 142"/>
        <xdr:cNvSpPr/>
      </xdr:nvSpPr>
      <xdr:spPr>
        <a:xfrm>
          <a:off x="1054100" y="9103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166370</xdr:rowOff>
    </xdr:from>
    <xdr:ext cx="591820" cy="253365"/>
    <xdr:sp macro="" textlink="">
      <xdr:nvSpPr>
        <xdr:cNvPr id="144" name="テキスト ボックス 143"/>
        <xdr:cNvSpPr txBox="1"/>
      </xdr:nvSpPr>
      <xdr:spPr>
        <a:xfrm>
          <a:off x="810260" y="88874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3" name="テキスト ボックス 152"/>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5" name="テキスト ボックス 154"/>
        <xdr:cNvSpPr txBox="1"/>
      </xdr:nvSpPr>
      <xdr:spPr>
        <a:xfrm>
          <a:off x="225425" y="13526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185" cy="256540"/>
    <xdr:sp macro="" textlink="">
      <xdr:nvSpPr>
        <xdr:cNvPr id="157" name="テキスト ボックス 156"/>
        <xdr:cNvSpPr txBox="1"/>
      </xdr:nvSpPr>
      <xdr:spPr>
        <a:xfrm>
          <a:off x="166370" y="1315339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185" cy="256540"/>
    <xdr:sp macro="" textlink="">
      <xdr:nvSpPr>
        <xdr:cNvPr id="159" name="テキスト ボックス 158"/>
        <xdr:cNvSpPr txBox="1"/>
      </xdr:nvSpPr>
      <xdr:spPr>
        <a:xfrm>
          <a:off x="166370" y="1278001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1185" cy="254635"/>
    <xdr:sp macro="" textlink="">
      <xdr:nvSpPr>
        <xdr:cNvPr id="161" name="テキスト ボックス 160"/>
        <xdr:cNvSpPr txBox="1"/>
      </xdr:nvSpPr>
      <xdr:spPr>
        <a:xfrm>
          <a:off x="166370" y="124091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185" cy="259080"/>
    <xdr:sp macro="" textlink="">
      <xdr:nvSpPr>
        <xdr:cNvPr id="163" name="テキスト ボックス 162"/>
        <xdr:cNvSpPr txBox="1"/>
      </xdr:nvSpPr>
      <xdr:spPr>
        <a:xfrm>
          <a:off x="166370" y="120370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185" cy="256540"/>
    <xdr:sp macro="" textlink="">
      <xdr:nvSpPr>
        <xdr:cNvPr id="165" name="テキスト ボックス 164"/>
        <xdr:cNvSpPr txBox="1"/>
      </xdr:nvSpPr>
      <xdr:spPr>
        <a:xfrm>
          <a:off x="166370" y="116636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3365"/>
    <xdr:sp macro="" textlink="">
      <xdr:nvSpPr>
        <xdr:cNvPr id="167" name="テキスト ボックス 166"/>
        <xdr:cNvSpPr txBox="1"/>
      </xdr:nvSpPr>
      <xdr:spPr>
        <a:xfrm>
          <a:off x="166370" y="112903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167640</xdr:rowOff>
    </xdr:from>
    <xdr:to xmlns:xdr="http://schemas.openxmlformats.org/drawingml/2006/spreadsheetDrawing">
      <xdr:col>24</xdr:col>
      <xdr:colOff>62865</xdr:colOff>
      <xdr:row>78</xdr:row>
      <xdr:rowOff>52705</xdr:rowOff>
    </xdr:to>
    <xdr:cxnSp macro="">
      <xdr:nvCxnSpPr>
        <xdr:cNvPr id="169" name="直線コネクタ 168"/>
        <xdr:cNvCxnSpPr/>
      </xdr:nvCxnSpPr>
      <xdr:spPr>
        <a:xfrm flipV="1">
          <a:off x="4511675" y="1173861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598805" cy="258445"/>
    <xdr:sp macro="" textlink="">
      <xdr:nvSpPr>
        <xdr:cNvPr id="170" name="民生費最小値テキスト"/>
        <xdr:cNvSpPr txBox="1"/>
      </xdr:nvSpPr>
      <xdr:spPr>
        <a:xfrm>
          <a:off x="4564380" y="13136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1" name="直線コネクタ 170"/>
        <xdr:cNvCxnSpPr/>
      </xdr:nvCxnSpPr>
      <xdr:spPr>
        <a:xfrm>
          <a:off x="4429760" y="13132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117475</xdr:rowOff>
    </xdr:from>
    <xdr:ext cx="598805" cy="259080"/>
    <xdr:sp macro="" textlink="">
      <xdr:nvSpPr>
        <xdr:cNvPr id="172" name="民生費最大値テキスト"/>
        <xdr:cNvSpPr txBox="1"/>
      </xdr:nvSpPr>
      <xdr:spPr>
        <a:xfrm>
          <a:off x="4564380" y="1152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167640</xdr:rowOff>
    </xdr:from>
    <xdr:to xmlns:xdr="http://schemas.openxmlformats.org/drawingml/2006/spreadsheetDrawing">
      <xdr:col>24</xdr:col>
      <xdr:colOff>152400</xdr:colOff>
      <xdr:row>69</xdr:row>
      <xdr:rowOff>167640</xdr:rowOff>
    </xdr:to>
    <xdr:cxnSp macro="">
      <xdr:nvCxnSpPr>
        <xdr:cNvPr id="173" name="直線コネクタ 172"/>
        <xdr:cNvCxnSpPr/>
      </xdr:nvCxnSpPr>
      <xdr:spPr>
        <a:xfrm>
          <a:off x="4429760" y="1173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149225</xdr:rowOff>
    </xdr:from>
    <xdr:to xmlns:xdr="http://schemas.openxmlformats.org/drawingml/2006/spreadsheetDrawing">
      <xdr:col>24</xdr:col>
      <xdr:colOff>63500</xdr:colOff>
      <xdr:row>73</xdr:row>
      <xdr:rowOff>67945</xdr:rowOff>
    </xdr:to>
    <xdr:cxnSp macro="">
      <xdr:nvCxnSpPr>
        <xdr:cNvPr id="174" name="直線コネクタ 173"/>
        <xdr:cNvCxnSpPr/>
      </xdr:nvCxnSpPr>
      <xdr:spPr>
        <a:xfrm flipV="1">
          <a:off x="3700780" y="12055475"/>
          <a:ext cx="8128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118745</xdr:rowOff>
    </xdr:from>
    <xdr:ext cx="598805" cy="259080"/>
    <xdr:sp macro="" textlink="">
      <xdr:nvSpPr>
        <xdr:cNvPr id="175" name="民生費平均値テキスト"/>
        <xdr:cNvSpPr txBox="1"/>
      </xdr:nvSpPr>
      <xdr:spPr>
        <a:xfrm>
          <a:off x="4564380" y="12527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140335</xdr:rowOff>
    </xdr:from>
    <xdr:to xmlns:xdr="http://schemas.openxmlformats.org/drawingml/2006/spreadsheetDrawing">
      <xdr:col>24</xdr:col>
      <xdr:colOff>114300</xdr:colOff>
      <xdr:row>75</xdr:row>
      <xdr:rowOff>70485</xdr:rowOff>
    </xdr:to>
    <xdr:sp macro="" textlink="">
      <xdr:nvSpPr>
        <xdr:cNvPr id="176" name="フローチャート: 判断 175"/>
        <xdr:cNvSpPr/>
      </xdr:nvSpPr>
      <xdr:spPr>
        <a:xfrm>
          <a:off x="4462780" y="1254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67945</xdr:rowOff>
    </xdr:from>
    <xdr:to xmlns:xdr="http://schemas.openxmlformats.org/drawingml/2006/spreadsheetDrawing">
      <xdr:col>19</xdr:col>
      <xdr:colOff>177800</xdr:colOff>
      <xdr:row>74</xdr:row>
      <xdr:rowOff>36830</xdr:rowOff>
    </xdr:to>
    <xdr:cxnSp macro="">
      <xdr:nvCxnSpPr>
        <xdr:cNvPr id="177" name="直線コネクタ 176"/>
        <xdr:cNvCxnSpPr/>
      </xdr:nvCxnSpPr>
      <xdr:spPr>
        <a:xfrm flipV="1">
          <a:off x="2832100" y="12309475"/>
          <a:ext cx="86868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122555</xdr:rowOff>
    </xdr:from>
    <xdr:to xmlns:xdr="http://schemas.openxmlformats.org/drawingml/2006/spreadsheetDrawing">
      <xdr:col>20</xdr:col>
      <xdr:colOff>38100</xdr:colOff>
      <xdr:row>77</xdr:row>
      <xdr:rowOff>52705</xdr:rowOff>
    </xdr:to>
    <xdr:sp macro="" textlink="">
      <xdr:nvSpPr>
        <xdr:cNvPr id="178" name="フローチャート: 判断 177"/>
        <xdr:cNvSpPr/>
      </xdr:nvSpPr>
      <xdr:spPr>
        <a:xfrm>
          <a:off x="3649980" y="128670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43815</xdr:rowOff>
    </xdr:from>
    <xdr:ext cx="591820" cy="254635"/>
    <xdr:sp macro="" textlink="">
      <xdr:nvSpPr>
        <xdr:cNvPr id="179" name="テキスト ボックス 178"/>
        <xdr:cNvSpPr txBox="1"/>
      </xdr:nvSpPr>
      <xdr:spPr>
        <a:xfrm>
          <a:off x="3406140" y="1295590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36830</xdr:rowOff>
    </xdr:from>
    <xdr:to xmlns:xdr="http://schemas.openxmlformats.org/drawingml/2006/spreadsheetDrawing">
      <xdr:col>15</xdr:col>
      <xdr:colOff>50800</xdr:colOff>
      <xdr:row>74</xdr:row>
      <xdr:rowOff>140335</xdr:rowOff>
    </xdr:to>
    <xdr:cxnSp macro="">
      <xdr:nvCxnSpPr>
        <xdr:cNvPr id="180" name="直線コネクタ 179"/>
        <xdr:cNvCxnSpPr/>
      </xdr:nvCxnSpPr>
      <xdr:spPr>
        <a:xfrm flipV="1">
          <a:off x="1968500" y="12446000"/>
          <a:ext cx="8636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19050</xdr:rowOff>
    </xdr:from>
    <xdr:to xmlns:xdr="http://schemas.openxmlformats.org/drawingml/2006/spreadsheetDrawing">
      <xdr:col>15</xdr:col>
      <xdr:colOff>101600</xdr:colOff>
      <xdr:row>77</xdr:row>
      <xdr:rowOff>120650</xdr:rowOff>
    </xdr:to>
    <xdr:sp macro="" textlink="">
      <xdr:nvSpPr>
        <xdr:cNvPr id="181" name="フローチャート: 判断 180"/>
        <xdr:cNvSpPr/>
      </xdr:nvSpPr>
      <xdr:spPr>
        <a:xfrm>
          <a:off x="27813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111760</xdr:rowOff>
    </xdr:from>
    <xdr:ext cx="594360" cy="254635"/>
    <xdr:sp macro="" textlink="">
      <xdr:nvSpPr>
        <xdr:cNvPr id="182" name="テキスト ボックス 181"/>
        <xdr:cNvSpPr txBox="1"/>
      </xdr:nvSpPr>
      <xdr:spPr>
        <a:xfrm>
          <a:off x="2542540" y="130238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136525</xdr:rowOff>
    </xdr:from>
    <xdr:to xmlns:xdr="http://schemas.openxmlformats.org/drawingml/2006/spreadsheetDrawing">
      <xdr:col>10</xdr:col>
      <xdr:colOff>114300</xdr:colOff>
      <xdr:row>74</xdr:row>
      <xdr:rowOff>140335</xdr:rowOff>
    </xdr:to>
    <xdr:cxnSp macro="">
      <xdr:nvCxnSpPr>
        <xdr:cNvPr id="183" name="直線コネクタ 182"/>
        <xdr:cNvCxnSpPr/>
      </xdr:nvCxnSpPr>
      <xdr:spPr>
        <a:xfrm>
          <a:off x="1104900" y="1254569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917700" y="1300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11430</xdr:rowOff>
    </xdr:from>
    <xdr:ext cx="591820" cy="259080"/>
    <xdr:sp macro="" textlink="">
      <xdr:nvSpPr>
        <xdr:cNvPr id="185" name="テキスト ボックス 184"/>
        <xdr:cNvSpPr txBox="1"/>
      </xdr:nvSpPr>
      <xdr:spPr>
        <a:xfrm>
          <a:off x="1673860" y="13091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186" name="フローチャート: 判断 185"/>
        <xdr:cNvSpPr/>
      </xdr:nvSpPr>
      <xdr:spPr>
        <a:xfrm>
          <a:off x="1054100" y="129762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156845</xdr:rowOff>
    </xdr:from>
    <xdr:ext cx="591820" cy="254635"/>
    <xdr:sp macro="" textlink="">
      <xdr:nvSpPr>
        <xdr:cNvPr id="187" name="テキスト ボックス 186"/>
        <xdr:cNvSpPr txBox="1"/>
      </xdr:nvSpPr>
      <xdr:spPr>
        <a:xfrm>
          <a:off x="810260" y="1306893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88" name="テキスト ボックス 187"/>
        <xdr:cNvSpPr txBox="1"/>
      </xdr:nvSpPr>
      <xdr:spPr>
        <a:xfrm>
          <a:off x="432816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0" name="テキスト ボックス 189"/>
        <xdr:cNvSpPr txBox="1"/>
      </xdr:nvSpPr>
      <xdr:spPr>
        <a:xfrm>
          <a:off x="264668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98425</xdr:rowOff>
    </xdr:from>
    <xdr:to xmlns:xdr="http://schemas.openxmlformats.org/drawingml/2006/spreadsheetDrawing">
      <xdr:col>24</xdr:col>
      <xdr:colOff>114300</xdr:colOff>
      <xdr:row>72</xdr:row>
      <xdr:rowOff>29210</xdr:rowOff>
    </xdr:to>
    <xdr:sp macro="" textlink="">
      <xdr:nvSpPr>
        <xdr:cNvPr id="193" name="楕円 192"/>
        <xdr:cNvSpPr/>
      </xdr:nvSpPr>
      <xdr:spPr>
        <a:xfrm>
          <a:off x="4462780" y="120046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120650</xdr:rowOff>
    </xdr:from>
    <xdr:ext cx="598805" cy="254635"/>
    <xdr:sp macro="" textlink="">
      <xdr:nvSpPr>
        <xdr:cNvPr id="194" name="民生費該当値テキスト"/>
        <xdr:cNvSpPr txBox="1"/>
      </xdr:nvSpPr>
      <xdr:spPr>
        <a:xfrm>
          <a:off x="456438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17780</xdr:rowOff>
    </xdr:from>
    <xdr:to xmlns:xdr="http://schemas.openxmlformats.org/drawingml/2006/spreadsheetDrawing">
      <xdr:col>20</xdr:col>
      <xdr:colOff>38100</xdr:colOff>
      <xdr:row>73</xdr:row>
      <xdr:rowOff>118745</xdr:rowOff>
    </xdr:to>
    <xdr:sp macro="" textlink="">
      <xdr:nvSpPr>
        <xdr:cNvPr id="195" name="楕円 194"/>
        <xdr:cNvSpPr/>
      </xdr:nvSpPr>
      <xdr:spPr>
        <a:xfrm>
          <a:off x="3649980" y="122593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135255</xdr:rowOff>
    </xdr:from>
    <xdr:ext cx="591820" cy="254635"/>
    <xdr:sp macro="" textlink="">
      <xdr:nvSpPr>
        <xdr:cNvPr id="196" name="テキスト ボックス 195"/>
        <xdr:cNvSpPr txBox="1"/>
      </xdr:nvSpPr>
      <xdr:spPr>
        <a:xfrm>
          <a:off x="3406140" y="1204150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157480</xdr:rowOff>
    </xdr:from>
    <xdr:to xmlns:xdr="http://schemas.openxmlformats.org/drawingml/2006/spreadsheetDrawing">
      <xdr:col>15</xdr:col>
      <xdr:colOff>101600</xdr:colOff>
      <xdr:row>74</xdr:row>
      <xdr:rowOff>87630</xdr:rowOff>
    </xdr:to>
    <xdr:sp macro="" textlink="">
      <xdr:nvSpPr>
        <xdr:cNvPr id="197" name="楕円 196"/>
        <xdr:cNvSpPr/>
      </xdr:nvSpPr>
      <xdr:spPr>
        <a:xfrm>
          <a:off x="2781300" y="1239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104140</xdr:rowOff>
    </xdr:from>
    <xdr:ext cx="594360" cy="256540"/>
    <xdr:sp macro="" textlink="">
      <xdr:nvSpPr>
        <xdr:cNvPr id="198" name="テキスト ボックス 197"/>
        <xdr:cNvSpPr txBox="1"/>
      </xdr:nvSpPr>
      <xdr:spPr>
        <a:xfrm>
          <a:off x="2542540" y="1217803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89535</xdr:rowOff>
    </xdr:from>
    <xdr:to xmlns:xdr="http://schemas.openxmlformats.org/drawingml/2006/spreadsheetDrawing">
      <xdr:col>10</xdr:col>
      <xdr:colOff>165100</xdr:colOff>
      <xdr:row>75</xdr:row>
      <xdr:rowOff>19685</xdr:rowOff>
    </xdr:to>
    <xdr:sp macro="" textlink="">
      <xdr:nvSpPr>
        <xdr:cNvPr id="199" name="楕円 198"/>
        <xdr:cNvSpPr/>
      </xdr:nvSpPr>
      <xdr:spPr>
        <a:xfrm>
          <a:off x="1917700" y="12498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36195</xdr:rowOff>
    </xdr:from>
    <xdr:ext cx="591820" cy="256540"/>
    <xdr:sp macro="" textlink="">
      <xdr:nvSpPr>
        <xdr:cNvPr id="200" name="テキスト ボックス 199"/>
        <xdr:cNvSpPr txBox="1"/>
      </xdr:nvSpPr>
      <xdr:spPr>
        <a:xfrm>
          <a:off x="1673860" y="1227772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86360</xdr:rowOff>
    </xdr:from>
    <xdr:to xmlns:xdr="http://schemas.openxmlformats.org/drawingml/2006/spreadsheetDrawing">
      <xdr:col>6</xdr:col>
      <xdr:colOff>38100</xdr:colOff>
      <xdr:row>75</xdr:row>
      <xdr:rowOff>15875</xdr:rowOff>
    </xdr:to>
    <xdr:sp macro="" textlink="">
      <xdr:nvSpPr>
        <xdr:cNvPr id="201" name="楕円 200"/>
        <xdr:cNvSpPr/>
      </xdr:nvSpPr>
      <xdr:spPr>
        <a:xfrm>
          <a:off x="1054100" y="1249553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32385</xdr:rowOff>
    </xdr:from>
    <xdr:ext cx="591820" cy="252095"/>
    <xdr:sp macro="" textlink="">
      <xdr:nvSpPr>
        <xdr:cNvPr id="202" name="テキスト ボックス 201"/>
        <xdr:cNvSpPr txBox="1"/>
      </xdr:nvSpPr>
      <xdr:spPr>
        <a:xfrm>
          <a:off x="810260" y="122739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1" name="テキスト ボックス 210"/>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2095"/>
    <xdr:sp macro="" textlink="">
      <xdr:nvSpPr>
        <xdr:cNvPr id="213" name="テキスト ボックス 212"/>
        <xdr:cNvSpPr txBox="1"/>
      </xdr:nvSpPr>
      <xdr:spPr>
        <a:xfrm>
          <a:off x="502920" y="16913860"/>
          <a:ext cx="2444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17" name="テキスト ボックス 216"/>
        <xdr:cNvSpPr txBox="1"/>
      </xdr:nvSpPr>
      <xdr:spPr>
        <a:xfrm>
          <a:off x="22542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2095"/>
    <xdr:sp macro="" textlink="">
      <xdr:nvSpPr>
        <xdr:cNvPr id="221" name="テキスト ボックス 220"/>
        <xdr:cNvSpPr txBox="1"/>
      </xdr:nvSpPr>
      <xdr:spPr>
        <a:xfrm>
          <a:off x="22542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3" name="テキスト ボックス 222"/>
        <xdr:cNvSpPr txBox="1"/>
      </xdr:nvSpPr>
      <xdr:spPr>
        <a:xfrm>
          <a:off x="16637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5" name="テキスト ボックス 224"/>
        <xdr:cNvSpPr txBox="1"/>
      </xdr:nvSpPr>
      <xdr:spPr>
        <a:xfrm>
          <a:off x="16637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3365"/>
    <xdr:sp macro="" textlink="">
      <xdr:nvSpPr>
        <xdr:cNvPr id="227" name="テキスト ボックス 226"/>
        <xdr:cNvSpPr txBox="1"/>
      </xdr:nvSpPr>
      <xdr:spPr>
        <a:xfrm>
          <a:off x="16637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103505</xdr:rowOff>
    </xdr:from>
    <xdr:to xmlns:xdr="http://schemas.openxmlformats.org/drawingml/2006/spreadsheetDrawing">
      <xdr:col>24</xdr:col>
      <xdr:colOff>62865</xdr:colOff>
      <xdr:row>98</xdr:row>
      <xdr:rowOff>161290</xdr:rowOff>
    </xdr:to>
    <xdr:cxnSp macro="">
      <xdr:nvCxnSpPr>
        <xdr:cNvPr id="229" name="直線コネクタ 228"/>
        <xdr:cNvCxnSpPr/>
      </xdr:nvCxnSpPr>
      <xdr:spPr>
        <a:xfrm flipV="1">
          <a:off x="4511675" y="15027275"/>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4670" cy="259080"/>
    <xdr:sp macro="" textlink="">
      <xdr:nvSpPr>
        <xdr:cNvPr id="230" name="衛生費最小値テキスト"/>
        <xdr:cNvSpPr txBox="1"/>
      </xdr:nvSpPr>
      <xdr:spPr>
        <a:xfrm>
          <a:off x="456438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1" name="直線コネクタ 230"/>
        <xdr:cNvCxnSpPr/>
      </xdr:nvCxnSpPr>
      <xdr:spPr>
        <a:xfrm>
          <a:off x="4429760" y="16620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50165</xdr:rowOff>
    </xdr:from>
    <xdr:ext cx="598805" cy="257810"/>
    <xdr:sp macro="" textlink="">
      <xdr:nvSpPr>
        <xdr:cNvPr id="232" name="衛生費最大値テキスト"/>
        <xdr:cNvSpPr txBox="1"/>
      </xdr:nvSpPr>
      <xdr:spPr>
        <a:xfrm>
          <a:off x="4564380" y="14806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103505</xdr:rowOff>
    </xdr:from>
    <xdr:to xmlns:xdr="http://schemas.openxmlformats.org/drawingml/2006/spreadsheetDrawing">
      <xdr:col>24</xdr:col>
      <xdr:colOff>152400</xdr:colOff>
      <xdr:row>89</xdr:row>
      <xdr:rowOff>103505</xdr:rowOff>
    </xdr:to>
    <xdr:cxnSp macro="">
      <xdr:nvCxnSpPr>
        <xdr:cNvPr id="233" name="直線コネクタ 232"/>
        <xdr:cNvCxnSpPr/>
      </xdr:nvCxnSpPr>
      <xdr:spPr>
        <a:xfrm>
          <a:off x="4429760" y="15027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161290</xdr:rowOff>
    </xdr:from>
    <xdr:to xmlns:xdr="http://schemas.openxmlformats.org/drawingml/2006/spreadsheetDrawing">
      <xdr:col>24</xdr:col>
      <xdr:colOff>63500</xdr:colOff>
      <xdr:row>98</xdr:row>
      <xdr:rowOff>57785</xdr:rowOff>
    </xdr:to>
    <xdr:cxnSp macro="">
      <xdr:nvCxnSpPr>
        <xdr:cNvPr id="234" name="直線コネクタ 233"/>
        <xdr:cNvCxnSpPr/>
      </xdr:nvCxnSpPr>
      <xdr:spPr>
        <a:xfrm flipV="1">
          <a:off x="3700780" y="16449040"/>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34670" cy="259080"/>
    <xdr:sp macro="" textlink="">
      <xdr:nvSpPr>
        <xdr:cNvPr id="235" name="衛生費平均値テキスト"/>
        <xdr:cNvSpPr txBox="1"/>
      </xdr:nvSpPr>
      <xdr:spPr>
        <a:xfrm>
          <a:off x="456438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6" name="フローチャート: 判断 235"/>
        <xdr:cNvSpPr/>
      </xdr:nvSpPr>
      <xdr:spPr>
        <a:xfrm>
          <a:off x="446278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57785</xdr:rowOff>
    </xdr:from>
    <xdr:to xmlns:xdr="http://schemas.openxmlformats.org/drawingml/2006/spreadsheetDrawing">
      <xdr:col>19</xdr:col>
      <xdr:colOff>177800</xdr:colOff>
      <xdr:row>98</xdr:row>
      <xdr:rowOff>86360</xdr:rowOff>
    </xdr:to>
    <xdr:cxnSp macro="">
      <xdr:nvCxnSpPr>
        <xdr:cNvPr id="237" name="直線コネクタ 236"/>
        <xdr:cNvCxnSpPr/>
      </xdr:nvCxnSpPr>
      <xdr:spPr>
        <a:xfrm flipV="1">
          <a:off x="2832100" y="1651698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38" name="フローチャート: 判断 237"/>
        <xdr:cNvSpPr/>
      </xdr:nvSpPr>
      <xdr:spPr>
        <a:xfrm>
          <a:off x="3649980" y="16295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125730</xdr:rowOff>
    </xdr:from>
    <xdr:ext cx="527685" cy="259080"/>
    <xdr:sp macro="" textlink="">
      <xdr:nvSpPr>
        <xdr:cNvPr id="239" name="テキスト ボックス 238"/>
        <xdr:cNvSpPr txBox="1"/>
      </xdr:nvSpPr>
      <xdr:spPr>
        <a:xfrm>
          <a:off x="3438525" y="16070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63500</xdr:rowOff>
    </xdr:from>
    <xdr:to xmlns:xdr="http://schemas.openxmlformats.org/drawingml/2006/spreadsheetDrawing">
      <xdr:col>15</xdr:col>
      <xdr:colOff>50800</xdr:colOff>
      <xdr:row>98</xdr:row>
      <xdr:rowOff>86360</xdr:rowOff>
    </xdr:to>
    <xdr:cxnSp macro="">
      <xdr:nvCxnSpPr>
        <xdr:cNvPr id="240" name="直線コネクタ 239"/>
        <xdr:cNvCxnSpPr/>
      </xdr:nvCxnSpPr>
      <xdr:spPr>
        <a:xfrm>
          <a:off x="1968500" y="165227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1" name="フローチャート: 判断 240"/>
        <xdr:cNvSpPr/>
      </xdr:nvSpPr>
      <xdr:spPr>
        <a:xfrm>
          <a:off x="2781300" y="1638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39370</xdr:rowOff>
    </xdr:from>
    <xdr:ext cx="527685" cy="259080"/>
    <xdr:sp macro="" textlink="">
      <xdr:nvSpPr>
        <xdr:cNvPr id="242" name="テキスト ボックス 241"/>
        <xdr:cNvSpPr txBox="1"/>
      </xdr:nvSpPr>
      <xdr:spPr>
        <a:xfrm>
          <a:off x="2574925" y="161556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63500</xdr:rowOff>
    </xdr:from>
    <xdr:to xmlns:xdr="http://schemas.openxmlformats.org/drawingml/2006/spreadsheetDrawing">
      <xdr:col>10</xdr:col>
      <xdr:colOff>114300</xdr:colOff>
      <xdr:row>98</xdr:row>
      <xdr:rowOff>115570</xdr:rowOff>
    </xdr:to>
    <xdr:cxnSp macro="">
      <xdr:nvCxnSpPr>
        <xdr:cNvPr id="243" name="直線コネクタ 242"/>
        <xdr:cNvCxnSpPr/>
      </xdr:nvCxnSpPr>
      <xdr:spPr>
        <a:xfrm flipV="1">
          <a:off x="1104900" y="1652270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4" name="フローチャート: 判断 243"/>
        <xdr:cNvSpPr/>
      </xdr:nvSpPr>
      <xdr:spPr>
        <a:xfrm>
          <a:off x="1917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45720</xdr:rowOff>
    </xdr:from>
    <xdr:ext cx="530225" cy="259080"/>
    <xdr:sp macro="" textlink="">
      <xdr:nvSpPr>
        <xdr:cNvPr id="245" name="テキスト ボックス 244"/>
        <xdr:cNvSpPr txBox="1"/>
      </xdr:nvSpPr>
      <xdr:spPr>
        <a:xfrm>
          <a:off x="1706245" y="16162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6" name="フローチャート: 判断 245"/>
        <xdr:cNvSpPr/>
      </xdr:nvSpPr>
      <xdr:spPr>
        <a:xfrm>
          <a:off x="1054100" y="16423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82550</xdr:rowOff>
    </xdr:from>
    <xdr:ext cx="527685" cy="259080"/>
    <xdr:sp macro="" textlink="">
      <xdr:nvSpPr>
        <xdr:cNvPr id="247" name="テキスト ボックス 246"/>
        <xdr:cNvSpPr txBox="1"/>
      </xdr:nvSpPr>
      <xdr:spPr>
        <a:xfrm>
          <a:off x="842645" y="16198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48" name="テキスト ボックス 247"/>
        <xdr:cNvSpPr txBox="1"/>
      </xdr:nvSpPr>
      <xdr:spPr>
        <a:xfrm>
          <a:off x="432816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0" name="テキスト ボックス 249"/>
        <xdr:cNvSpPr txBox="1"/>
      </xdr:nvSpPr>
      <xdr:spPr>
        <a:xfrm>
          <a:off x="264668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110490</xdr:rowOff>
    </xdr:from>
    <xdr:to xmlns:xdr="http://schemas.openxmlformats.org/drawingml/2006/spreadsheetDrawing">
      <xdr:col>24</xdr:col>
      <xdr:colOff>114300</xdr:colOff>
      <xdr:row>98</xdr:row>
      <xdr:rowOff>40640</xdr:rowOff>
    </xdr:to>
    <xdr:sp macro="" textlink="">
      <xdr:nvSpPr>
        <xdr:cNvPr id="253" name="楕円 252"/>
        <xdr:cNvSpPr/>
      </xdr:nvSpPr>
      <xdr:spPr>
        <a:xfrm>
          <a:off x="446278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88900</xdr:rowOff>
    </xdr:from>
    <xdr:ext cx="534670" cy="252095"/>
    <xdr:sp macro="" textlink="">
      <xdr:nvSpPr>
        <xdr:cNvPr id="254" name="衛生費該当値テキスト"/>
        <xdr:cNvSpPr txBox="1"/>
      </xdr:nvSpPr>
      <xdr:spPr>
        <a:xfrm>
          <a:off x="4564380" y="163766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6985</xdr:rowOff>
    </xdr:from>
    <xdr:to xmlns:xdr="http://schemas.openxmlformats.org/drawingml/2006/spreadsheetDrawing">
      <xdr:col>20</xdr:col>
      <xdr:colOff>38100</xdr:colOff>
      <xdr:row>98</xdr:row>
      <xdr:rowOff>109220</xdr:rowOff>
    </xdr:to>
    <xdr:sp macro="" textlink="">
      <xdr:nvSpPr>
        <xdr:cNvPr id="255" name="楕円 254"/>
        <xdr:cNvSpPr/>
      </xdr:nvSpPr>
      <xdr:spPr>
        <a:xfrm>
          <a:off x="3649980" y="164661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99695</xdr:rowOff>
    </xdr:from>
    <xdr:ext cx="527685" cy="252095"/>
    <xdr:sp macro="" textlink="">
      <xdr:nvSpPr>
        <xdr:cNvPr id="256" name="テキスト ボックス 255"/>
        <xdr:cNvSpPr txBox="1"/>
      </xdr:nvSpPr>
      <xdr:spPr>
        <a:xfrm>
          <a:off x="3438525" y="16558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35560</xdr:rowOff>
    </xdr:from>
    <xdr:to xmlns:xdr="http://schemas.openxmlformats.org/drawingml/2006/spreadsheetDrawing">
      <xdr:col>15</xdr:col>
      <xdr:colOff>101600</xdr:colOff>
      <xdr:row>98</xdr:row>
      <xdr:rowOff>137160</xdr:rowOff>
    </xdr:to>
    <xdr:sp macro="" textlink="">
      <xdr:nvSpPr>
        <xdr:cNvPr id="257" name="楕円 256"/>
        <xdr:cNvSpPr/>
      </xdr:nvSpPr>
      <xdr:spPr>
        <a:xfrm>
          <a:off x="27813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128270</xdr:rowOff>
    </xdr:from>
    <xdr:ext cx="527685" cy="259080"/>
    <xdr:sp macro="" textlink="">
      <xdr:nvSpPr>
        <xdr:cNvPr id="258" name="テキスト ボックス 257"/>
        <xdr:cNvSpPr txBox="1"/>
      </xdr:nvSpPr>
      <xdr:spPr>
        <a:xfrm>
          <a:off x="2574925" y="16587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12700</xdr:rowOff>
    </xdr:from>
    <xdr:to xmlns:xdr="http://schemas.openxmlformats.org/drawingml/2006/spreadsheetDrawing">
      <xdr:col>10</xdr:col>
      <xdr:colOff>165100</xdr:colOff>
      <xdr:row>98</xdr:row>
      <xdr:rowOff>114300</xdr:rowOff>
    </xdr:to>
    <xdr:sp macro="" textlink="">
      <xdr:nvSpPr>
        <xdr:cNvPr id="259" name="楕円 258"/>
        <xdr:cNvSpPr/>
      </xdr:nvSpPr>
      <xdr:spPr>
        <a:xfrm>
          <a:off x="19177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105410</xdr:rowOff>
    </xdr:from>
    <xdr:ext cx="530225" cy="259080"/>
    <xdr:sp macro="" textlink="">
      <xdr:nvSpPr>
        <xdr:cNvPr id="260" name="テキスト ボックス 259"/>
        <xdr:cNvSpPr txBox="1"/>
      </xdr:nvSpPr>
      <xdr:spPr>
        <a:xfrm>
          <a:off x="1706245" y="16564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64770</xdr:rowOff>
    </xdr:from>
    <xdr:to xmlns:xdr="http://schemas.openxmlformats.org/drawingml/2006/spreadsheetDrawing">
      <xdr:col>6</xdr:col>
      <xdr:colOff>38100</xdr:colOff>
      <xdr:row>98</xdr:row>
      <xdr:rowOff>166370</xdr:rowOff>
    </xdr:to>
    <xdr:sp macro="" textlink="">
      <xdr:nvSpPr>
        <xdr:cNvPr id="261" name="楕円 260"/>
        <xdr:cNvSpPr/>
      </xdr:nvSpPr>
      <xdr:spPr>
        <a:xfrm>
          <a:off x="1054100" y="16523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157480</xdr:rowOff>
    </xdr:from>
    <xdr:ext cx="527685" cy="252095"/>
    <xdr:sp macro="" textlink="">
      <xdr:nvSpPr>
        <xdr:cNvPr id="262" name="テキスト ボックス 261"/>
        <xdr:cNvSpPr txBox="1"/>
      </xdr:nvSpPr>
      <xdr:spPr>
        <a:xfrm>
          <a:off x="842645" y="16616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4" name="正方形/長方形 263"/>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6" name="正方形/長方形 265"/>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8" name="正方形/長方形 267"/>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20980"/>
    <xdr:sp macro="" textlink="">
      <xdr:nvSpPr>
        <xdr:cNvPr id="271" name="テキスト ボックス 270"/>
        <xdr:cNvSpPr txBox="1"/>
      </xdr:nvSpPr>
      <xdr:spPr>
        <a:xfrm>
          <a:off x="6393180" y="45364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935" cy="256540"/>
    <xdr:sp macro="" textlink="">
      <xdr:nvSpPr>
        <xdr:cNvPr id="274" name="テキスト ボックス 273"/>
        <xdr:cNvSpPr txBox="1"/>
      </xdr:nvSpPr>
      <xdr:spPr>
        <a:xfrm>
          <a:off x="6187440" y="644779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0375" cy="256540"/>
    <xdr:sp macro="" textlink="">
      <xdr:nvSpPr>
        <xdr:cNvPr id="276" name="テキスト ボックス 275"/>
        <xdr:cNvSpPr txBox="1"/>
      </xdr:nvSpPr>
      <xdr:spPr>
        <a:xfrm>
          <a:off x="5974080" y="607441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7" name="直線コネクタ 276"/>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28955" cy="254635"/>
    <xdr:sp macro="" textlink="">
      <xdr:nvSpPr>
        <xdr:cNvPr id="278" name="テキスト ボックス 277"/>
        <xdr:cNvSpPr txBox="1"/>
      </xdr:nvSpPr>
      <xdr:spPr>
        <a:xfrm>
          <a:off x="5915025" y="570357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28955" cy="259080"/>
    <xdr:sp macro="" textlink="">
      <xdr:nvSpPr>
        <xdr:cNvPr id="280" name="テキスト ボックス 279"/>
        <xdr:cNvSpPr txBox="1"/>
      </xdr:nvSpPr>
      <xdr:spPr>
        <a:xfrm>
          <a:off x="5915025" y="5331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28955" cy="256540"/>
    <xdr:sp macro="" textlink="">
      <xdr:nvSpPr>
        <xdr:cNvPr id="282" name="テキスト ボックス 281"/>
        <xdr:cNvSpPr txBox="1"/>
      </xdr:nvSpPr>
      <xdr:spPr>
        <a:xfrm>
          <a:off x="5915025" y="495808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28955" cy="253365"/>
    <xdr:sp macro="" textlink="">
      <xdr:nvSpPr>
        <xdr:cNvPr id="284" name="テキスト ボックス 283"/>
        <xdr:cNvSpPr txBox="1"/>
      </xdr:nvSpPr>
      <xdr:spPr>
        <a:xfrm>
          <a:off x="5915025" y="4584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152400</xdr:rowOff>
    </xdr:from>
    <xdr:to xmlns:xdr="http://schemas.openxmlformats.org/drawingml/2006/spreadsheetDrawing">
      <xdr:col>54</xdr:col>
      <xdr:colOff>185420</xdr:colOff>
      <xdr:row>39</xdr:row>
      <xdr:rowOff>44450</xdr:rowOff>
    </xdr:to>
    <xdr:cxnSp macro="">
      <xdr:nvCxnSpPr>
        <xdr:cNvPr id="286" name="直線コネクタ 285"/>
        <xdr:cNvCxnSpPr/>
      </xdr:nvCxnSpPr>
      <xdr:spPr>
        <a:xfrm flipV="1">
          <a:off x="10198100" y="518541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7015" cy="256540"/>
    <xdr:sp macro="" textlink="">
      <xdr:nvSpPr>
        <xdr:cNvPr id="287" name="労働費最小値テキスト"/>
        <xdr:cNvSpPr txBox="1"/>
      </xdr:nvSpPr>
      <xdr:spPr>
        <a:xfrm>
          <a:off x="10248900" y="659003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32130" cy="254635"/>
    <xdr:sp macro="" textlink="">
      <xdr:nvSpPr>
        <xdr:cNvPr id="289" name="労働費最大値テキスト"/>
        <xdr:cNvSpPr txBox="1"/>
      </xdr:nvSpPr>
      <xdr:spPr>
        <a:xfrm>
          <a:off x="10248900" y="4964430"/>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152400</xdr:rowOff>
    </xdr:from>
    <xdr:to xmlns:xdr="http://schemas.openxmlformats.org/drawingml/2006/spreadsheetDrawing">
      <xdr:col>55</xdr:col>
      <xdr:colOff>88900</xdr:colOff>
      <xdr:row>30</xdr:row>
      <xdr:rowOff>152400</xdr:rowOff>
    </xdr:to>
    <xdr:cxnSp macro="">
      <xdr:nvCxnSpPr>
        <xdr:cNvPr id="290" name="直線コネクタ 289"/>
        <xdr:cNvCxnSpPr/>
      </xdr:nvCxnSpPr>
      <xdr:spPr>
        <a:xfrm>
          <a:off x="10114280" y="518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31115</xdr:rowOff>
    </xdr:from>
    <xdr:to xmlns:xdr="http://schemas.openxmlformats.org/drawingml/2006/spreadsheetDrawing">
      <xdr:col>55</xdr:col>
      <xdr:colOff>0</xdr:colOff>
      <xdr:row>39</xdr:row>
      <xdr:rowOff>31115</xdr:rowOff>
    </xdr:to>
    <xdr:cxnSp macro="">
      <xdr:nvCxnSpPr>
        <xdr:cNvPr id="291" name="直線コネクタ 290"/>
        <xdr:cNvCxnSpPr/>
      </xdr:nvCxnSpPr>
      <xdr:spPr>
        <a:xfrm>
          <a:off x="9385300" y="65728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93345</xdr:rowOff>
    </xdr:from>
    <xdr:ext cx="467360" cy="259080"/>
    <xdr:sp macro="" textlink="">
      <xdr:nvSpPr>
        <xdr:cNvPr id="292" name="労働費平均値テキスト"/>
        <xdr:cNvSpPr txBox="1"/>
      </xdr:nvSpPr>
      <xdr:spPr>
        <a:xfrm>
          <a:off x="10248900" y="62998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70485</xdr:rowOff>
    </xdr:from>
    <xdr:to xmlns:xdr="http://schemas.openxmlformats.org/drawingml/2006/spreadsheetDrawing">
      <xdr:col>55</xdr:col>
      <xdr:colOff>50800</xdr:colOff>
      <xdr:row>39</xdr:row>
      <xdr:rowOff>635</xdr:rowOff>
    </xdr:to>
    <xdr:sp macro="" textlink="">
      <xdr:nvSpPr>
        <xdr:cNvPr id="293" name="フローチャート: 判断 292"/>
        <xdr:cNvSpPr/>
      </xdr:nvSpPr>
      <xdr:spPr>
        <a:xfrm>
          <a:off x="10152380" y="64446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31115</xdr:rowOff>
    </xdr:from>
    <xdr:to xmlns:xdr="http://schemas.openxmlformats.org/drawingml/2006/spreadsheetDrawing">
      <xdr:col>50</xdr:col>
      <xdr:colOff>114300</xdr:colOff>
      <xdr:row>39</xdr:row>
      <xdr:rowOff>31750</xdr:rowOff>
    </xdr:to>
    <xdr:cxnSp macro="">
      <xdr:nvCxnSpPr>
        <xdr:cNvPr id="294" name="直線コネクタ 293"/>
        <xdr:cNvCxnSpPr/>
      </xdr:nvCxnSpPr>
      <xdr:spPr>
        <a:xfrm flipV="1">
          <a:off x="8521700" y="65728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71120</xdr:rowOff>
    </xdr:from>
    <xdr:to xmlns:xdr="http://schemas.openxmlformats.org/drawingml/2006/spreadsheetDrawing">
      <xdr:col>50</xdr:col>
      <xdr:colOff>165100</xdr:colOff>
      <xdr:row>39</xdr:row>
      <xdr:rowOff>1270</xdr:rowOff>
    </xdr:to>
    <xdr:sp macro="" textlink="">
      <xdr:nvSpPr>
        <xdr:cNvPr id="295" name="フローチャート: 判断 294"/>
        <xdr:cNvSpPr/>
      </xdr:nvSpPr>
      <xdr:spPr>
        <a:xfrm>
          <a:off x="9334500" y="644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17780</xdr:rowOff>
    </xdr:from>
    <xdr:ext cx="462915" cy="252730"/>
    <xdr:sp macro="" textlink="">
      <xdr:nvSpPr>
        <xdr:cNvPr id="296" name="テキスト ボックス 295"/>
        <xdr:cNvSpPr txBox="1"/>
      </xdr:nvSpPr>
      <xdr:spPr>
        <a:xfrm>
          <a:off x="9155430" y="6224270"/>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23495</xdr:rowOff>
    </xdr:from>
    <xdr:to xmlns:xdr="http://schemas.openxmlformats.org/drawingml/2006/spreadsheetDrawing">
      <xdr:col>45</xdr:col>
      <xdr:colOff>177800</xdr:colOff>
      <xdr:row>39</xdr:row>
      <xdr:rowOff>31750</xdr:rowOff>
    </xdr:to>
    <xdr:cxnSp macro="">
      <xdr:nvCxnSpPr>
        <xdr:cNvPr id="297" name="直線コネクタ 296"/>
        <xdr:cNvCxnSpPr/>
      </xdr:nvCxnSpPr>
      <xdr:spPr>
        <a:xfrm>
          <a:off x="7653020" y="656526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60960</xdr:rowOff>
    </xdr:from>
    <xdr:to xmlns:xdr="http://schemas.openxmlformats.org/drawingml/2006/spreadsheetDrawing">
      <xdr:col>46</xdr:col>
      <xdr:colOff>38100</xdr:colOff>
      <xdr:row>38</xdr:row>
      <xdr:rowOff>162560</xdr:rowOff>
    </xdr:to>
    <xdr:sp macro="" textlink="">
      <xdr:nvSpPr>
        <xdr:cNvPr id="298" name="フローチャート: 判断 297"/>
        <xdr:cNvSpPr/>
      </xdr:nvSpPr>
      <xdr:spPr>
        <a:xfrm>
          <a:off x="8470900" y="6435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7620</xdr:rowOff>
    </xdr:from>
    <xdr:ext cx="465455" cy="254635"/>
    <xdr:sp macro="" textlink="">
      <xdr:nvSpPr>
        <xdr:cNvPr id="299" name="テキスト ボックス 298"/>
        <xdr:cNvSpPr txBox="1"/>
      </xdr:nvSpPr>
      <xdr:spPr>
        <a:xfrm>
          <a:off x="8291830" y="6214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23495</xdr:rowOff>
    </xdr:from>
    <xdr:to xmlns:xdr="http://schemas.openxmlformats.org/drawingml/2006/spreadsheetDrawing">
      <xdr:col>41</xdr:col>
      <xdr:colOff>50800</xdr:colOff>
      <xdr:row>39</xdr:row>
      <xdr:rowOff>33655</xdr:rowOff>
    </xdr:to>
    <xdr:cxnSp macro="">
      <xdr:nvCxnSpPr>
        <xdr:cNvPr id="300" name="直線コネクタ 299"/>
        <xdr:cNvCxnSpPr/>
      </xdr:nvCxnSpPr>
      <xdr:spPr>
        <a:xfrm flipV="1">
          <a:off x="6789420" y="656526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55245</xdr:rowOff>
    </xdr:from>
    <xdr:to xmlns:xdr="http://schemas.openxmlformats.org/drawingml/2006/spreadsheetDrawing">
      <xdr:col>41</xdr:col>
      <xdr:colOff>101600</xdr:colOff>
      <xdr:row>38</xdr:row>
      <xdr:rowOff>156845</xdr:rowOff>
    </xdr:to>
    <xdr:sp macro="" textlink="">
      <xdr:nvSpPr>
        <xdr:cNvPr id="301" name="フローチャート: 判断 300"/>
        <xdr:cNvSpPr/>
      </xdr:nvSpPr>
      <xdr:spPr>
        <a:xfrm>
          <a:off x="760222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1905</xdr:rowOff>
    </xdr:from>
    <xdr:ext cx="462915" cy="259080"/>
    <xdr:sp macro="" textlink="">
      <xdr:nvSpPr>
        <xdr:cNvPr id="302" name="テキスト ボックス 301"/>
        <xdr:cNvSpPr txBox="1"/>
      </xdr:nvSpPr>
      <xdr:spPr>
        <a:xfrm>
          <a:off x="7423150" y="62083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53975</xdr:rowOff>
    </xdr:from>
    <xdr:to xmlns:xdr="http://schemas.openxmlformats.org/drawingml/2006/spreadsheetDrawing">
      <xdr:col>36</xdr:col>
      <xdr:colOff>165100</xdr:colOff>
      <xdr:row>38</xdr:row>
      <xdr:rowOff>155575</xdr:rowOff>
    </xdr:to>
    <xdr:sp macro="" textlink="">
      <xdr:nvSpPr>
        <xdr:cNvPr id="303" name="フローチャート: 判断 302"/>
        <xdr:cNvSpPr/>
      </xdr:nvSpPr>
      <xdr:spPr>
        <a:xfrm>
          <a:off x="673862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635</xdr:rowOff>
    </xdr:from>
    <xdr:ext cx="462915" cy="259080"/>
    <xdr:sp macro="" textlink="">
      <xdr:nvSpPr>
        <xdr:cNvPr id="304" name="テキスト ボックス 303"/>
        <xdr:cNvSpPr txBox="1"/>
      </xdr:nvSpPr>
      <xdr:spPr>
        <a:xfrm>
          <a:off x="6559550" y="62071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08" name="テキスト ボックス 307"/>
        <xdr:cNvSpPr txBox="1"/>
      </xdr:nvSpPr>
      <xdr:spPr>
        <a:xfrm>
          <a:off x="74676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151765</xdr:rowOff>
    </xdr:from>
    <xdr:to xmlns:xdr="http://schemas.openxmlformats.org/drawingml/2006/spreadsheetDrawing">
      <xdr:col>55</xdr:col>
      <xdr:colOff>50800</xdr:colOff>
      <xdr:row>39</xdr:row>
      <xdr:rowOff>81915</xdr:rowOff>
    </xdr:to>
    <xdr:sp macro="" textlink="">
      <xdr:nvSpPr>
        <xdr:cNvPr id="310" name="楕円 309"/>
        <xdr:cNvSpPr/>
      </xdr:nvSpPr>
      <xdr:spPr>
        <a:xfrm>
          <a:off x="10152380" y="65258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66675</xdr:rowOff>
    </xdr:from>
    <xdr:ext cx="375920" cy="252095"/>
    <xdr:sp macro="" textlink="">
      <xdr:nvSpPr>
        <xdr:cNvPr id="311" name="労働費該当値テキスト"/>
        <xdr:cNvSpPr txBox="1"/>
      </xdr:nvSpPr>
      <xdr:spPr>
        <a:xfrm>
          <a:off x="10248900" y="6440805"/>
          <a:ext cx="375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151765</xdr:rowOff>
    </xdr:from>
    <xdr:to xmlns:xdr="http://schemas.openxmlformats.org/drawingml/2006/spreadsheetDrawing">
      <xdr:col>50</xdr:col>
      <xdr:colOff>165100</xdr:colOff>
      <xdr:row>39</xdr:row>
      <xdr:rowOff>81915</xdr:rowOff>
    </xdr:to>
    <xdr:sp macro="" textlink="">
      <xdr:nvSpPr>
        <xdr:cNvPr id="312" name="楕円 311"/>
        <xdr:cNvSpPr/>
      </xdr:nvSpPr>
      <xdr:spPr>
        <a:xfrm>
          <a:off x="9334500" y="6525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73025</xdr:rowOff>
    </xdr:from>
    <xdr:ext cx="378460" cy="256540"/>
    <xdr:sp macro="" textlink="">
      <xdr:nvSpPr>
        <xdr:cNvPr id="313" name="テキスト ボックス 312"/>
        <xdr:cNvSpPr txBox="1"/>
      </xdr:nvSpPr>
      <xdr:spPr>
        <a:xfrm>
          <a:off x="9201150" y="66147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152400</xdr:rowOff>
    </xdr:from>
    <xdr:to xmlns:xdr="http://schemas.openxmlformats.org/drawingml/2006/spreadsheetDrawing">
      <xdr:col>46</xdr:col>
      <xdr:colOff>38100</xdr:colOff>
      <xdr:row>39</xdr:row>
      <xdr:rowOff>82550</xdr:rowOff>
    </xdr:to>
    <xdr:sp macro="" textlink="">
      <xdr:nvSpPr>
        <xdr:cNvPr id="314" name="楕円 313"/>
        <xdr:cNvSpPr/>
      </xdr:nvSpPr>
      <xdr:spPr>
        <a:xfrm>
          <a:off x="8470900" y="65265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73660</xdr:rowOff>
    </xdr:from>
    <xdr:ext cx="378460" cy="256540"/>
    <xdr:sp macro="" textlink="">
      <xdr:nvSpPr>
        <xdr:cNvPr id="315" name="テキスト ボックス 314"/>
        <xdr:cNvSpPr txBox="1"/>
      </xdr:nvSpPr>
      <xdr:spPr>
        <a:xfrm>
          <a:off x="8337550" y="66154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144145</xdr:rowOff>
    </xdr:from>
    <xdr:to xmlns:xdr="http://schemas.openxmlformats.org/drawingml/2006/spreadsheetDrawing">
      <xdr:col>41</xdr:col>
      <xdr:colOff>101600</xdr:colOff>
      <xdr:row>39</xdr:row>
      <xdr:rowOff>74930</xdr:rowOff>
    </xdr:to>
    <xdr:sp macro="" textlink="">
      <xdr:nvSpPr>
        <xdr:cNvPr id="316" name="楕円 315"/>
        <xdr:cNvSpPr/>
      </xdr:nvSpPr>
      <xdr:spPr>
        <a:xfrm>
          <a:off x="7602220" y="65182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64770</xdr:rowOff>
    </xdr:from>
    <xdr:ext cx="375920" cy="254635"/>
    <xdr:sp macro="" textlink="">
      <xdr:nvSpPr>
        <xdr:cNvPr id="317" name="テキスト ボックス 316"/>
        <xdr:cNvSpPr txBox="1"/>
      </xdr:nvSpPr>
      <xdr:spPr>
        <a:xfrm>
          <a:off x="7468870" y="6606540"/>
          <a:ext cx="375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154940</xdr:rowOff>
    </xdr:from>
    <xdr:to xmlns:xdr="http://schemas.openxmlformats.org/drawingml/2006/spreadsheetDrawing">
      <xdr:col>36</xdr:col>
      <xdr:colOff>165100</xdr:colOff>
      <xdr:row>39</xdr:row>
      <xdr:rowOff>84455</xdr:rowOff>
    </xdr:to>
    <xdr:sp macro="" textlink="">
      <xdr:nvSpPr>
        <xdr:cNvPr id="318" name="楕円 317"/>
        <xdr:cNvSpPr/>
      </xdr:nvSpPr>
      <xdr:spPr>
        <a:xfrm>
          <a:off x="6738620" y="65290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75565</xdr:rowOff>
    </xdr:from>
    <xdr:ext cx="378460" cy="254635"/>
    <xdr:sp macro="" textlink="">
      <xdr:nvSpPr>
        <xdr:cNvPr id="319" name="テキスト ボックス 318"/>
        <xdr:cNvSpPr txBox="1"/>
      </xdr:nvSpPr>
      <xdr:spPr>
        <a:xfrm>
          <a:off x="6605270" y="66173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20980"/>
    <xdr:sp macro="" textlink="">
      <xdr:nvSpPr>
        <xdr:cNvPr id="328" name="テキスト ボックス 327"/>
        <xdr:cNvSpPr txBox="1"/>
      </xdr:nvSpPr>
      <xdr:spPr>
        <a:xfrm>
          <a:off x="6393180" y="78892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0" name="直線コネクタ 329"/>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1935" cy="254635"/>
    <xdr:sp macro="" textlink="">
      <xdr:nvSpPr>
        <xdr:cNvPr id="331" name="テキスト ボックス 330"/>
        <xdr:cNvSpPr txBox="1"/>
      </xdr:nvSpPr>
      <xdr:spPr>
        <a:xfrm>
          <a:off x="6187440" y="972693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28955" cy="253365"/>
    <xdr:sp macro="" textlink="">
      <xdr:nvSpPr>
        <xdr:cNvPr id="333" name="テキスト ボックス 332"/>
        <xdr:cNvSpPr txBox="1"/>
      </xdr:nvSpPr>
      <xdr:spPr>
        <a:xfrm>
          <a:off x="5915025" y="9278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35" name="テキスト ボックス 334"/>
        <xdr:cNvSpPr txBox="1"/>
      </xdr:nvSpPr>
      <xdr:spPr>
        <a:xfrm>
          <a:off x="5850890" y="88328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6" name="直線コネクタ 335"/>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1185" cy="254635"/>
    <xdr:sp macro="" textlink="">
      <xdr:nvSpPr>
        <xdr:cNvPr id="337" name="テキスト ボックス 336"/>
        <xdr:cNvSpPr txBox="1"/>
      </xdr:nvSpPr>
      <xdr:spPr>
        <a:xfrm>
          <a:off x="5850890" y="83858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3365"/>
    <xdr:sp macro="" textlink="">
      <xdr:nvSpPr>
        <xdr:cNvPr id="339" name="テキスト ボックス 338"/>
        <xdr:cNvSpPr txBox="1"/>
      </xdr:nvSpPr>
      <xdr:spPr>
        <a:xfrm>
          <a:off x="5850890" y="79375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38100</xdr:rowOff>
    </xdr:from>
    <xdr:to xmlns:xdr="http://schemas.openxmlformats.org/drawingml/2006/spreadsheetDrawing">
      <xdr:col>54</xdr:col>
      <xdr:colOff>185420</xdr:colOff>
      <xdr:row>58</xdr:row>
      <xdr:rowOff>127635</xdr:rowOff>
    </xdr:to>
    <xdr:cxnSp macro="">
      <xdr:nvCxnSpPr>
        <xdr:cNvPr id="341" name="直線コネクタ 340"/>
        <xdr:cNvCxnSpPr/>
      </xdr:nvCxnSpPr>
      <xdr:spPr>
        <a:xfrm flipV="1">
          <a:off x="10198100" y="842391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132080</xdr:rowOff>
    </xdr:from>
    <xdr:ext cx="467360" cy="254635"/>
    <xdr:sp macro="" textlink="">
      <xdr:nvSpPr>
        <xdr:cNvPr id="342" name="農林水産業費最小値テキスト"/>
        <xdr:cNvSpPr txBox="1"/>
      </xdr:nvSpPr>
      <xdr:spPr>
        <a:xfrm>
          <a:off x="10248900" y="985901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3" name="直線コネクタ 342"/>
        <xdr:cNvCxnSpPr/>
      </xdr:nvCxnSpPr>
      <xdr:spPr>
        <a:xfrm>
          <a:off x="10114280" y="9854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96265" cy="254635"/>
    <xdr:sp macro="" textlink="">
      <xdr:nvSpPr>
        <xdr:cNvPr id="344" name="農林水産業費最大値テキスト"/>
        <xdr:cNvSpPr txBox="1"/>
      </xdr:nvSpPr>
      <xdr:spPr>
        <a:xfrm>
          <a:off x="10248900" y="820674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45" name="直線コネクタ 344"/>
        <xdr:cNvCxnSpPr/>
      </xdr:nvCxnSpPr>
      <xdr:spPr>
        <a:xfrm>
          <a:off x="10114280" y="8423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104775</xdr:rowOff>
    </xdr:from>
    <xdr:to xmlns:xdr="http://schemas.openxmlformats.org/drawingml/2006/spreadsheetDrawing">
      <xdr:col>55</xdr:col>
      <xdr:colOff>0</xdr:colOff>
      <xdr:row>57</xdr:row>
      <xdr:rowOff>165100</xdr:rowOff>
    </xdr:to>
    <xdr:cxnSp macro="">
      <xdr:nvCxnSpPr>
        <xdr:cNvPr id="346" name="直線コネクタ 345"/>
        <xdr:cNvCxnSpPr/>
      </xdr:nvCxnSpPr>
      <xdr:spPr>
        <a:xfrm>
          <a:off x="9385300" y="966406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109220</xdr:rowOff>
    </xdr:from>
    <xdr:ext cx="532130" cy="254635"/>
    <xdr:sp macro="" textlink="">
      <xdr:nvSpPr>
        <xdr:cNvPr id="347" name="農林水産業費平均値テキスト"/>
        <xdr:cNvSpPr txBox="1"/>
      </xdr:nvSpPr>
      <xdr:spPr>
        <a:xfrm>
          <a:off x="10248900" y="9668510"/>
          <a:ext cx="532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130810</xdr:rowOff>
    </xdr:from>
    <xdr:to xmlns:xdr="http://schemas.openxmlformats.org/drawingml/2006/spreadsheetDrawing">
      <xdr:col>55</xdr:col>
      <xdr:colOff>50800</xdr:colOff>
      <xdr:row>58</xdr:row>
      <xdr:rowOff>60960</xdr:rowOff>
    </xdr:to>
    <xdr:sp macro="" textlink="">
      <xdr:nvSpPr>
        <xdr:cNvPr id="348" name="フローチャート: 判断 347"/>
        <xdr:cNvSpPr/>
      </xdr:nvSpPr>
      <xdr:spPr>
        <a:xfrm>
          <a:off x="10152380" y="9690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104775</xdr:rowOff>
    </xdr:from>
    <xdr:to xmlns:xdr="http://schemas.openxmlformats.org/drawingml/2006/spreadsheetDrawing">
      <xdr:col>50</xdr:col>
      <xdr:colOff>114300</xdr:colOff>
      <xdr:row>57</xdr:row>
      <xdr:rowOff>137795</xdr:rowOff>
    </xdr:to>
    <xdr:cxnSp macro="">
      <xdr:nvCxnSpPr>
        <xdr:cNvPr id="349" name="直線コネクタ 348"/>
        <xdr:cNvCxnSpPr/>
      </xdr:nvCxnSpPr>
      <xdr:spPr>
        <a:xfrm flipV="1">
          <a:off x="8521700" y="9664065"/>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74930</xdr:rowOff>
    </xdr:to>
    <xdr:sp macro="" textlink="">
      <xdr:nvSpPr>
        <xdr:cNvPr id="350" name="フローチャート: 判断 349"/>
        <xdr:cNvSpPr/>
      </xdr:nvSpPr>
      <xdr:spPr>
        <a:xfrm>
          <a:off x="9334500" y="97034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64770</xdr:rowOff>
    </xdr:from>
    <xdr:ext cx="530225" cy="254635"/>
    <xdr:sp macro="" textlink="">
      <xdr:nvSpPr>
        <xdr:cNvPr id="351" name="テキスト ボックス 350"/>
        <xdr:cNvSpPr txBox="1"/>
      </xdr:nvSpPr>
      <xdr:spPr>
        <a:xfrm>
          <a:off x="9123045" y="9791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137795</xdr:rowOff>
    </xdr:from>
    <xdr:to xmlns:xdr="http://schemas.openxmlformats.org/drawingml/2006/spreadsheetDrawing">
      <xdr:col>45</xdr:col>
      <xdr:colOff>177800</xdr:colOff>
      <xdr:row>57</xdr:row>
      <xdr:rowOff>159385</xdr:rowOff>
    </xdr:to>
    <xdr:cxnSp macro="">
      <xdr:nvCxnSpPr>
        <xdr:cNvPr id="352" name="直線コネクタ 351"/>
        <xdr:cNvCxnSpPr/>
      </xdr:nvCxnSpPr>
      <xdr:spPr>
        <a:xfrm flipV="1">
          <a:off x="7653020" y="9697085"/>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470900" y="96958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57785</xdr:rowOff>
    </xdr:from>
    <xdr:ext cx="527685" cy="259080"/>
    <xdr:sp macro="" textlink="">
      <xdr:nvSpPr>
        <xdr:cNvPr id="354" name="テキスト ボックス 353"/>
        <xdr:cNvSpPr txBox="1"/>
      </xdr:nvSpPr>
      <xdr:spPr>
        <a:xfrm>
          <a:off x="8259445" y="9784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88265</xdr:rowOff>
    </xdr:from>
    <xdr:to xmlns:xdr="http://schemas.openxmlformats.org/drawingml/2006/spreadsheetDrawing">
      <xdr:col>41</xdr:col>
      <xdr:colOff>50800</xdr:colOff>
      <xdr:row>57</xdr:row>
      <xdr:rowOff>159385</xdr:rowOff>
    </xdr:to>
    <xdr:cxnSp macro="">
      <xdr:nvCxnSpPr>
        <xdr:cNvPr id="355" name="直線コネクタ 354"/>
        <xdr:cNvCxnSpPr/>
      </xdr:nvCxnSpPr>
      <xdr:spPr>
        <a:xfrm>
          <a:off x="6789420" y="9647555"/>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73660</xdr:rowOff>
    </xdr:to>
    <xdr:sp macro="" textlink="">
      <xdr:nvSpPr>
        <xdr:cNvPr id="356" name="フローチャート: 判断 355"/>
        <xdr:cNvSpPr/>
      </xdr:nvSpPr>
      <xdr:spPr>
        <a:xfrm>
          <a:off x="7602220" y="970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64770</xdr:rowOff>
    </xdr:from>
    <xdr:ext cx="527685" cy="254635"/>
    <xdr:sp macro="" textlink="">
      <xdr:nvSpPr>
        <xdr:cNvPr id="357" name="テキスト ボックス 356"/>
        <xdr:cNvSpPr txBox="1"/>
      </xdr:nvSpPr>
      <xdr:spPr>
        <a:xfrm>
          <a:off x="7395845" y="979170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145415</xdr:rowOff>
    </xdr:from>
    <xdr:to xmlns:xdr="http://schemas.openxmlformats.org/drawingml/2006/spreadsheetDrawing">
      <xdr:col>36</xdr:col>
      <xdr:colOff>165100</xdr:colOff>
      <xdr:row>58</xdr:row>
      <xdr:rowOff>75565</xdr:rowOff>
    </xdr:to>
    <xdr:sp macro="" textlink="">
      <xdr:nvSpPr>
        <xdr:cNvPr id="358" name="フローチャート: 判断 357"/>
        <xdr:cNvSpPr/>
      </xdr:nvSpPr>
      <xdr:spPr>
        <a:xfrm>
          <a:off x="6738620" y="970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66675</xdr:rowOff>
    </xdr:from>
    <xdr:ext cx="530225" cy="252095"/>
    <xdr:sp macro="" textlink="">
      <xdr:nvSpPr>
        <xdr:cNvPr id="359" name="テキスト ボックス 358"/>
        <xdr:cNvSpPr txBox="1"/>
      </xdr:nvSpPr>
      <xdr:spPr>
        <a:xfrm>
          <a:off x="6527165" y="979360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3" name="テキスト ボックス 362"/>
        <xdr:cNvSpPr txBox="1"/>
      </xdr:nvSpPr>
      <xdr:spPr>
        <a:xfrm>
          <a:off x="74676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114300</xdr:rowOff>
    </xdr:from>
    <xdr:to xmlns:xdr="http://schemas.openxmlformats.org/drawingml/2006/spreadsheetDrawing">
      <xdr:col>55</xdr:col>
      <xdr:colOff>50800</xdr:colOff>
      <xdr:row>58</xdr:row>
      <xdr:rowOff>44450</xdr:rowOff>
    </xdr:to>
    <xdr:sp macro="" textlink="">
      <xdr:nvSpPr>
        <xdr:cNvPr id="365" name="楕円 364"/>
        <xdr:cNvSpPr/>
      </xdr:nvSpPr>
      <xdr:spPr>
        <a:xfrm>
          <a:off x="10152380" y="96735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137160</xdr:rowOff>
    </xdr:from>
    <xdr:ext cx="532130" cy="259080"/>
    <xdr:sp macro="" textlink="">
      <xdr:nvSpPr>
        <xdr:cNvPr id="366" name="農林水産業費該当値テキスト"/>
        <xdr:cNvSpPr txBox="1"/>
      </xdr:nvSpPr>
      <xdr:spPr>
        <a:xfrm>
          <a:off x="10248900" y="9528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53975</xdr:rowOff>
    </xdr:from>
    <xdr:to xmlns:xdr="http://schemas.openxmlformats.org/drawingml/2006/spreadsheetDrawing">
      <xdr:col>50</xdr:col>
      <xdr:colOff>165100</xdr:colOff>
      <xdr:row>57</xdr:row>
      <xdr:rowOff>155575</xdr:rowOff>
    </xdr:to>
    <xdr:sp macro="" textlink="">
      <xdr:nvSpPr>
        <xdr:cNvPr id="367" name="楕円 366"/>
        <xdr:cNvSpPr/>
      </xdr:nvSpPr>
      <xdr:spPr>
        <a:xfrm>
          <a:off x="9334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635</xdr:rowOff>
    </xdr:from>
    <xdr:ext cx="530225" cy="259080"/>
    <xdr:sp macro="" textlink="">
      <xdr:nvSpPr>
        <xdr:cNvPr id="368" name="テキスト ボックス 367"/>
        <xdr:cNvSpPr txBox="1"/>
      </xdr:nvSpPr>
      <xdr:spPr>
        <a:xfrm>
          <a:off x="9123045" y="9392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86995</xdr:rowOff>
    </xdr:from>
    <xdr:to xmlns:xdr="http://schemas.openxmlformats.org/drawingml/2006/spreadsheetDrawing">
      <xdr:col>46</xdr:col>
      <xdr:colOff>38100</xdr:colOff>
      <xdr:row>58</xdr:row>
      <xdr:rowOff>17780</xdr:rowOff>
    </xdr:to>
    <xdr:sp macro="" textlink="">
      <xdr:nvSpPr>
        <xdr:cNvPr id="369" name="楕円 368"/>
        <xdr:cNvSpPr/>
      </xdr:nvSpPr>
      <xdr:spPr>
        <a:xfrm>
          <a:off x="8470900" y="964628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33655</xdr:rowOff>
    </xdr:from>
    <xdr:ext cx="527685" cy="255905"/>
    <xdr:sp macro="" textlink="">
      <xdr:nvSpPr>
        <xdr:cNvPr id="370" name="テキスト ボックス 369"/>
        <xdr:cNvSpPr txBox="1"/>
      </xdr:nvSpPr>
      <xdr:spPr>
        <a:xfrm>
          <a:off x="8259445" y="942530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109220</xdr:rowOff>
    </xdr:from>
    <xdr:to xmlns:xdr="http://schemas.openxmlformats.org/drawingml/2006/spreadsheetDrawing">
      <xdr:col>41</xdr:col>
      <xdr:colOff>101600</xdr:colOff>
      <xdr:row>58</xdr:row>
      <xdr:rowOff>38735</xdr:rowOff>
    </xdr:to>
    <xdr:sp macro="" textlink="">
      <xdr:nvSpPr>
        <xdr:cNvPr id="371" name="楕円 370"/>
        <xdr:cNvSpPr/>
      </xdr:nvSpPr>
      <xdr:spPr>
        <a:xfrm>
          <a:off x="7602220" y="96685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55245</xdr:rowOff>
    </xdr:from>
    <xdr:ext cx="527685" cy="252730"/>
    <xdr:sp macro="" textlink="">
      <xdr:nvSpPr>
        <xdr:cNvPr id="372" name="テキスト ボックス 371"/>
        <xdr:cNvSpPr txBox="1"/>
      </xdr:nvSpPr>
      <xdr:spPr>
        <a:xfrm>
          <a:off x="7395845" y="944689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37465</xdr:rowOff>
    </xdr:from>
    <xdr:to xmlns:xdr="http://schemas.openxmlformats.org/drawingml/2006/spreadsheetDrawing">
      <xdr:col>36</xdr:col>
      <xdr:colOff>165100</xdr:colOff>
      <xdr:row>57</xdr:row>
      <xdr:rowOff>139065</xdr:rowOff>
    </xdr:to>
    <xdr:sp macro="" textlink="">
      <xdr:nvSpPr>
        <xdr:cNvPr id="373" name="楕円 372"/>
        <xdr:cNvSpPr/>
      </xdr:nvSpPr>
      <xdr:spPr>
        <a:xfrm>
          <a:off x="673862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155575</xdr:rowOff>
    </xdr:from>
    <xdr:ext cx="530225" cy="254635"/>
    <xdr:sp macro="" textlink="">
      <xdr:nvSpPr>
        <xdr:cNvPr id="374" name="テキスト ボックス 373"/>
        <xdr:cNvSpPr txBox="1"/>
      </xdr:nvSpPr>
      <xdr:spPr>
        <a:xfrm>
          <a:off x="6527165" y="9379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6" name="正方形/長方形 37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8" name="正方形/長方形 37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0" name="正方形/長方形 37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20980"/>
    <xdr:sp macro="" textlink="">
      <xdr:nvSpPr>
        <xdr:cNvPr id="383" name="テキスト ボックス 382"/>
        <xdr:cNvSpPr txBox="1"/>
      </xdr:nvSpPr>
      <xdr:spPr>
        <a:xfrm>
          <a:off x="6393180" y="112420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5" name="直線コネクタ 384"/>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1935" cy="254635"/>
    <xdr:sp macro="" textlink="">
      <xdr:nvSpPr>
        <xdr:cNvPr id="386" name="テキスト ボックス 385"/>
        <xdr:cNvSpPr txBox="1"/>
      </xdr:nvSpPr>
      <xdr:spPr>
        <a:xfrm>
          <a:off x="6187440" y="1307973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28955" cy="253365"/>
    <xdr:sp macro="" textlink="">
      <xdr:nvSpPr>
        <xdr:cNvPr id="388" name="テキスト ボックス 387"/>
        <xdr:cNvSpPr txBox="1"/>
      </xdr:nvSpPr>
      <xdr:spPr>
        <a:xfrm>
          <a:off x="5915025" y="12631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28955" cy="254635"/>
    <xdr:sp macro="" textlink="">
      <xdr:nvSpPr>
        <xdr:cNvPr id="390" name="テキスト ボックス 389"/>
        <xdr:cNvSpPr txBox="1"/>
      </xdr:nvSpPr>
      <xdr:spPr>
        <a:xfrm>
          <a:off x="5915025" y="1218565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1" name="直線コネクタ 390"/>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28955" cy="254635"/>
    <xdr:sp macro="" textlink="">
      <xdr:nvSpPr>
        <xdr:cNvPr id="392" name="テキスト ボックス 391"/>
        <xdr:cNvSpPr txBox="1"/>
      </xdr:nvSpPr>
      <xdr:spPr>
        <a:xfrm>
          <a:off x="5915025" y="1173861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8955" cy="253365"/>
    <xdr:sp macro="" textlink="">
      <xdr:nvSpPr>
        <xdr:cNvPr id="394" name="テキスト ボックス 393"/>
        <xdr:cNvSpPr txBox="1"/>
      </xdr:nvSpPr>
      <xdr:spPr>
        <a:xfrm>
          <a:off x="5915025" y="11290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36195</xdr:rowOff>
    </xdr:from>
    <xdr:to xmlns:xdr="http://schemas.openxmlformats.org/drawingml/2006/spreadsheetDrawing">
      <xdr:col>54</xdr:col>
      <xdr:colOff>185420</xdr:colOff>
      <xdr:row>78</xdr:row>
      <xdr:rowOff>75565</xdr:rowOff>
    </xdr:to>
    <xdr:cxnSp macro="">
      <xdr:nvCxnSpPr>
        <xdr:cNvPr id="396" name="直線コネクタ 395"/>
        <xdr:cNvCxnSpPr/>
      </xdr:nvCxnSpPr>
      <xdr:spPr>
        <a:xfrm flipV="1">
          <a:off x="10198100" y="1194244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79375</xdr:rowOff>
    </xdr:from>
    <xdr:ext cx="467360" cy="258445"/>
    <xdr:sp macro="" textlink="">
      <xdr:nvSpPr>
        <xdr:cNvPr id="397" name="商工費最小値テキスト"/>
        <xdr:cNvSpPr txBox="1"/>
      </xdr:nvSpPr>
      <xdr:spPr>
        <a:xfrm>
          <a:off x="10248900" y="131591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398" name="直線コネクタ 397"/>
        <xdr:cNvCxnSpPr/>
      </xdr:nvCxnSpPr>
      <xdr:spPr>
        <a:xfrm>
          <a:off x="10114280" y="1315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154940</xdr:rowOff>
    </xdr:from>
    <xdr:ext cx="532130" cy="254635"/>
    <xdr:sp macro="" textlink="">
      <xdr:nvSpPr>
        <xdr:cNvPr id="399" name="商工費最大値テキスト"/>
        <xdr:cNvSpPr txBox="1"/>
      </xdr:nvSpPr>
      <xdr:spPr>
        <a:xfrm>
          <a:off x="10248900" y="11725910"/>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36195</xdr:rowOff>
    </xdr:from>
    <xdr:to xmlns:xdr="http://schemas.openxmlformats.org/drawingml/2006/spreadsheetDrawing">
      <xdr:col>55</xdr:col>
      <xdr:colOff>88900</xdr:colOff>
      <xdr:row>71</xdr:row>
      <xdr:rowOff>36195</xdr:rowOff>
    </xdr:to>
    <xdr:cxnSp macro="">
      <xdr:nvCxnSpPr>
        <xdr:cNvPr id="400" name="直線コネクタ 399"/>
        <xdr:cNvCxnSpPr/>
      </xdr:nvCxnSpPr>
      <xdr:spPr>
        <a:xfrm>
          <a:off x="10114280" y="11942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133350</xdr:rowOff>
    </xdr:from>
    <xdr:to xmlns:xdr="http://schemas.openxmlformats.org/drawingml/2006/spreadsheetDrawing">
      <xdr:col>55</xdr:col>
      <xdr:colOff>0</xdr:colOff>
      <xdr:row>73</xdr:row>
      <xdr:rowOff>72390</xdr:rowOff>
    </xdr:to>
    <xdr:cxnSp macro="">
      <xdr:nvCxnSpPr>
        <xdr:cNvPr id="401" name="直線コネクタ 400"/>
        <xdr:cNvCxnSpPr/>
      </xdr:nvCxnSpPr>
      <xdr:spPr>
        <a:xfrm flipV="1">
          <a:off x="9385300" y="12207240"/>
          <a:ext cx="8128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29210</xdr:rowOff>
    </xdr:from>
    <xdr:ext cx="532130" cy="252095"/>
    <xdr:sp macro="" textlink="">
      <xdr:nvSpPr>
        <xdr:cNvPr id="402" name="商工費平均値テキスト"/>
        <xdr:cNvSpPr txBox="1"/>
      </xdr:nvSpPr>
      <xdr:spPr>
        <a:xfrm>
          <a:off x="10248900" y="12773660"/>
          <a:ext cx="532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50800</xdr:rowOff>
    </xdr:from>
    <xdr:to xmlns:xdr="http://schemas.openxmlformats.org/drawingml/2006/spreadsheetDrawing">
      <xdr:col>55</xdr:col>
      <xdr:colOff>50800</xdr:colOff>
      <xdr:row>76</xdr:row>
      <xdr:rowOff>152400</xdr:rowOff>
    </xdr:to>
    <xdr:sp macro="" textlink="">
      <xdr:nvSpPr>
        <xdr:cNvPr id="403" name="フローチャート: 判断 402"/>
        <xdr:cNvSpPr/>
      </xdr:nvSpPr>
      <xdr:spPr>
        <a:xfrm>
          <a:off x="10152380" y="12795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72390</xdr:rowOff>
    </xdr:from>
    <xdr:to xmlns:xdr="http://schemas.openxmlformats.org/drawingml/2006/spreadsheetDrawing">
      <xdr:col>50</xdr:col>
      <xdr:colOff>114300</xdr:colOff>
      <xdr:row>76</xdr:row>
      <xdr:rowOff>36830</xdr:rowOff>
    </xdr:to>
    <xdr:cxnSp macro="">
      <xdr:nvCxnSpPr>
        <xdr:cNvPr id="404" name="直線コネクタ 403"/>
        <xdr:cNvCxnSpPr/>
      </xdr:nvCxnSpPr>
      <xdr:spPr>
        <a:xfrm flipV="1">
          <a:off x="8521700" y="12313920"/>
          <a:ext cx="8636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1270</xdr:rowOff>
    </xdr:from>
    <xdr:to xmlns:xdr="http://schemas.openxmlformats.org/drawingml/2006/spreadsheetDrawing">
      <xdr:col>50</xdr:col>
      <xdr:colOff>165100</xdr:colOff>
      <xdr:row>76</xdr:row>
      <xdr:rowOff>102870</xdr:rowOff>
    </xdr:to>
    <xdr:sp macro="" textlink="">
      <xdr:nvSpPr>
        <xdr:cNvPr id="405" name="フローチャート: 判断 404"/>
        <xdr:cNvSpPr/>
      </xdr:nvSpPr>
      <xdr:spPr>
        <a:xfrm>
          <a:off x="9334500" y="127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93980</xdr:rowOff>
    </xdr:from>
    <xdr:ext cx="530225" cy="259080"/>
    <xdr:sp macro="" textlink="">
      <xdr:nvSpPr>
        <xdr:cNvPr id="406" name="テキスト ボックス 405"/>
        <xdr:cNvSpPr txBox="1"/>
      </xdr:nvSpPr>
      <xdr:spPr>
        <a:xfrm>
          <a:off x="9123045" y="12838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36830</xdr:rowOff>
    </xdr:from>
    <xdr:to xmlns:xdr="http://schemas.openxmlformats.org/drawingml/2006/spreadsheetDrawing">
      <xdr:col>45</xdr:col>
      <xdr:colOff>177800</xdr:colOff>
      <xdr:row>76</xdr:row>
      <xdr:rowOff>124460</xdr:rowOff>
    </xdr:to>
    <xdr:cxnSp macro="">
      <xdr:nvCxnSpPr>
        <xdr:cNvPr id="407" name="直線コネクタ 406"/>
        <xdr:cNvCxnSpPr/>
      </xdr:nvCxnSpPr>
      <xdr:spPr>
        <a:xfrm flipV="1">
          <a:off x="7653020" y="12781280"/>
          <a:ext cx="8686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82550</xdr:rowOff>
    </xdr:to>
    <xdr:sp macro="" textlink="">
      <xdr:nvSpPr>
        <xdr:cNvPr id="408" name="フローチャート: 判断 407"/>
        <xdr:cNvSpPr/>
      </xdr:nvSpPr>
      <xdr:spPr>
        <a:xfrm>
          <a:off x="8470900" y="12896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73660</xdr:rowOff>
    </xdr:from>
    <xdr:ext cx="527685" cy="256540"/>
    <xdr:sp macro="" textlink="">
      <xdr:nvSpPr>
        <xdr:cNvPr id="409" name="テキスト ボックス 408"/>
        <xdr:cNvSpPr txBox="1"/>
      </xdr:nvSpPr>
      <xdr:spPr>
        <a:xfrm>
          <a:off x="8259445" y="1298575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93345</xdr:rowOff>
    </xdr:from>
    <xdr:to xmlns:xdr="http://schemas.openxmlformats.org/drawingml/2006/spreadsheetDrawing">
      <xdr:col>41</xdr:col>
      <xdr:colOff>50800</xdr:colOff>
      <xdr:row>76</xdr:row>
      <xdr:rowOff>124460</xdr:rowOff>
    </xdr:to>
    <xdr:cxnSp macro="">
      <xdr:nvCxnSpPr>
        <xdr:cNvPr id="410" name="直線コネクタ 409"/>
        <xdr:cNvCxnSpPr/>
      </xdr:nvCxnSpPr>
      <xdr:spPr>
        <a:xfrm>
          <a:off x="6789420" y="1283779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97790</xdr:rowOff>
    </xdr:to>
    <xdr:sp macro="" textlink="">
      <xdr:nvSpPr>
        <xdr:cNvPr id="411" name="フローチャート: 判断 410"/>
        <xdr:cNvSpPr/>
      </xdr:nvSpPr>
      <xdr:spPr>
        <a:xfrm>
          <a:off x="7602220" y="129114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88265</xdr:rowOff>
    </xdr:from>
    <xdr:ext cx="527685" cy="252095"/>
    <xdr:sp macro="" textlink="">
      <xdr:nvSpPr>
        <xdr:cNvPr id="412" name="テキスト ボックス 411"/>
        <xdr:cNvSpPr txBox="1"/>
      </xdr:nvSpPr>
      <xdr:spPr>
        <a:xfrm>
          <a:off x="7395845" y="13000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3" name="フローチャート: 判断 412"/>
        <xdr:cNvSpPr/>
      </xdr:nvSpPr>
      <xdr:spPr>
        <a:xfrm>
          <a:off x="6738620" y="1290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77470</xdr:rowOff>
    </xdr:from>
    <xdr:ext cx="530225" cy="254635"/>
    <xdr:sp macro="" textlink="">
      <xdr:nvSpPr>
        <xdr:cNvPr id="414" name="テキスト ボックス 413"/>
        <xdr:cNvSpPr txBox="1"/>
      </xdr:nvSpPr>
      <xdr:spPr>
        <a:xfrm>
          <a:off x="6527165" y="12989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18" name="テキスト ボックス 417"/>
        <xdr:cNvSpPr txBox="1"/>
      </xdr:nvSpPr>
      <xdr:spPr>
        <a:xfrm>
          <a:off x="746760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82550</xdr:rowOff>
    </xdr:from>
    <xdr:to xmlns:xdr="http://schemas.openxmlformats.org/drawingml/2006/spreadsheetDrawing">
      <xdr:col>55</xdr:col>
      <xdr:colOff>50800</xdr:colOff>
      <xdr:row>73</xdr:row>
      <xdr:rowOff>12700</xdr:rowOff>
    </xdr:to>
    <xdr:sp macro="" textlink="">
      <xdr:nvSpPr>
        <xdr:cNvPr id="420" name="楕円 419"/>
        <xdr:cNvSpPr/>
      </xdr:nvSpPr>
      <xdr:spPr>
        <a:xfrm>
          <a:off x="10152380" y="121564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105410</xdr:rowOff>
    </xdr:from>
    <xdr:ext cx="532130" cy="258445"/>
    <xdr:sp macro="" textlink="">
      <xdr:nvSpPr>
        <xdr:cNvPr id="421" name="商工費該当値テキスト"/>
        <xdr:cNvSpPr txBox="1"/>
      </xdr:nvSpPr>
      <xdr:spPr>
        <a:xfrm>
          <a:off x="10248900" y="1201166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21590</xdr:rowOff>
    </xdr:from>
    <xdr:to xmlns:xdr="http://schemas.openxmlformats.org/drawingml/2006/spreadsheetDrawing">
      <xdr:col>50</xdr:col>
      <xdr:colOff>165100</xdr:colOff>
      <xdr:row>73</xdr:row>
      <xdr:rowOff>123190</xdr:rowOff>
    </xdr:to>
    <xdr:sp macro="" textlink="">
      <xdr:nvSpPr>
        <xdr:cNvPr id="422" name="楕円 421"/>
        <xdr:cNvSpPr/>
      </xdr:nvSpPr>
      <xdr:spPr>
        <a:xfrm>
          <a:off x="9334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140335</xdr:rowOff>
    </xdr:from>
    <xdr:ext cx="530225" cy="256540"/>
    <xdr:sp macro="" textlink="">
      <xdr:nvSpPr>
        <xdr:cNvPr id="423" name="テキスト ボックス 422"/>
        <xdr:cNvSpPr txBox="1"/>
      </xdr:nvSpPr>
      <xdr:spPr>
        <a:xfrm>
          <a:off x="9123045" y="1204658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157480</xdr:rowOff>
    </xdr:from>
    <xdr:to xmlns:xdr="http://schemas.openxmlformats.org/drawingml/2006/spreadsheetDrawing">
      <xdr:col>46</xdr:col>
      <xdr:colOff>38100</xdr:colOff>
      <xdr:row>76</xdr:row>
      <xdr:rowOff>87630</xdr:rowOff>
    </xdr:to>
    <xdr:sp macro="" textlink="">
      <xdr:nvSpPr>
        <xdr:cNvPr id="424" name="楕円 423"/>
        <xdr:cNvSpPr/>
      </xdr:nvSpPr>
      <xdr:spPr>
        <a:xfrm>
          <a:off x="8470900" y="127342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104140</xdr:rowOff>
    </xdr:from>
    <xdr:ext cx="527685" cy="256540"/>
    <xdr:sp macro="" textlink="">
      <xdr:nvSpPr>
        <xdr:cNvPr id="425" name="テキスト ボックス 424"/>
        <xdr:cNvSpPr txBox="1"/>
      </xdr:nvSpPr>
      <xdr:spPr>
        <a:xfrm>
          <a:off x="8259445" y="1251331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73660</xdr:rowOff>
    </xdr:from>
    <xdr:to xmlns:xdr="http://schemas.openxmlformats.org/drawingml/2006/spreadsheetDrawing">
      <xdr:col>41</xdr:col>
      <xdr:colOff>101600</xdr:colOff>
      <xdr:row>77</xdr:row>
      <xdr:rowOff>3810</xdr:rowOff>
    </xdr:to>
    <xdr:sp macro="" textlink="">
      <xdr:nvSpPr>
        <xdr:cNvPr id="426" name="楕円 425"/>
        <xdr:cNvSpPr/>
      </xdr:nvSpPr>
      <xdr:spPr>
        <a:xfrm>
          <a:off x="7602220" y="1281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20320</xdr:rowOff>
    </xdr:from>
    <xdr:ext cx="527685" cy="254635"/>
    <xdr:sp macro="" textlink="">
      <xdr:nvSpPr>
        <xdr:cNvPr id="427" name="テキスト ボックス 426"/>
        <xdr:cNvSpPr txBox="1"/>
      </xdr:nvSpPr>
      <xdr:spPr>
        <a:xfrm>
          <a:off x="7395845" y="1259713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42545</xdr:rowOff>
    </xdr:from>
    <xdr:to xmlns:xdr="http://schemas.openxmlformats.org/drawingml/2006/spreadsheetDrawing">
      <xdr:col>36</xdr:col>
      <xdr:colOff>165100</xdr:colOff>
      <xdr:row>76</xdr:row>
      <xdr:rowOff>144145</xdr:rowOff>
    </xdr:to>
    <xdr:sp macro="" textlink="">
      <xdr:nvSpPr>
        <xdr:cNvPr id="428" name="楕円 427"/>
        <xdr:cNvSpPr/>
      </xdr:nvSpPr>
      <xdr:spPr>
        <a:xfrm>
          <a:off x="673862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160655</xdr:rowOff>
    </xdr:from>
    <xdr:ext cx="530225" cy="259080"/>
    <xdr:sp macro="" textlink="">
      <xdr:nvSpPr>
        <xdr:cNvPr id="429" name="テキスト ボックス 428"/>
        <xdr:cNvSpPr txBox="1"/>
      </xdr:nvSpPr>
      <xdr:spPr>
        <a:xfrm>
          <a:off x="6527165" y="1256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1" name="正方形/長方形 43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3" name="正方形/長方形 43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5" name="正方形/長方形 43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20980"/>
    <xdr:sp macro="" textlink="">
      <xdr:nvSpPr>
        <xdr:cNvPr id="438" name="テキスト ボックス 437"/>
        <xdr:cNvSpPr txBox="1"/>
      </xdr:nvSpPr>
      <xdr:spPr>
        <a:xfrm>
          <a:off x="6393180" y="145948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1935" cy="252095"/>
    <xdr:sp macro="" textlink="">
      <xdr:nvSpPr>
        <xdr:cNvPr id="440" name="テキスト ボックス 439"/>
        <xdr:cNvSpPr txBox="1"/>
      </xdr:nvSpPr>
      <xdr:spPr>
        <a:xfrm>
          <a:off x="6187440" y="169138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8955" cy="259080"/>
    <xdr:sp macro="" textlink="">
      <xdr:nvSpPr>
        <xdr:cNvPr id="442" name="テキスト ボックス 441"/>
        <xdr:cNvSpPr txBox="1"/>
      </xdr:nvSpPr>
      <xdr:spPr>
        <a:xfrm>
          <a:off x="5915025" y="1653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44" name="テキスト ボックス 443"/>
        <xdr:cNvSpPr txBox="1"/>
      </xdr:nvSpPr>
      <xdr:spPr>
        <a:xfrm>
          <a:off x="5915025" y="16151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2095"/>
    <xdr:sp macro="" textlink="">
      <xdr:nvSpPr>
        <xdr:cNvPr id="446" name="テキスト ボックス 445"/>
        <xdr:cNvSpPr txBox="1"/>
      </xdr:nvSpPr>
      <xdr:spPr>
        <a:xfrm>
          <a:off x="5915025" y="1577086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48" name="テキスト ボックス 447"/>
        <xdr:cNvSpPr txBox="1"/>
      </xdr:nvSpPr>
      <xdr:spPr>
        <a:xfrm>
          <a:off x="5915025" y="15389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6540"/>
    <xdr:sp macro="" textlink="">
      <xdr:nvSpPr>
        <xdr:cNvPr id="450" name="テキスト ボックス 449"/>
        <xdr:cNvSpPr txBox="1"/>
      </xdr:nvSpPr>
      <xdr:spPr>
        <a:xfrm>
          <a:off x="5850890" y="15016480"/>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3365"/>
    <xdr:sp macro="" textlink="">
      <xdr:nvSpPr>
        <xdr:cNvPr id="452" name="テキスト ボックス 451"/>
        <xdr:cNvSpPr txBox="1"/>
      </xdr:nvSpPr>
      <xdr:spPr>
        <a:xfrm>
          <a:off x="5850890" y="1464310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6985</xdr:rowOff>
    </xdr:from>
    <xdr:to xmlns:xdr="http://schemas.openxmlformats.org/drawingml/2006/spreadsheetDrawing">
      <xdr:col>54</xdr:col>
      <xdr:colOff>185420</xdr:colOff>
      <xdr:row>98</xdr:row>
      <xdr:rowOff>168910</xdr:rowOff>
    </xdr:to>
    <xdr:cxnSp macro="">
      <xdr:nvCxnSpPr>
        <xdr:cNvPr id="454" name="直線コネクタ 453"/>
        <xdr:cNvCxnSpPr/>
      </xdr:nvCxnSpPr>
      <xdr:spPr>
        <a:xfrm flipV="1">
          <a:off x="10198100" y="1526603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2130" cy="259080"/>
    <xdr:sp macro="" textlink="">
      <xdr:nvSpPr>
        <xdr:cNvPr id="455" name="土木費最小値テキスト"/>
        <xdr:cNvSpPr txBox="1"/>
      </xdr:nvSpPr>
      <xdr:spPr>
        <a:xfrm>
          <a:off x="10248900" y="16631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6" name="直線コネクタ 455"/>
        <xdr:cNvCxnSpPr/>
      </xdr:nvCxnSpPr>
      <xdr:spPr>
        <a:xfrm>
          <a:off x="10114280" y="16628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125095</xdr:rowOff>
    </xdr:from>
    <xdr:ext cx="532130" cy="255905"/>
    <xdr:sp macro="" textlink="">
      <xdr:nvSpPr>
        <xdr:cNvPr id="457" name="土木費最大値テキスト"/>
        <xdr:cNvSpPr txBox="1"/>
      </xdr:nvSpPr>
      <xdr:spPr>
        <a:xfrm>
          <a:off x="10248900" y="1504886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58" name="直線コネクタ 457"/>
        <xdr:cNvCxnSpPr/>
      </xdr:nvCxnSpPr>
      <xdr:spPr>
        <a:xfrm>
          <a:off x="10114280" y="15266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69215</xdr:rowOff>
    </xdr:from>
    <xdr:to xmlns:xdr="http://schemas.openxmlformats.org/drawingml/2006/spreadsheetDrawing">
      <xdr:col>55</xdr:col>
      <xdr:colOff>0</xdr:colOff>
      <xdr:row>94</xdr:row>
      <xdr:rowOff>143510</xdr:rowOff>
    </xdr:to>
    <xdr:cxnSp macro="">
      <xdr:nvCxnSpPr>
        <xdr:cNvPr id="459" name="直線コネクタ 458"/>
        <xdr:cNvCxnSpPr/>
      </xdr:nvCxnSpPr>
      <xdr:spPr>
        <a:xfrm>
          <a:off x="9385300" y="15842615"/>
          <a:ext cx="8128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2130" cy="259080"/>
    <xdr:sp macro="" textlink="">
      <xdr:nvSpPr>
        <xdr:cNvPr id="460" name="土木費平均値テキスト"/>
        <xdr:cNvSpPr txBox="1"/>
      </xdr:nvSpPr>
      <xdr:spPr>
        <a:xfrm>
          <a:off x="10248900" y="1612900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1" name="フローチャート: 判断 460"/>
        <xdr:cNvSpPr/>
      </xdr:nvSpPr>
      <xdr:spPr>
        <a:xfrm>
          <a:off x="10152380" y="16150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16510</xdr:rowOff>
    </xdr:from>
    <xdr:to xmlns:xdr="http://schemas.openxmlformats.org/drawingml/2006/spreadsheetDrawing">
      <xdr:col>50</xdr:col>
      <xdr:colOff>114300</xdr:colOff>
      <xdr:row>94</xdr:row>
      <xdr:rowOff>69215</xdr:rowOff>
    </xdr:to>
    <xdr:cxnSp macro="">
      <xdr:nvCxnSpPr>
        <xdr:cNvPr id="462" name="直線コネクタ 461"/>
        <xdr:cNvCxnSpPr/>
      </xdr:nvCxnSpPr>
      <xdr:spPr>
        <a:xfrm>
          <a:off x="8521700" y="1578991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3" name="フローチャート: 判断 462"/>
        <xdr:cNvSpPr/>
      </xdr:nvSpPr>
      <xdr:spPr>
        <a:xfrm>
          <a:off x="9334500"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128270</xdr:rowOff>
    </xdr:from>
    <xdr:ext cx="530225" cy="259080"/>
    <xdr:sp macro="" textlink="">
      <xdr:nvSpPr>
        <xdr:cNvPr id="464" name="テキスト ボックス 463"/>
        <xdr:cNvSpPr txBox="1"/>
      </xdr:nvSpPr>
      <xdr:spPr>
        <a:xfrm>
          <a:off x="9123045" y="1624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16510</xdr:rowOff>
    </xdr:from>
    <xdr:to xmlns:xdr="http://schemas.openxmlformats.org/drawingml/2006/spreadsheetDrawing">
      <xdr:col>45</xdr:col>
      <xdr:colOff>177800</xdr:colOff>
      <xdr:row>95</xdr:row>
      <xdr:rowOff>153670</xdr:rowOff>
    </xdr:to>
    <xdr:cxnSp macro="">
      <xdr:nvCxnSpPr>
        <xdr:cNvPr id="465" name="直線コネクタ 464"/>
        <xdr:cNvCxnSpPr/>
      </xdr:nvCxnSpPr>
      <xdr:spPr>
        <a:xfrm flipV="1">
          <a:off x="7653020" y="15789910"/>
          <a:ext cx="86868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6" name="フローチャート: 判断 465"/>
        <xdr:cNvSpPr/>
      </xdr:nvSpPr>
      <xdr:spPr>
        <a:xfrm>
          <a:off x="8470900" y="16167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143510</xdr:rowOff>
    </xdr:from>
    <xdr:ext cx="527685" cy="252095"/>
    <xdr:sp macro="" textlink="">
      <xdr:nvSpPr>
        <xdr:cNvPr id="467" name="テキスト ボックス 466"/>
        <xdr:cNvSpPr txBox="1"/>
      </xdr:nvSpPr>
      <xdr:spPr>
        <a:xfrm>
          <a:off x="8259445" y="16259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153670</xdr:rowOff>
    </xdr:from>
    <xdr:to xmlns:xdr="http://schemas.openxmlformats.org/drawingml/2006/spreadsheetDrawing">
      <xdr:col>41</xdr:col>
      <xdr:colOff>50800</xdr:colOff>
      <xdr:row>95</xdr:row>
      <xdr:rowOff>157480</xdr:rowOff>
    </xdr:to>
    <xdr:cxnSp macro="">
      <xdr:nvCxnSpPr>
        <xdr:cNvPr id="468" name="直線コネクタ 467"/>
        <xdr:cNvCxnSpPr/>
      </xdr:nvCxnSpPr>
      <xdr:spPr>
        <a:xfrm flipV="1">
          <a:off x="6789420" y="160985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69" name="フローチャート: 判断 468"/>
        <xdr:cNvSpPr/>
      </xdr:nvSpPr>
      <xdr:spPr>
        <a:xfrm>
          <a:off x="7602220" y="161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151765</xdr:rowOff>
    </xdr:from>
    <xdr:ext cx="527685" cy="259080"/>
    <xdr:sp macro="" textlink="">
      <xdr:nvSpPr>
        <xdr:cNvPr id="470" name="テキスト ボックス 469"/>
        <xdr:cNvSpPr txBox="1"/>
      </xdr:nvSpPr>
      <xdr:spPr>
        <a:xfrm>
          <a:off x="7395845" y="162680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1" name="フローチャート: 判断 470"/>
        <xdr:cNvSpPr/>
      </xdr:nvSpPr>
      <xdr:spPr>
        <a:xfrm>
          <a:off x="6738620" y="161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128905</xdr:rowOff>
    </xdr:from>
    <xdr:ext cx="530225" cy="259080"/>
    <xdr:sp macro="" textlink="">
      <xdr:nvSpPr>
        <xdr:cNvPr id="472" name="テキスト ボックス 471"/>
        <xdr:cNvSpPr txBox="1"/>
      </xdr:nvSpPr>
      <xdr:spPr>
        <a:xfrm>
          <a:off x="6527165" y="16245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6" name="テキスト ボックス 475"/>
        <xdr:cNvSpPr txBox="1"/>
      </xdr:nvSpPr>
      <xdr:spPr>
        <a:xfrm>
          <a:off x="74676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92075</xdr:rowOff>
    </xdr:from>
    <xdr:to xmlns:xdr="http://schemas.openxmlformats.org/drawingml/2006/spreadsheetDrawing">
      <xdr:col>55</xdr:col>
      <xdr:colOff>50800</xdr:colOff>
      <xdr:row>95</xdr:row>
      <xdr:rowOff>22225</xdr:rowOff>
    </xdr:to>
    <xdr:sp macro="" textlink="">
      <xdr:nvSpPr>
        <xdr:cNvPr id="478" name="楕円 477"/>
        <xdr:cNvSpPr/>
      </xdr:nvSpPr>
      <xdr:spPr>
        <a:xfrm>
          <a:off x="10152380" y="15865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114935</xdr:rowOff>
    </xdr:from>
    <xdr:ext cx="532130" cy="259080"/>
    <xdr:sp macro="" textlink="">
      <xdr:nvSpPr>
        <xdr:cNvPr id="479" name="土木費該当値テキスト"/>
        <xdr:cNvSpPr txBox="1"/>
      </xdr:nvSpPr>
      <xdr:spPr>
        <a:xfrm>
          <a:off x="10248900" y="15716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18415</xdr:rowOff>
    </xdr:from>
    <xdr:to xmlns:xdr="http://schemas.openxmlformats.org/drawingml/2006/spreadsheetDrawing">
      <xdr:col>50</xdr:col>
      <xdr:colOff>165100</xdr:colOff>
      <xdr:row>94</xdr:row>
      <xdr:rowOff>120650</xdr:rowOff>
    </xdr:to>
    <xdr:sp macro="" textlink="">
      <xdr:nvSpPr>
        <xdr:cNvPr id="480" name="楕円 479"/>
        <xdr:cNvSpPr/>
      </xdr:nvSpPr>
      <xdr:spPr>
        <a:xfrm>
          <a:off x="9334500" y="15791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137160</xdr:rowOff>
    </xdr:from>
    <xdr:ext cx="530225" cy="259080"/>
    <xdr:sp macro="" textlink="">
      <xdr:nvSpPr>
        <xdr:cNvPr id="481" name="テキスト ボックス 480"/>
        <xdr:cNvSpPr txBox="1"/>
      </xdr:nvSpPr>
      <xdr:spPr>
        <a:xfrm>
          <a:off x="9123045" y="15567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137160</xdr:rowOff>
    </xdr:from>
    <xdr:to xmlns:xdr="http://schemas.openxmlformats.org/drawingml/2006/spreadsheetDrawing">
      <xdr:col>46</xdr:col>
      <xdr:colOff>38100</xdr:colOff>
      <xdr:row>94</xdr:row>
      <xdr:rowOff>67310</xdr:rowOff>
    </xdr:to>
    <xdr:sp macro="" textlink="">
      <xdr:nvSpPr>
        <xdr:cNvPr id="482" name="楕円 481"/>
        <xdr:cNvSpPr/>
      </xdr:nvSpPr>
      <xdr:spPr>
        <a:xfrm>
          <a:off x="8470900" y="157391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83820</xdr:rowOff>
    </xdr:from>
    <xdr:ext cx="527685" cy="259080"/>
    <xdr:sp macro="" textlink="">
      <xdr:nvSpPr>
        <xdr:cNvPr id="483" name="テキスト ボックス 482"/>
        <xdr:cNvSpPr txBox="1"/>
      </xdr:nvSpPr>
      <xdr:spPr>
        <a:xfrm>
          <a:off x="8259445" y="15514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102870</xdr:rowOff>
    </xdr:from>
    <xdr:to xmlns:xdr="http://schemas.openxmlformats.org/drawingml/2006/spreadsheetDrawing">
      <xdr:col>41</xdr:col>
      <xdr:colOff>101600</xdr:colOff>
      <xdr:row>96</xdr:row>
      <xdr:rowOff>33020</xdr:rowOff>
    </xdr:to>
    <xdr:sp macro="" textlink="">
      <xdr:nvSpPr>
        <xdr:cNvPr id="484" name="楕円 483"/>
        <xdr:cNvSpPr/>
      </xdr:nvSpPr>
      <xdr:spPr>
        <a:xfrm>
          <a:off x="760222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49530</xdr:rowOff>
    </xdr:from>
    <xdr:ext cx="527685" cy="259080"/>
    <xdr:sp macro="" textlink="">
      <xdr:nvSpPr>
        <xdr:cNvPr id="485" name="テキスト ボックス 484"/>
        <xdr:cNvSpPr txBox="1"/>
      </xdr:nvSpPr>
      <xdr:spPr>
        <a:xfrm>
          <a:off x="7395845" y="15822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106680</xdr:rowOff>
    </xdr:from>
    <xdr:to xmlns:xdr="http://schemas.openxmlformats.org/drawingml/2006/spreadsheetDrawing">
      <xdr:col>36</xdr:col>
      <xdr:colOff>165100</xdr:colOff>
      <xdr:row>96</xdr:row>
      <xdr:rowOff>36830</xdr:rowOff>
    </xdr:to>
    <xdr:sp macro="" textlink="">
      <xdr:nvSpPr>
        <xdr:cNvPr id="486" name="楕円 485"/>
        <xdr:cNvSpPr/>
      </xdr:nvSpPr>
      <xdr:spPr>
        <a:xfrm>
          <a:off x="673862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53340</xdr:rowOff>
    </xdr:from>
    <xdr:ext cx="530225" cy="252095"/>
    <xdr:sp macro="" textlink="">
      <xdr:nvSpPr>
        <xdr:cNvPr id="487" name="テキスト ボックス 486"/>
        <xdr:cNvSpPr txBox="1"/>
      </xdr:nvSpPr>
      <xdr:spPr>
        <a:xfrm>
          <a:off x="6527165" y="1582674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9" name="正方形/長方形 488"/>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1" name="正方形/長方形 490"/>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3" name="正方形/長方形 492"/>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20980"/>
    <xdr:sp macro="" textlink="">
      <xdr:nvSpPr>
        <xdr:cNvPr id="496" name="テキスト ボックス 495"/>
        <xdr:cNvSpPr txBox="1"/>
      </xdr:nvSpPr>
      <xdr:spPr>
        <a:xfrm>
          <a:off x="12077700" y="45364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1935" cy="254635"/>
    <xdr:sp macro="" textlink="">
      <xdr:nvSpPr>
        <xdr:cNvPr id="498" name="テキスト ボックス 497"/>
        <xdr:cNvSpPr txBox="1"/>
      </xdr:nvSpPr>
      <xdr:spPr>
        <a:xfrm>
          <a:off x="11871960" y="682117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9" name="直線コネクタ 498"/>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28955" cy="254635"/>
    <xdr:sp macro="" textlink="">
      <xdr:nvSpPr>
        <xdr:cNvPr id="500" name="テキスト ボックス 499"/>
        <xdr:cNvSpPr txBox="1"/>
      </xdr:nvSpPr>
      <xdr:spPr>
        <a:xfrm>
          <a:off x="11599545" y="637413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1" name="直線コネクタ 500"/>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8955" cy="253365"/>
    <xdr:sp macro="" textlink="">
      <xdr:nvSpPr>
        <xdr:cNvPr id="502" name="テキスト ボックス 501"/>
        <xdr:cNvSpPr txBox="1"/>
      </xdr:nvSpPr>
      <xdr:spPr>
        <a:xfrm>
          <a:off x="11599545" y="5925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3" name="直線コネクタ 502"/>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8955" cy="254635"/>
    <xdr:sp macro="" textlink="">
      <xdr:nvSpPr>
        <xdr:cNvPr id="504" name="テキスト ボックス 503"/>
        <xdr:cNvSpPr txBox="1"/>
      </xdr:nvSpPr>
      <xdr:spPr>
        <a:xfrm>
          <a:off x="11599545" y="548005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05" name="直線コネクタ 504"/>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8955" cy="254635"/>
    <xdr:sp macro="" textlink="">
      <xdr:nvSpPr>
        <xdr:cNvPr id="506" name="テキスト ボックス 505"/>
        <xdr:cNvSpPr txBox="1"/>
      </xdr:nvSpPr>
      <xdr:spPr>
        <a:xfrm>
          <a:off x="11599545" y="503301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3365"/>
    <xdr:sp macro="" textlink="">
      <xdr:nvSpPr>
        <xdr:cNvPr id="508" name="テキスト ボックス 507"/>
        <xdr:cNvSpPr txBox="1"/>
      </xdr:nvSpPr>
      <xdr:spPr>
        <a:xfrm>
          <a:off x="11599545" y="4584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107315</xdr:rowOff>
    </xdr:from>
    <xdr:to xmlns:xdr="http://schemas.openxmlformats.org/drawingml/2006/spreadsheetDrawing">
      <xdr:col>85</xdr:col>
      <xdr:colOff>126365</xdr:colOff>
      <xdr:row>38</xdr:row>
      <xdr:rowOff>140335</xdr:rowOff>
    </xdr:to>
    <xdr:cxnSp macro="">
      <xdr:nvCxnSpPr>
        <xdr:cNvPr id="510" name="直線コネクタ 509"/>
        <xdr:cNvCxnSpPr/>
      </xdr:nvCxnSpPr>
      <xdr:spPr>
        <a:xfrm flipV="1">
          <a:off x="15885795" y="5475605"/>
          <a:ext cx="1270" cy="1038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469900" cy="252095"/>
    <xdr:sp macro="" textlink="">
      <xdr:nvSpPr>
        <xdr:cNvPr id="511" name="消防費最小値テキスト"/>
        <xdr:cNvSpPr txBox="1"/>
      </xdr:nvSpPr>
      <xdr:spPr>
        <a:xfrm>
          <a:off x="15938500" y="65182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2" name="直線コネクタ 511"/>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53975</xdr:rowOff>
    </xdr:from>
    <xdr:ext cx="534670" cy="254000"/>
    <xdr:sp macro="" textlink="">
      <xdr:nvSpPr>
        <xdr:cNvPr id="513" name="消防費最大値テキスト"/>
        <xdr:cNvSpPr txBox="1"/>
      </xdr:nvSpPr>
      <xdr:spPr>
        <a:xfrm>
          <a:off x="15938500" y="52546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107315</xdr:rowOff>
    </xdr:from>
    <xdr:to xmlns:xdr="http://schemas.openxmlformats.org/drawingml/2006/spreadsheetDrawing">
      <xdr:col>86</xdr:col>
      <xdr:colOff>25400</xdr:colOff>
      <xdr:row>32</xdr:row>
      <xdr:rowOff>107315</xdr:rowOff>
    </xdr:to>
    <xdr:cxnSp macro="">
      <xdr:nvCxnSpPr>
        <xdr:cNvPr id="514" name="直線コネクタ 513"/>
        <xdr:cNvCxnSpPr/>
      </xdr:nvCxnSpPr>
      <xdr:spPr>
        <a:xfrm>
          <a:off x="15798800" y="5475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19685</xdr:rowOff>
    </xdr:from>
    <xdr:to xmlns:xdr="http://schemas.openxmlformats.org/drawingml/2006/spreadsheetDrawing">
      <xdr:col>85</xdr:col>
      <xdr:colOff>127000</xdr:colOff>
      <xdr:row>37</xdr:row>
      <xdr:rowOff>22860</xdr:rowOff>
    </xdr:to>
    <xdr:cxnSp macro="">
      <xdr:nvCxnSpPr>
        <xdr:cNvPr id="515" name="直線コネクタ 514"/>
        <xdr:cNvCxnSpPr/>
      </xdr:nvCxnSpPr>
      <xdr:spPr>
        <a:xfrm>
          <a:off x="15069820" y="6226175"/>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153035</xdr:rowOff>
    </xdr:from>
    <xdr:ext cx="534670" cy="259080"/>
    <xdr:sp macro="" textlink="">
      <xdr:nvSpPr>
        <xdr:cNvPr id="516" name="消防費平均値テキスト"/>
        <xdr:cNvSpPr txBox="1"/>
      </xdr:nvSpPr>
      <xdr:spPr>
        <a:xfrm>
          <a:off x="15938500" y="6024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517" name="フローチャート: 判断 516"/>
        <xdr:cNvSpPr/>
      </xdr:nvSpPr>
      <xdr:spPr>
        <a:xfrm>
          <a:off x="1583690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52070</xdr:rowOff>
    </xdr:from>
    <xdr:to xmlns:xdr="http://schemas.openxmlformats.org/drawingml/2006/spreadsheetDrawing">
      <xdr:col>81</xdr:col>
      <xdr:colOff>50800</xdr:colOff>
      <xdr:row>37</xdr:row>
      <xdr:rowOff>19685</xdr:rowOff>
    </xdr:to>
    <xdr:cxnSp macro="">
      <xdr:nvCxnSpPr>
        <xdr:cNvPr id="518" name="直線コネクタ 517"/>
        <xdr:cNvCxnSpPr/>
      </xdr:nvCxnSpPr>
      <xdr:spPr>
        <a:xfrm>
          <a:off x="14206220" y="5755640"/>
          <a:ext cx="8636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19" name="フローチャート: 判断 518"/>
        <xdr:cNvSpPr/>
      </xdr:nvSpPr>
      <xdr:spPr>
        <a:xfrm>
          <a:off x="1501902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60960</xdr:rowOff>
    </xdr:from>
    <xdr:ext cx="527685" cy="259080"/>
    <xdr:sp macro="" textlink="">
      <xdr:nvSpPr>
        <xdr:cNvPr id="520" name="テキスト ボックス 519"/>
        <xdr:cNvSpPr txBox="1"/>
      </xdr:nvSpPr>
      <xdr:spPr>
        <a:xfrm>
          <a:off x="14812645" y="5932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52070</xdr:rowOff>
    </xdr:from>
    <xdr:to xmlns:xdr="http://schemas.openxmlformats.org/drawingml/2006/spreadsheetDrawing">
      <xdr:col>76</xdr:col>
      <xdr:colOff>114300</xdr:colOff>
      <xdr:row>34</xdr:row>
      <xdr:rowOff>167640</xdr:rowOff>
    </xdr:to>
    <xdr:cxnSp macro="">
      <xdr:nvCxnSpPr>
        <xdr:cNvPr id="521" name="直線コネクタ 520"/>
        <xdr:cNvCxnSpPr/>
      </xdr:nvCxnSpPr>
      <xdr:spPr>
        <a:xfrm flipV="1">
          <a:off x="13342620" y="5755640"/>
          <a:ext cx="8636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522" name="フローチャート: 判断 521"/>
        <xdr:cNvSpPr/>
      </xdr:nvSpPr>
      <xdr:spPr>
        <a:xfrm>
          <a:off x="1415542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47625</xdr:rowOff>
    </xdr:from>
    <xdr:ext cx="530225" cy="256540"/>
    <xdr:sp macro="" textlink="">
      <xdr:nvSpPr>
        <xdr:cNvPr id="523" name="テキスト ボックス 522"/>
        <xdr:cNvSpPr txBox="1"/>
      </xdr:nvSpPr>
      <xdr:spPr>
        <a:xfrm>
          <a:off x="13943965" y="625411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167640</xdr:rowOff>
    </xdr:from>
    <xdr:to xmlns:xdr="http://schemas.openxmlformats.org/drawingml/2006/spreadsheetDrawing">
      <xdr:col>71</xdr:col>
      <xdr:colOff>177800</xdr:colOff>
      <xdr:row>35</xdr:row>
      <xdr:rowOff>88265</xdr:rowOff>
    </xdr:to>
    <xdr:cxnSp macro="">
      <xdr:nvCxnSpPr>
        <xdr:cNvPr id="524" name="直線コネクタ 523"/>
        <xdr:cNvCxnSpPr/>
      </xdr:nvCxnSpPr>
      <xdr:spPr>
        <a:xfrm flipV="1">
          <a:off x="12473940" y="5871210"/>
          <a:ext cx="8686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158750</xdr:rowOff>
    </xdr:from>
    <xdr:to xmlns:xdr="http://schemas.openxmlformats.org/drawingml/2006/spreadsheetDrawing">
      <xdr:col>72</xdr:col>
      <xdr:colOff>38100</xdr:colOff>
      <xdr:row>37</xdr:row>
      <xdr:rowOff>88265</xdr:rowOff>
    </xdr:to>
    <xdr:sp macro="" textlink="">
      <xdr:nvSpPr>
        <xdr:cNvPr id="525" name="フローチャート: 判断 524"/>
        <xdr:cNvSpPr/>
      </xdr:nvSpPr>
      <xdr:spPr>
        <a:xfrm>
          <a:off x="13291820" y="61976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27685" cy="258445"/>
    <xdr:sp macro="" textlink="">
      <xdr:nvSpPr>
        <xdr:cNvPr id="526" name="テキスト ボックス 525"/>
        <xdr:cNvSpPr txBox="1"/>
      </xdr:nvSpPr>
      <xdr:spPr>
        <a:xfrm>
          <a:off x="13080365" y="62858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527" name="フローチャート: 判断 526"/>
        <xdr:cNvSpPr/>
      </xdr:nvSpPr>
      <xdr:spPr>
        <a:xfrm>
          <a:off x="124231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80010</xdr:rowOff>
    </xdr:from>
    <xdr:ext cx="527685" cy="259080"/>
    <xdr:sp macro="" textlink="">
      <xdr:nvSpPr>
        <xdr:cNvPr id="528" name="テキスト ボックス 527"/>
        <xdr:cNvSpPr txBox="1"/>
      </xdr:nvSpPr>
      <xdr:spPr>
        <a:xfrm>
          <a:off x="12216765" y="6286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30" name="テキスト ボックス 529"/>
        <xdr:cNvSpPr txBox="1"/>
      </xdr:nvSpPr>
      <xdr:spPr>
        <a:xfrm>
          <a:off x="148844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33" name="テキスト ボックス 532"/>
        <xdr:cNvSpPr txBox="1"/>
      </xdr:nvSpPr>
      <xdr:spPr>
        <a:xfrm>
          <a:off x="1228852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143510</xdr:rowOff>
    </xdr:from>
    <xdr:to xmlns:xdr="http://schemas.openxmlformats.org/drawingml/2006/spreadsheetDrawing">
      <xdr:col>85</xdr:col>
      <xdr:colOff>177800</xdr:colOff>
      <xdr:row>37</xdr:row>
      <xdr:rowOff>73660</xdr:rowOff>
    </xdr:to>
    <xdr:sp macro="" textlink="">
      <xdr:nvSpPr>
        <xdr:cNvPr id="534" name="楕円 533"/>
        <xdr:cNvSpPr/>
      </xdr:nvSpPr>
      <xdr:spPr>
        <a:xfrm>
          <a:off x="15836900" y="618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121920</xdr:rowOff>
    </xdr:from>
    <xdr:ext cx="534670" cy="252095"/>
    <xdr:sp macro="" textlink="">
      <xdr:nvSpPr>
        <xdr:cNvPr id="535" name="消防費該当値テキスト"/>
        <xdr:cNvSpPr txBox="1"/>
      </xdr:nvSpPr>
      <xdr:spPr>
        <a:xfrm>
          <a:off x="15938500" y="61607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140335</xdr:rowOff>
    </xdr:from>
    <xdr:to xmlns:xdr="http://schemas.openxmlformats.org/drawingml/2006/spreadsheetDrawing">
      <xdr:col>81</xdr:col>
      <xdr:colOff>101600</xdr:colOff>
      <xdr:row>37</xdr:row>
      <xdr:rowOff>70485</xdr:rowOff>
    </xdr:to>
    <xdr:sp macro="" textlink="">
      <xdr:nvSpPr>
        <xdr:cNvPr id="536" name="楕円 535"/>
        <xdr:cNvSpPr/>
      </xdr:nvSpPr>
      <xdr:spPr>
        <a:xfrm>
          <a:off x="15019020" y="617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61595</xdr:rowOff>
    </xdr:from>
    <xdr:ext cx="527685" cy="259080"/>
    <xdr:sp macro="" textlink="">
      <xdr:nvSpPr>
        <xdr:cNvPr id="537" name="テキスト ボックス 536"/>
        <xdr:cNvSpPr txBox="1"/>
      </xdr:nvSpPr>
      <xdr:spPr>
        <a:xfrm>
          <a:off x="14812645" y="62680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1270</xdr:rowOff>
    </xdr:from>
    <xdr:to xmlns:xdr="http://schemas.openxmlformats.org/drawingml/2006/spreadsheetDrawing">
      <xdr:col>76</xdr:col>
      <xdr:colOff>165100</xdr:colOff>
      <xdr:row>34</xdr:row>
      <xdr:rowOff>102870</xdr:rowOff>
    </xdr:to>
    <xdr:sp macro="" textlink="">
      <xdr:nvSpPr>
        <xdr:cNvPr id="538" name="楕円 537"/>
        <xdr:cNvSpPr/>
      </xdr:nvSpPr>
      <xdr:spPr>
        <a:xfrm>
          <a:off x="1415542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119380</xdr:rowOff>
    </xdr:from>
    <xdr:ext cx="530225" cy="259080"/>
    <xdr:sp macro="" textlink="">
      <xdr:nvSpPr>
        <xdr:cNvPr id="539" name="テキスト ボックス 538"/>
        <xdr:cNvSpPr txBox="1"/>
      </xdr:nvSpPr>
      <xdr:spPr>
        <a:xfrm>
          <a:off x="13943965" y="5487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120650</xdr:rowOff>
    </xdr:from>
    <xdr:to xmlns:xdr="http://schemas.openxmlformats.org/drawingml/2006/spreadsheetDrawing">
      <xdr:col>72</xdr:col>
      <xdr:colOff>38100</xdr:colOff>
      <xdr:row>35</xdr:row>
      <xdr:rowOff>50800</xdr:rowOff>
    </xdr:to>
    <xdr:sp macro="" textlink="">
      <xdr:nvSpPr>
        <xdr:cNvPr id="540" name="楕円 539"/>
        <xdr:cNvSpPr/>
      </xdr:nvSpPr>
      <xdr:spPr>
        <a:xfrm>
          <a:off x="13291820" y="58242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67310</xdr:rowOff>
    </xdr:from>
    <xdr:ext cx="527685" cy="259080"/>
    <xdr:sp macro="" textlink="">
      <xdr:nvSpPr>
        <xdr:cNvPr id="541" name="テキスト ボックス 540"/>
        <xdr:cNvSpPr txBox="1"/>
      </xdr:nvSpPr>
      <xdr:spPr>
        <a:xfrm>
          <a:off x="13080365" y="5603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37465</xdr:rowOff>
    </xdr:from>
    <xdr:to xmlns:xdr="http://schemas.openxmlformats.org/drawingml/2006/spreadsheetDrawing">
      <xdr:col>67</xdr:col>
      <xdr:colOff>101600</xdr:colOff>
      <xdr:row>35</xdr:row>
      <xdr:rowOff>139065</xdr:rowOff>
    </xdr:to>
    <xdr:sp macro="" textlink="">
      <xdr:nvSpPr>
        <xdr:cNvPr id="542" name="楕円 541"/>
        <xdr:cNvSpPr/>
      </xdr:nvSpPr>
      <xdr:spPr>
        <a:xfrm>
          <a:off x="1242314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155575</xdr:rowOff>
    </xdr:from>
    <xdr:ext cx="527685" cy="254635"/>
    <xdr:sp macro="" textlink="">
      <xdr:nvSpPr>
        <xdr:cNvPr id="543" name="テキスト ボックス 542"/>
        <xdr:cNvSpPr txBox="1"/>
      </xdr:nvSpPr>
      <xdr:spPr>
        <a:xfrm>
          <a:off x="12216765" y="569150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5" name="正方形/長方形 54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7" name="正方形/長方形 54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9" name="正方形/長方形 54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20980"/>
    <xdr:sp macro="" textlink="">
      <xdr:nvSpPr>
        <xdr:cNvPr id="552" name="テキスト ボックス 551"/>
        <xdr:cNvSpPr txBox="1"/>
      </xdr:nvSpPr>
      <xdr:spPr>
        <a:xfrm>
          <a:off x="12077700" y="78892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1935" cy="254635"/>
    <xdr:sp macro="" textlink="">
      <xdr:nvSpPr>
        <xdr:cNvPr id="554" name="テキスト ボックス 553"/>
        <xdr:cNvSpPr txBox="1"/>
      </xdr:nvSpPr>
      <xdr:spPr>
        <a:xfrm>
          <a:off x="11871960" y="10173970"/>
          <a:ext cx="241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28955" cy="256540"/>
    <xdr:sp macro="" textlink="">
      <xdr:nvSpPr>
        <xdr:cNvPr id="556" name="テキスト ボックス 555"/>
        <xdr:cNvSpPr txBox="1"/>
      </xdr:nvSpPr>
      <xdr:spPr>
        <a:xfrm>
          <a:off x="11599545" y="980059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28955" cy="256540"/>
    <xdr:sp macro="" textlink="">
      <xdr:nvSpPr>
        <xdr:cNvPr id="558" name="テキスト ボックス 557"/>
        <xdr:cNvSpPr txBox="1"/>
      </xdr:nvSpPr>
      <xdr:spPr>
        <a:xfrm>
          <a:off x="11599545" y="94272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9" name="直線コネクタ 55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28955" cy="254635"/>
    <xdr:sp macro="" textlink="">
      <xdr:nvSpPr>
        <xdr:cNvPr id="560" name="テキスト ボックス 559"/>
        <xdr:cNvSpPr txBox="1"/>
      </xdr:nvSpPr>
      <xdr:spPr>
        <a:xfrm>
          <a:off x="11599545" y="905637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28955" cy="259080"/>
    <xdr:sp macro="" textlink="">
      <xdr:nvSpPr>
        <xdr:cNvPr id="562" name="テキスト ボックス 561"/>
        <xdr:cNvSpPr txBox="1"/>
      </xdr:nvSpPr>
      <xdr:spPr>
        <a:xfrm>
          <a:off x="11599545" y="8684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645" cy="256540"/>
    <xdr:sp macro="" textlink="">
      <xdr:nvSpPr>
        <xdr:cNvPr id="564" name="テキスト ボックス 563"/>
        <xdr:cNvSpPr txBox="1"/>
      </xdr:nvSpPr>
      <xdr:spPr>
        <a:xfrm>
          <a:off x="11535410" y="831088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645" cy="253365"/>
    <xdr:sp macro="" textlink="">
      <xdr:nvSpPr>
        <xdr:cNvPr id="566" name="テキスト ボックス 565"/>
        <xdr:cNvSpPr txBox="1"/>
      </xdr:nvSpPr>
      <xdr:spPr>
        <a:xfrm>
          <a:off x="11535410" y="79375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18415</xdr:rowOff>
    </xdr:from>
    <xdr:to xmlns:xdr="http://schemas.openxmlformats.org/drawingml/2006/spreadsheetDrawing">
      <xdr:col>85</xdr:col>
      <xdr:colOff>126365</xdr:colOff>
      <xdr:row>58</xdr:row>
      <xdr:rowOff>123190</xdr:rowOff>
    </xdr:to>
    <xdr:cxnSp macro="">
      <xdr:nvCxnSpPr>
        <xdr:cNvPr id="568" name="直線コネクタ 567"/>
        <xdr:cNvCxnSpPr/>
      </xdr:nvCxnSpPr>
      <xdr:spPr>
        <a:xfrm flipV="1">
          <a:off x="15885795" y="840422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127000</xdr:rowOff>
    </xdr:from>
    <xdr:ext cx="534670" cy="256540"/>
    <xdr:sp macro="" textlink="">
      <xdr:nvSpPr>
        <xdr:cNvPr id="569" name="教育費最小値テキスト"/>
        <xdr:cNvSpPr txBox="1"/>
      </xdr:nvSpPr>
      <xdr:spPr>
        <a:xfrm>
          <a:off x="15938500" y="9853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123190</xdr:rowOff>
    </xdr:from>
    <xdr:to xmlns:xdr="http://schemas.openxmlformats.org/drawingml/2006/spreadsheetDrawing">
      <xdr:col>86</xdr:col>
      <xdr:colOff>25400</xdr:colOff>
      <xdr:row>58</xdr:row>
      <xdr:rowOff>123190</xdr:rowOff>
    </xdr:to>
    <xdr:cxnSp macro="">
      <xdr:nvCxnSpPr>
        <xdr:cNvPr id="570" name="直線コネクタ 569"/>
        <xdr:cNvCxnSpPr/>
      </xdr:nvCxnSpPr>
      <xdr:spPr>
        <a:xfrm>
          <a:off x="15798800" y="9850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136525</xdr:rowOff>
    </xdr:from>
    <xdr:ext cx="598805" cy="258445"/>
    <xdr:sp macro="" textlink="">
      <xdr:nvSpPr>
        <xdr:cNvPr id="571" name="教育費最大値テキスト"/>
        <xdr:cNvSpPr txBox="1"/>
      </xdr:nvSpPr>
      <xdr:spPr>
        <a:xfrm>
          <a:off x="15938500" y="818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18415</xdr:rowOff>
    </xdr:from>
    <xdr:to xmlns:xdr="http://schemas.openxmlformats.org/drawingml/2006/spreadsheetDrawing">
      <xdr:col>86</xdr:col>
      <xdr:colOff>25400</xdr:colOff>
      <xdr:row>50</xdr:row>
      <xdr:rowOff>18415</xdr:rowOff>
    </xdr:to>
    <xdr:cxnSp macro="">
      <xdr:nvCxnSpPr>
        <xdr:cNvPr id="572" name="直線コネクタ 571"/>
        <xdr:cNvCxnSpPr/>
      </xdr:nvCxnSpPr>
      <xdr:spPr>
        <a:xfrm>
          <a:off x="15798800" y="8404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127635</xdr:rowOff>
    </xdr:from>
    <xdr:to xmlns:xdr="http://schemas.openxmlformats.org/drawingml/2006/spreadsheetDrawing">
      <xdr:col>85</xdr:col>
      <xdr:colOff>127000</xdr:colOff>
      <xdr:row>56</xdr:row>
      <xdr:rowOff>72390</xdr:rowOff>
    </xdr:to>
    <xdr:cxnSp macro="">
      <xdr:nvCxnSpPr>
        <xdr:cNvPr id="573" name="直線コネクタ 572"/>
        <xdr:cNvCxnSpPr/>
      </xdr:nvCxnSpPr>
      <xdr:spPr>
        <a:xfrm flipV="1">
          <a:off x="15069820" y="9351645"/>
          <a:ext cx="8178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59690</xdr:rowOff>
    </xdr:from>
    <xdr:ext cx="534670" cy="259080"/>
    <xdr:sp macro="" textlink="">
      <xdr:nvSpPr>
        <xdr:cNvPr id="574" name="教育費平均値テキスト"/>
        <xdr:cNvSpPr txBox="1"/>
      </xdr:nvSpPr>
      <xdr:spPr>
        <a:xfrm>
          <a:off x="15938500" y="9283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575" name="フローチャート: 判断 574"/>
        <xdr:cNvSpPr/>
      </xdr:nvSpPr>
      <xdr:spPr>
        <a:xfrm>
          <a:off x="15836900" y="9305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60960</xdr:rowOff>
    </xdr:from>
    <xdr:to xmlns:xdr="http://schemas.openxmlformats.org/drawingml/2006/spreadsheetDrawing">
      <xdr:col>81</xdr:col>
      <xdr:colOff>50800</xdr:colOff>
      <xdr:row>56</xdr:row>
      <xdr:rowOff>72390</xdr:rowOff>
    </xdr:to>
    <xdr:cxnSp macro="">
      <xdr:nvCxnSpPr>
        <xdr:cNvPr id="576" name="直線コネクタ 575"/>
        <xdr:cNvCxnSpPr/>
      </xdr:nvCxnSpPr>
      <xdr:spPr>
        <a:xfrm>
          <a:off x="14206220" y="945261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154940</xdr:rowOff>
    </xdr:from>
    <xdr:to xmlns:xdr="http://schemas.openxmlformats.org/drawingml/2006/spreadsheetDrawing">
      <xdr:col>81</xdr:col>
      <xdr:colOff>101600</xdr:colOff>
      <xdr:row>55</xdr:row>
      <xdr:rowOff>84455</xdr:rowOff>
    </xdr:to>
    <xdr:sp macro="" textlink="">
      <xdr:nvSpPr>
        <xdr:cNvPr id="577" name="フローチャート: 判断 576"/>
        <xdr:cNvSpPr/>
      </xdr:nvSpPr>
      <xdr:spPr>
        <a:xfrm>
          <a:off x="15019020" y="92113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100965</xdr:rowOff>
    </xdr:from>
    <xdr:ext cx="527685" cy="254635"/>
    <xdr:sp macro="" textlink="">
      <xdr:nvSpPr>
        <xdr:cNvPr id="578" name="テキスト ボックス 577"/>
        <xdr:cNvSpPr txBox="1"/>
      </xdr:nvSpPr>
      <xdr:spPr>
        <a:xfrm>
          <a:off x="14812645" y="898969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60960</xdr:rowOff>
    </xdr:from>
    <xdr:to xmlns:xdr="http://schemas.openxmlformats.org/drawingml/2006/spreadsheetDrawing">
      <xdr:col>76</xdr:col>
      <xdr:colOff>114300</xdr:colOff>
      <xdr:row>56</xdr:row>
      <xdr:rowOff>167640</xdr:rowOff>
    </xdr:to>
    <xdr:cxnSp macro="">
      <xdr:nvCxnSpPr>
        <xdr:cNvPr id="579" name="直線コネクタ 578"/>
        <xdr:cNvCxnSpPr/>
      </xdr:nvCxnSpPr>
      <xdr:spPr>
        <a:xfrm flipV="1">
          <a:off x="13342620" y="94526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142240</xdr:rowOff>
    </xdr:to>
    <xdr:sp macro="" textlink="">
      <xdr:nvSpPr>
        <xdr:cNvPr id="580" name="フローチャート: 判断 579"/>
        <xdr:cNvSpPr/>
      </xdr:nvSpPr>
      <xdr:spPr>
        <a:xfrm>
          <a:off x="14155420" y="92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158750</xdr:rowOff>
    </xdr:from>
    <xdr:ext cx="530225" cy="256540"/>
    <xdr:sp macro="" textlink="">
      <xdr:nvSpPr>
        <xdr:cNvPr id="581" name="テキスト ボックス 580"/>
        <xdr:cNvSpPr txBox="1"/>
      </xdr:nvSpPr>
      <xdr:spPr>
        <a:xfrm>
          <a:off x="13943965" y="904748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167640</xdr:rowOff>
    </xdr:from>
    <xdr:to xmlns:xdr="http://schemas.openxmlformats.org/drawingml/2006/spreadsheetDrawing">
      <xdr:col>71</xdr:col>
      <xdr:colOff>177800</xdr:colOff>
      <xdr:row>57</xdr:row>
      <xdr:rowOff>93345</xdr:rowOff>
    </xdr:to>
    <xdr:cxnSp macro="">
      <xdr:nvCxnSpPr>
        <xdr:cNvPr id="582" name="直線コネクタ 581"/>
        <xdr:cNvCxnSpPr/>
      </xdr:nvCxnSpPr>
      <xdr:spPr>
        <a:xfrm flipV="1">
          <a:off x="12473940" y="9559290"/>
          <a:ext cx="8686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583" name="フローチャート: 判断 582"/>
        <xdr:cNvSpPr/>
      </xdr:nvSpPr>
      <xdr:spPr>
        <a:xfrm>
          <a:off x="13291820" y="9380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102870</xdr:rowOff>
    </xdr:from>
    <xdr:ext cx="527685" cy="256540"/>
    <xdr:sp macro="" textlink="">
      <xdr:nvSpPr>
        <xdr:cNvPr id="584" name="テキスト ボックス 583"/>
        <xdr:cNvSpPr txBox="1"/>
      </xdr:nvSpPr>
      <xdr:spPr>
        <a:xfrm>
          <a:off x="13080365" y="9159240"/>
          <a:ext cx="527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xdr:rowOff>
    </xdr:from>
    <xdr:to xmlns:xdr="http://schemas.openxmlformats.org/drawingml/2006/spreadsheetDrawing">
      <xdr:col>67</xdr:col>
      <xdr:colOff>101600</xdr:colOff>
      <xdr:row>56</xdr:row>
      <xdr:rowOff>107315</xdr:rowOff>
    </xdr:to>
    <xdr:sp macro="" textlink="">
      <xdr:nvSpPr>
        <xdr:cNvPr id="585" name="フローチャート: 判断 584"/>
        <xdr:cNvSpPr/>
      </xdr:nvSpPr>
      <xdr:spPr>
        <a:xfrm>
          <a:off x="12423140" y="939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123825</xdr:rowOff>
    </xdr:from>
    <xdr:ext cx="527685" cy="252095"/>
    <xdr:sp macro="" textlink="">
      <xdr:nvSpPr>
        <xdr:cNvPr id="586" name="テキスト ボックス 585"/>
        <xdr:cNvSpPr txBox="1"/>
      </xdr:nvSpPr>
      <xdr:spPr>
        <a:xfrm>
          <a:off x="12216765" y="91801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8" name="テキスト ボックス 587"/>
        <xdr:cNvSpPr txBox="1"/>
      </xdr:nvSpPr>
      <xdr:spPr>
        <a:xfrm>
          <a:off x="148844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1" name="テキスト ボックス 590"/>
        <xdr:cNvSpPr txBox="1"/>
      </xdr:nvSpPr>
      <xdr:spPr>
        <a:xfrm>
          <a:off x="1228852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76835</xdr:rowOff>
    </xdr:from>
    <xdr:to xmlns:xdr="http://schemas.openxmlformats.org/drawingml/2006/spreadsheetDrawing">
      <xdr:col>85</xdr:col>
      <xdr:colOff>177800</xdr:colOff>
      <xdr:row>56</xdr:row>
      <xdr:rowOff>6985</xdr:rowOff>
    </xdr:to>
    <xdr:sp macro="" textlink="">
      <xdr:nvSpPr>
        <xdr:cNvPr id="592" name="楕円 591"/>
        <xdr:cNvSpPr/>
      </xdr:nvSpPr>
      <xdr:spPr>
        <a:xfrm>
          <a:off x="15836900" y="9300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99695</xdr:rowOff>
    </xdr:from>
    <xdr:ext cx="534670" cy="254635"/>
    <xdr:sp macro="" textlink="">
      <xdr:nvSpPr>
        <xdr:cNvPr id="593" name="教育費該当値テキスト"/>
        <xdr:cNvSpPr txBox="1"/>
      </xdr:nvSpPr>
      <xdr:spPr>
        <a:xfrm>
          <a:off x="15938500" y="91560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21590</xdr:rowOff>
    </xdr:from>
    <xdr:to xmlns:xdr="http://schemas.openxmlformats.org/drawingml/2006/spreadsheetDrawing">
      <xdr:col>81</xdr:col>
      <xdr:colOff>101600</xdr:colOff>
      <xdr:row>56</xdr:row>
      <xdr:rowOff>123190</xdr:rowOff>
    </xdr:to>
    <xdr:sp macro="" textlink="">
      <xdr:nvSpPr>
        <xdr:cNvPr id="594" name="楕円 593"/>
        <xdr:cNvSpPr/>
      </xdr:nvSpPr>
      <xdr:spPr>
        <a:xfrm>
          <a:off x="1501902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114300</xdr:rowOff>
    </xdr:from>
    <xdr:ext cx="527685" cy="259080"/>
    <xdr:sp macro="" textlink="">
      <xdr:nvSpPr>
        <xdr:cNvPr id="595" name="テキスト ボックス 594"/>
        <xdr:cNvSpPr txBox="1"/>
      </xdr:nvSpPr>
      <xdr:spPr>
        <a:xfrm>
          <a:off x="14812645" y="9505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10160</xdr:rowOff>
    </xdr:from>
    <xdr:to xmlns:xdr="http://schemas.openxmlformats.org/drawingml/2006/spreadsheetDrawing">
      <xdr:col>76</xdr:col>
      <xdr:colOff>165100</xdr:colOff>
      <xdr:row>56</xdr:row>
      <xdr:rowOff>111760</xdr:rowOff>
    </xdr:to>
    <xdr:sp macro="" textlink="">
      <xdr:nvSpPr>
        <xdr:cNvPr id="596" name="楕円 595"/>
        <xdr:cNvSpPr/>
      </xdr:nvSpPr>
      <xdr:spPr>
        <a:xfrm>
          <a:off x="1415542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102870</xdr:rowOff>
    </xdr:from>
    <xdr:ext cx="530225" cy="256540"/>
    <xdr:sp macro="" textlink="">
      <xdr:nvSpPr>
        <xdr:cNvPr id="597" name="テキスト ボックス 596"/>
        <xdr:cNvSpPr txBox="1"/>
      </xdr:nvSpPr>
      <xdr:spPr>
        <a:xfrm>
          <a:off x="13943965" y="94945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117475</xdr:rowOff>
    </xdr:from>
    <xdr:to xmlns:xdr="http://schemas.openxmlformats.org/drawingml/2006/spreadsheetDrawing">
      <xdr:col>72</xdr:col>
      <xdr:colOff>38100</xdr:colOff>
      <xdr:row>57</xdr:row>
      <xdr:rowOff>47625</xdr:rowOff>
    </xdr:to>
    <xdr:sp macro="" textlink="">
      <xdr:nvSpPr>
        <xdr:cNvPr id="598" name="楕円 597"/>
        <xdr:cNvSpPr/>
      </xdr:nvSpPr>
      <xdr:spPr>
        <a:xfrm>
          <a:off x="13291820" y="95091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38735</xdr:rowOff>
    </xdr:from>
    <xdr:ext cx="527685" cy="259080"/>
    <xdr:sp macro="" textlink="">
      <xdr:nvSpPr>
        <xdr:cNvPr id="599" name="テキスト ボックス 598"/>
        <xdr:cNvSpPr txBox="1"/>
      </xdr:nvSpPr>
      <xdr:spPr>
        <a:xfrm>
          <a:off x="13080365" y="9598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42545</xdr:rowOff>
    </xdr:from>
    <xdr:to xmlns:xdr="http://schemas.openxmlformats.org/drawingml/2006/spreadsheetDrawing">
      <xdr:col>67</xdr:col>
      <xdr:colOff>101600</xdr:colOff>
      <xdr:row>57</xdr:row>
      <xdr:rowOff>144145</xdr:rowOff>
    </xdr:to>
    <xdr:sp macro="" textlink="">
      <xdr:nvSpPr>
        <xdr:cNvPr id="600" name="楕円 599"/>
        <xdr:cNvSpPr/>
      </xdr:nvSpPr>
      <xdr:spPr>
        <a:xfrm>
          <a:off x="1242314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135255</xdr:rowOff>
    </xdr:from>
    <xdr:ext cx="527685" cy="254635"/>
    <xdr:sp macro="" textlink="">
      <xdr:nvSpPr>
        <xdr:cNvPr id="601" name="テキスト ボックス 600"/>
        <xdr:cNvSpPr txBox="1"/>
      </xdr:nvSpPr>
      <xdr:spPr>
        <a:xfrm>
          <a:off x="12216765" y="969454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3" name="正方形/長方形 60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5" name="正方形/長方形 60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7" name="正方形/長方形 60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20980"/>
    <xdr:sp macro="" textlink="">
      <xdr:nvSpPr>
        <xdr:cNvPr id="610" name="テキスト ボックス 609"/>
        <xdr:cNvSpPr txBox="1"/>
      </xdr:nvSpPr>
      <xdr:spPr>
        <a:xfrm>
          <a:off x="12077700" y="112420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935" cy="256540"/>
    <xdr:sp macro="" textlink="">
      <xdr:nvSpPr>
        <xdr:cNvPr id="613" name="テキスト ボックス 612"/>
        <xdr:cNvSpPr txBox="1"/>
      </xdr:nvSpPr>
      <xdr:spPr>
        <a:xfrm>
          <a:off x="11871960" y="1315339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8955" cy="256540"/>
    <xdr:sp macro="" textlink="">
      <xdr:nvSpPr>
        <xdr:cNvPr id="615" name="テキスト ボックス 614"/>
        <xdr:cNvSpPr txBox="1"/>
      </xdr:nvSpPr>
      <xdr:spPr>
        <a:xfrm>
          <a:off x="11599545" y="12780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6" name="直線コネクタ 615"/>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8955" cy="254635"/>
    <xdr:sp macro="" textlink="">
      <xdr:nvSpPr>
        <xdr:cNvPr id="617" name="テキスト ボックス 616"/>
        <xdr:cNvSpPr txBox="1"/>
      </xdr:nvSpPr>
      <xdr:spPr>
        <a:xfrm>
          <a:off x="11599545" y="1240917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8955" cy="259080"/>
    <xdr:sp macro="" textlink="">
      <xdr:nvSpPr>
        <xdr:cNvPr id="619" name="テキスト ボックス 618"/>
        <xdr:cNvSpPr txBox="1"/>
      </xdr:nvSpPr>
      <xdr:spPr>
        <a:xfrm>
          <a:off x="11599545" y="12037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28955" cy="256540"/>
    <xdr:sp macro="" textlink="">
      <xdr:nvSpPr>
        <xdr:cNvPr id="621" name="テキスト ボックス 620"/>
        <xdr:cNvSpPr txBox="1"/>
      </xdr:nvSpPr>
      <xdr:spPr>
        <a:xfrm>
          <a:off x="11599545" y="1166368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3365"/>
    <xdr:sp macro="" textlink="">
      <xdr:nvSpPr>
        <xdr:cNvPr id="623" name="テキスト ボックス 622"/>
        <xdr:cNvSpPr txBox="1"/>
      </xdr:nvSpPr>
      <xdr:spPr>
        <a:xfrm>
          <a:off x="11599545" y="11290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73660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5885795" y="119799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6540"/>
    <xdr:sp macro="" textlink="">
      <xdr:nvSpPr>
        <xdr:cNvPr id="626" name="災害復旧費最小値テキスト"/>
        <xdr:cNvSpPr txBox="1"/>
      </xdr:nvSpPr>
      <xdr:spPr>
        <a:xfrm>
          <a:off x="15938500" y="132956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20320</xdr:rowOff>
    </xdr:from>
    <xdr:ext cx="534670" cy="254635"/>
    <xdr:sp macro="" textlink="">
      <xdr:nvSpPr>
        <xdr:cNvPr id="628" name="災害復旧費最大値テキスト"/>
        <xdr:cNvSpPr txBox="1"/>
      </xdr:nvSpPr>
      <xdr:spPr>
        <a:xfrm>
          <a:off x="15938500" y="117589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73660</xdr:rowOff>
    </xdr:from>
    <xdr:to xmlns:xdr="http://schemas.openxmlformats.org/drawingml/2006/spreadsheetDrawing">
      <xdr:col>86</xdr:col>
      <xdr:colOff>25400</xdr:colOff>
      <xdr:row>71</xdr:row>
      <xdr:rowOff>73660</xdr:rowOff>
    </xdr:to>
    <xdr:cxnSp macro="">
      <xdr:nvCxnSpPr>
        <xdr:cNvPr id="629" name="直線コネクタ 628"/>
        <xdr:cNvCxnSpPr/>
      </xdr:nvCxnSpPr>
      <xdr:spPr>
        <a:xfrm>
          <a:off x="15798800" y="11979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13335</xdr:rowOff>
    </xdr:from>
    <xdr:to xmlns:xdr="http://schemas.openxmlformats.org/drawingml/2006/spreadsheetDrawing">
      <xdr:col>85</xdr:col>
      <xdr:colOff>127000</xdr:colOff>
      <xdr:row>79</xdr:row>
      <xdr:rowOff>17780</xdr:rowOff>
    </xdr:to>
    <xdr:cxnSp macro="">
      <xdr:nvCxnSpPr>
        <xdr:cNvPr id="630" name="直線コネクタ 629"/>
        <xdr:cNvCxnSpPr/>
      </xdr:nvCxnSpPr>
      <xdr:spPr>
        <a:xfrm flipV="1">
          <a:off x="15069820" y="1326070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96520</xdr:rowOff>
    </xdr:from>
    <xdr:ext cx="469900" cy="259080"/>
    <xdr:sp macro="" textlink="">
      <xdr:nvSpPr>
        <xdr:cNvPr id="631" name="災害復旧費平均値テキスト"/>
        <xdr:cNvSpPr txBox="1"/>
      </xdr:nvSpPr>
      <xdr:spPr>
        <a:xfrm>
          <a:off x="15938500" y="1300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32" name="フローチャート: 判断 631"/>
        <xdr:cNvSpPr/>
      </xdr:nvSpPr>
      <xdr:spPr>
        <a:xfrm>
          <a:off x="15836900" y="1315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121920</xdr:rowOff>
    </xdr:from>
    <xdr:to xmlns:xdr="http://schemas.openxmlformats.org/drawingml/2006/spreadsheetDrawing">
      <xdr:col>81</xdr:col>
      <xdr:colOff>50800</xdr:colOff>
      <xdr:row>79</xdr:row>
      <xdr:rowOff>17780</xdr:rowOff>
    </xdr:to>
    <xdr:cxnSp macro="">
      <xdr:nvCxnSpPr>
        <xdr:cNvPr id="633" name="直線コネクタ 632"/>
        <xdr:cNvCxnSpPr/>
      </xdr:nvCxnSpPr>
      <xdr:spPr>
        <a:xfrm>
          <a:off x="14206220" y="1320165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xdr:rowOff>
    </xdr:from>
    <xdr:to xmlns:xdr="http://schemas.openxmlformats.org/drawingml/2006/spreadsheetDrawing">
      <xdr:col>81</xdr:col>
      <xdr:colOff>101600</xdr:colOff>
      <xdr:row>78</xdr:row>
      <xdr:rowOff>102870</xdr:rowOff>
    </xdr:to>
    <xdr:sp macro="" textlink="">
      <xdr:nvSpPr>
        <xdr:cNvPr id="634" name="フローチャート: 判断 633"/>
        <xdr:cNvSpPr/>
      </xdr:nvSpPr>
      <xdr:spPr>
        <a:xfrm>
          <a:off x="15019020" y="1308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118745</xdr:rowOff>
    </xdr:from>
    <xdr:ext cx="462915" cy="259080"/>
    <xdr:sp macro="" textlink="">
      <xdr:nvSpPr>
        <xdr:cNvPr id="635" name="テキスト ボックス 634"/>
        <xdr:cNvSpPr txBox="1"/>
      </xdr:nvSpPr>
      <xdr:spPr>
        <a:xfrm>
          <a:off x="14839950" y="128631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137160</xdr:rowOff>
    </xdr:from>
    <xdr:to xmlns:xdr="http://schemas.openxmlformats.org/drawingml/2006/spreadsheetDrawing">
      <xdr:col>76</xdr:col>
      <xdr:colOff>114300</xdr:colOff>
      <xdr:row>78</xdr:row>
      <xdr:rowOff>121920</xdr:rowOff>
    </xdr:to>
    <xdr:cxnSp macro="">
      <xdr:nvCxnSpPr>
        <xdr:cNvPr id="636" name="直線コネクタ 635"/>
        <xdr:cNvCxnSpPr/>
      </xdr:nvCxnSpPr>
      <xdr:spPr>
        <a:xfrm>
          <a:off x="13342620" y="13049250"/>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38100</xdr:rowOff>
    </xdr:from>
    <xdr:to xmlns:xdr="http://schemas.openxmlformats.org/drawingml/2006/spreadsheetDrawing">
      <xdr:col>76</xdr:col>
      <xdr:colOff>165100</xdr:colOff>
      <xdr:row>78</xdr:row>
      <xdr:rowOff>140335</xdr:rowOff>
    </xdr:to>
    <xdr:sp macro="" textlink="">
      <xdr:nvSpPr>
        <xdr:cNvPr id="637" name="フローチャート: 判断 636"/>
        <xdr:cNvSpPr/>
      </xdr:nvSpPr>
      <xdr:spPr>
        <a:xfrm>
          <a:off x="14155420" y="131178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156210</xdr:rowOff>
    </xdr:from>
    <xdr:ext cx="462915" cy="254635"/>
    <xdr:sp macro="" textlink="">
      <xdr:nvSpPr>
        <xdr:cNvPr id="638" name="テキスト ボックス 637"/>
        <xdr:cNvSpPr txBox="1"/>
      </xdr:nvSpPr>
      <xdr:spPr>
        <a:xfrm>
          <a:off x="13976350" y="129006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86995</xdr:rowOff>
    </xdr:from>
    <xdr:to xmlns:xdr="http://schemas.openxmlformats.org/drawingml/2006/spreadsheetDrawing">
      <xdr:col>71</xdr:col>
      <xdr:colOff>177800</xdr:colOff>
      <xdr:row>77</xdr:row>
      <xdr:rowOff>137160</xdr:rowOff>
    </xdr:to>
    <xdr:cxnSp macro="">
      <xdr:nvCxnSpPr>
        <xdr:cNvPr id="639" name="直線コネクタ 638"/>
        <xdr:cNvCxnSpPr/>
      </xdr:nvCxnSpPr>
      <xdr:spPr>
        <a:xfrm>
          <a:off x="12473940" y="12663805"/>
          <a:ext cx="86868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640" name="フローチャート: 判断 639"/>
        <xdr:cNvSpPr/>
      </xdr:nvSpPr>
      <xdr:spPr>
        <a:xfrm>
          <a:off x="13291820" y="131616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3175</xdr:rowOff>
    </xdr:from>
    <xdr:ext cx="465455" cy="259080"/>
    <xdr:sp macro="" textlink="">
      <xdr:nvSpPr>
        <xdr:cNvPr id="641" name="テキスト ボックス 640"/>
        <xdr:cNvSpPr txBox="1"/>
      </xdr:nvSpPr>
      <xdr:spPr>
        <a:xfrm>
          <a:off x="13112750" y="13250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2" name="フローチャート: 判断 641"/>
        <xdr:cNvSpPr/>
      </xdr:nvSpPr>
      <xdr:spPr>
        <a:xfrm>
          <a:off x="12423140" y="1319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36830</xdr:rowOff>
    </xdr:from>
    <xdr:ext cx="462915" cy="256540"/>
    <xdr:sp macro="" textlink="">
      <xdr:nvSpPr>
        <xdr:cNvPr id="643" name="テキスト ボックス 642"/>
        <xdr:cNvSpPr txBox="1"/>
      </xdr:nvSpPr>
      <xdr:spPr>
        <a:xfrm>
          <a:off x="12244070" y="1328420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45" name="テキスト ボックス 644"/>
        <xdr:cNvSpPr txBox="1"/>
      </xdr:nvSpPr>
      <xdr:spPr>
        <a:xfrm>
          <a:off x="1488440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48" name="テキスト ボックス 647"/>
        <xdr:cNvSpPr txBox="1"/>
      </xdr:nvSpPr>
      <xdr:spPr>
        <a:xfrm>
          <a:off x="12288520" y="1366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133985</xdr:rowOff>
    </xdr:from>
    <xdr:to xmlns:xdr="http://schemas.openxmlformats.org/drawingml/2006/spreadsheetDrawing">
      <xdr:col>85</xdr:col>
      <xdr:colOff>177800</xdr:colOff>
      <xdr:row>79</xdr:row>
      <xdr:rowOff>64135</xdr:rowOff>
    </xdr:to>
    <xdr:sp macro="" textlink="">
      <xdr:nvSpPr>
        <xdr:cNvPr id="649" name="楕円 648"/>
        <xdr:cNvSpPr/>
      </xdr:nvSpPr>
      <xdr:spPr>
        <a:xfrm>
          <a:off x="15836900" y="1321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52070</xdr:rowOff>
    </xdr:from>
    <xdr:ext cx="378460" cy="252095"/>
    <xdr:sp macro="" textlink="">
      <xdr:nvSpPr>
        <xdr:cNvPr id="650" name="災害復旧費該当値テキスト"/>
        <xdr:cNvSpPr txBox="1"/>
      </xdr:nvSpPr>
      <xdr:spPr>
        <a:xfrm>
          <a:off x="15938500" y="131318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137795</xdr:rowOff>
    </xdr:from>
    <xdr:to xmlns:xdr="http://schemas.openxmlformats.org/drawingml/2006/spreadsheetDrawing">
      <xdr:col>81</xdr:col>
      <xdr:colOff>101600</xdr:colOff>
      <xdr:row>79</xdr:row>
      <xdr:rowOff>67945</xdr:rowOff>
    </xdr:to>
    <xdr:sp macro="" textlink="">
      <xdr:nvSpPr>
        <xdr:cNvPr id="651" name="楕円 650"/>
        <xdr:cNvSpPr/>
      </xdr:nvSpPr>
      <xdr:spPr>
        <a:xfrm>
          <a:off x="15019020" y="13217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59055</xdr:rowOff>
    </xdr:from>
    <xdr:ext cx="375920" cy="259080"/>
    <xdr:sp macro="" textlink="">
      <xdr:nvSpPr>
        <xdr:cNvPr id="652" name="テキスト ボックス 651"/>
        <xdr:cNvSpPr txBox="1"/>
      </xdr:nvSpPr>
      <xdr:spPr>
        <a:xfrm>
          <a:off x="14885670" y="133064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71120</xdr:rowOff>
    </xdr:from>
    <xdr:to xmlns:xdr="http://schemas.openxmlformats.org/drawingml/2006/spreadsheetDrawing">
      <xdr:col>76</xdr:col>
      <xdr:colOff>165100</xdr:colOff>
      <xdr:row>79</xdr:row>
      <xdr:rowOff>1270</xdr:rowOff>
    </xdr:to>
    <xdr:sp macro="" textlink="">
      <xdr:nvSpPr>
        <xdr:cNvPr id="653" name="楕円 652"/>
        <xdr:cNvSpPr/>
      </xdr:nvSpPr>
      <xdr:spPr>
        <a:xfrm>
          <a:off x="1415542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163830</xdr:rowOff>
    </xdr:from>
    <xdr:ext cx="462915" cy="256540"/>
    <xdr:sp macro="" textlink="">
      <xdr:nvSpPr>
        <xdr:cNvPr id="654" name="テキスト ボックス 653"/>
        <xdr:cNvSpPr txBox="1"/>
      </xdr:nvSpPr>
      <xdr:spPr>
        <a:xfrm>
          <a:off x="13976350" y="1324356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86360</xdr:rowOff>
    </xdr:from>
    <xdr:to xmlns:xdr="http://schemas.openxmlformats.org/drawingml/2006/spreadsheetDrawing">
      <xdr:col>72</xdr:col>
      <xdr:colOff>38100</xdr:colOff>
      <xdr:row>78</xdr:row>
      <xdr:rowOff>16510</xdr:rowOff>
    </xdr:to>
    <xdr:sp macro="" textlink="">
      <xdr:nvSpPr>
        <xdr:cNvPr id="655" name="楕円 654"/>
        <xdr:cNvSpPr/>
      </xdr:nvSpPr>
      <xdr:spPr>
        <a:xfrm>
          <a:off x="13291820" y="12998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33020</xdr:rowOff>
    </xdr:from>
    <xdr:ext cx="465455" cy="256540"/>
    <xdr:sp macro="" textlink="">
      <xdr:nvSpPr>
        <xdr:cNvPr id="656" name="テキスト ボックス 655"/>
        <xdr:cNvSpPr txBox="1"/>
      </xdr:nvSpPr>
      <xdr:spPr>
        <a:xfrm>
          <a:off x="13112750" y="127774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36195</xdr:rowOff>
    </xdr:from>
    <xdr:to xmlns:xdr="http://schemas.openxmlformats.org/drawingml/2006/spreadsheetDrawing">
      <xdr:col>67</xdr:col>
      <xdr:colOff>101600</xdr:colOff>
      <xdr:row>75</xdr:row>
      <xdr:rowOff>137795</xdr:rowOff>
    </xdr:to>
    <xdr:sp macro="" textlink="">
      <xdr:nvSpPr>
        <xdr:cNvPr id="657" name="楕円 656"/>
        <xdr:cNvSpPr/>
      </xdr:nvSpPr>
      <xdr:spPr>
        <a:xfrm>
          <a:off x="12423140" y="126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154940</xdr:rowOff>
    </xdr:from>
    <xdr:ext cx="527685" cy="254635"/>
    <xdr:sp macro="" textlink="">
      <xdr:nvSpPr>
        <xdr:cNvPr id="658" name="テキスト ボックス 657"/>
        <xdr:cNvSpPr txBox="1"/>
      </xdr:nvSpPr>
      <xdr:spPr>
        <a:xfrm>
          <a:off x="12216765" y="123964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0" name="正方形/長方形 659"/>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2" name="正方形/長方形 661"/>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4" name="正方形/長方形 663"/>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20980"/>
    <xdr:sp macro="" textlink="">
      <xdr:nvSpPr>
        <xdr:cNvPr id="667" name="テキスト ボックス 666"/>
        <xdr:cNvSpPr txBox="1"/>
      </xdr:nvSpPr>
      <xdr:spPr>
        <a:xfrm>
          <a:off x="12077700" y="14594840"/>
          <a:ext cx="3429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935" cy="259080"/>
    <xdr:sp macro="" textlink="">
      <xdr:nvSpPr>
        <xdr:cNvPr id="670" name="テキスト ボックス 669"/>
        <xdr:cNvSpPr txBox="1"/>
      </xdr:nvSpPr>
      <xdr:spPr>
        <a:xfrm>
          <a:off x="1187196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8955" cy="252095"/>
    <xdr:sp macro="" textlink="">
      <xdr:nvSpPr>
        <xdr:cNvPr id="672" name="テキスト ボックス 671"/>
        <xdr:cNvSpPr txBox="1"/>
      </xdr:nvSpPr>
      <xdr:spPr>
        <a:xfrm>
          <a:off x="11599545" y="1626044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8955" cy="259080"/>
    <xdr:sp macro="" textlink="">
      <xdr:nvSpPr>
        <xdr:cNvPr id="674" name="テキスト ボックス 673"/>
        <xdr:cNvSpPr txBox="1"/>
      </xdr:nvSpPr>
      <xdr:spPr>
        <a:xfrm>
          <a:off x="11599545" y="15934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8955" cy="252095"/>
    <xdr:sp macro="" textlink="">
      <xdr:nvSpPr>
        <xdr:cNvPr id="676" name="テキスト ボックス 675"/>
        <xdr:cNvSpPr txBox="1"/>
      </xdr:nvSpPr>
      <xdr:spPr>
        <a:xfrm>
          <a:off x="11599545" y="1560830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8955" cy="258445"/>
    <xdr:sp macro="" textlink="">
      <xdr:nvSpPr>
        <xdr:cNvPr id="678" name="テキスト ボックス 677"/>
        <xdr:cNvSpPr txBox="1"/>
      </xdr:nvSpPr>
      <xdr:spPr>
        <a:xfrm>
          <a:off x="11599545" y="152812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645" cy="259080"/>
    <xdr:sp macro="" textlink="">
      <xdr:nvSpPr>
        <xdr:cNvPr id="680" name="テキスト ボックス 679"/>
        <xdr:cNvSpPr txBox="1"/>
      </xdr:nvSpPr>
      <xdr:spPr>
        <a:xfrm>
          <a:off x="11535410" y="149618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3365"/>
    <xdr:sp macro="" textlink="">
      <xdr:nvSpPr>
        <xdr:cNvPr id="682" name="テキスト ボックス 681"/>
        <xdr:cNvSpPr txBox="1"/>
      </xdr:nvSpPr>
      <xdr:spPr>
        <a:xfrm>
          <a:off x="11535410" y="14643100"/>
          <a:ext cx="588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5885795" y="1509649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469900" cy="252095"/>
    <xdr:sp macro="" textlink="">
      <xdr:nvSpPr>
        <xdr:cNvPr id="685" name="公債費最小値テキスト"/>
        <xdr:cNvSpPr txBox="1"/>
      </xdr:nvSpPr>
      <xdr:spPr>
        <a:xfrm>
          <a:off x="15938500" y="165823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5798800" y="16578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123190</xdr:rowOff>
    </xdr:from>
    <xdr:ext cx="598805" cy="252095"/>
    <xdr:sp macro="" textlink="">
      <xdr:nvSpPr>
        <xdr:cNvPr id="687" name="公債費最大値テキスト"/>
        <xdr:cNvSpPr txBox="1"/>
      </xdr:nvSpPr>
      <xdr:spPr>
        <a:xfrm>
          <a:off x="15938500" y="148793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88" name="直線コネクタ 687"/>
        <xdr:cNvCxnSpPr/>
      </xdr:nvCxnSpPr>
      <xdr:spPr>
        <a:xfrm>
          <a:off x="15798800" y="15096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143510</xdr:rowOff>
    </xdr:from>
    <xdr:to xmlns:xdr="http://schemas.openxmlformats.org/drawingml/2006/spreadsheetDrawing">
      <xdr:col>85</xdr:col>
      <xdr:colOff>127000</xdr:colOff>
      <xdr:row>94</xdr:row>
      <xdr:rowOff>635</xdr:rowOff>
    </xdr:to>
    <xdr:cxnSp macro="">
      <xdr:nvCxnSpPr>
        <xdr:cNvPr id="689" name="直線コネクタ 688"/>
        <xdr:cNvCxnSpPr/>
      </xdr:nvCxnSpPr>
      <xdr:spPr>
        <a:xfrm flipV="1">
          <a:off x="15069820" y="15745460"/>
          <a:ext cx="8178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2540</xdr:rowOff>
    </xdr:from>
    <xdr:ext cx="534670" cy="259080"/>
    <xdr:sp macro="" textlink="">
      <xdr:nvSpPr>
        <xdr:cNvPr id="690" name="公債費平均値テキスト"/>
        <xdr:cNvSpPr txBox="1"/>
      </xdr:nvSpPr>
      <xdr:spPr>
        <a:xfrm>
          <a:off x="15938500" y="15947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177800</xdr:colOff>
      <xdr:row>95</xdr:row>
      <xdr:rowOff>125730</xdr:rowOff>
    </xdr:to>
    <xdr:sp macro="" textlink="">
      <xdr:nvSpPr>
        <xdr:cNvPr id="691" name="フローチャート: 判断 690"/>
        <xdr:cNvSpPr/>
      </xdr:nvSpPr>
      <xdr:spPr>
        <a:xfrm>
          <a:off x="1583690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635</xdr:rowOff>
    </xdr:from>
    <xdr:to xmlns:xdr="http://schemas.openxmlformats.org/drawingml/2006/spreadsheetDrawing">
      <xdr:col>81</xdr:col>
      <xdr:colOff>50800</xdr:colOff>
      <xdr:row>94</xdr:row>
      <xdr:rowOff>66675</xdr:rowOff>
    </xdr:to>
    <xdr:cxnSp macro="">
      <xdr:nvCxnSpPr>
        <xdr:cNvPr id="692" name="直線コネクタ 691"/>
        <xdr:cNvCxnSpPr/>
      </xdr:nvCxnSpPr>
      <xdr:spPr>
        <a:xfrm flipV="1">
          <a:off x="14206220" y="1577403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3" name="フローチャート: 判断 692"/>
        <xdr:cNvSpPr/>
      </xdr:nvSpPr>
      <xdr:spPr>
        <a:xfrm>
          <a:off x="15019020" y="16031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xdr:rowOff>
    </xdr:from>
    <xdr:ext cx="527685" cy="252095"/>
    <xdr:sp macro="" textlink="">
      <xdr:nvSpPr>
        <xdr:cNvPr id="694" name="テキスト ボックス 693"/>
        <xdr:cNvSpPr txBox="1"/>
      </xdr:nvSpPr>
      <xdr:spPr>
        <a:xfrm>
          <a:off x="14812645" y="161232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66675</xdr:rowOff>
    </xdr:from>
    <xdr:to xmlns:xdr="http://schemas.openxmlformats.org/drawingml/2006/spreadsheetDrawing">
      <xdr:col>76</xdr:col>
      <xdr:colOff>114300</xdr:colOff>
      <xdr:row>94</xdr:row>
      <xdr:rowOff>76835</xdr:rowOff>
    </xdr:to>
    <xdr:cxnSp macro="">
      <xdr:nvCxnSpPr>
        <xdr:cNvPr id="695" name="直線コネクタ 694"/>
        <xdr:cNvCxnSpPr/>
      </xdr:nvCxnSpPr>
      <xdr:spPr>
        <a:xfrm flipV="1">
          <a:off x="13342620" y="1584007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6" name="フローチャート: 判断 695"/>
        <xdr:cNvSpPr/>
      </xdr:nvSpPr>
      <xdr:spPr>
        <a:xfrm>
          <a:off x="14155420" y="1601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167640</xdr:rowOff>
    </xdr:from>
    <xdr:ext cx="530225" cy="252095"/>
    <xdr:sp macro="" textlink="">
      <xdr:nvSpPr>
        <xdr:cNvPr id="697" name="テキスト ボックス 696"/>
        <xdr:cNvSpPr txBox="1"/>
      </xdr:nvSpPr>
      <xdr:spPr>
        <a:xfrm>
          <a:off x="13943965" y="1611249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143510</xdr:rowOff>
    </xdr:from>
    <xdr:to xmlns:xdr="http://schemas.openxmlformats.org/drawingml/2006/spreadsheetDrawing">
      <xdr:col>71</xdr:col>
      <xdr:colOff>177800</xdr:colOff>
      <xdr:row>94</xdr:row>
      <xdr:rowOff>76835</xdr:rowOff>
    </xdr:to>
    <xdr:cxnSp macro="">
      <xdr:nvCxnSpPr>
        <xdr:cNvPr id="698" name="直線コネクタ 697"/>
        <xdr:cNvCxnSpPr/>
      </xdr:nvCxnSpPr>
      <xdr:spPr>
        <a:xfrm>
          <a:off x="12473940" y="15745460"/>
          <a:ext cx="8686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699" name="フローチャート: 判断 698"/>
        <xdr:cNvSpPr/>
      </xdr:nvSpPr>
      <xdr:spPr>
        <a:xfrm>
          <a:off x="13291820" y="16010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27685" cy="252095"/>
    <xdr:sp macro="" textlink="">
      <xdr:nvSpPr>
        <xdr:cNvPr id="700" name="テキスト ボックス 699"/>
        <xdr:cNvSpPr txBox="1"/>
      </xdr:nvSpPr>
      <xdr:spPr>
        <a:xfrm>
          <a:off x="13080365" y="161029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1" name="フローチャート: 判断 700"/>
        <xdr:cNvSpPr/>
      </xdr:nvSpPr>
      <xdr:spPr>
        <a:xfrm>
          <a:off x="1242314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160655</xdr:rowOff>
    </xdr:from>
    <xdr:ext cx="527685" cy="259080"/>
    <xdr:sp macro="" textlink="">
      <xdr:nvSpPr>
        <xdr:cNvPr id="702" name="テキスト ボックス 701"/>
        <xdr:cNvSpPr txBox="1"/>
      </xdr:nvSpPr>
      <xdr:spPr>
        <a:xfrm>
          <a:off x="12216765" y="161055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4" name="テキスト ボックス 703"/>
        <xdr:cNvSpPr txBox="1"/>
      </xdr:nvSpPr>
      <xdr:spPr>
        <a:xfrm>
          <a:off x="148844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7" name="テキスト ボックス 706"/>
        <xdr:cNvSpPr txBox="1"/>
      </xdr:nvSpPr>
      <xdr:spPr>
        <a:xfrm>
          <a:off x="1228852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92075</xdr:rowOff>
    </xdr:from>
    <xdr:to xmlns:xdr="http://schemas.openxmlformats.org/drawingml/2006/spreadsheetDrawing">
      <xdr:col>85</xdr:col>
      <xdr:colOff>177800</xdr:colOff>
      <xdr:row>94</xdr:row>
      <xdr:rowOff>22225</xdr:rowOff>
    </xdr:to>
    <xdr:sp macro="" textlink="">
      <xdr:nvSpPr>
        <xdr:cNvPr id="708" name="楕円 707"/>
        <xdr:cNvSpPr/>
      </xdr:nvSpPr>
      <xdr:spPr>
        <a:xfrm>
          <a:off x="15836900" y="15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114935</xdr:rowOff>
    </xdr:from>
    <xdr:ext cx="534670" cy="259080"/>
    <xdr:sp macro="" textlink="">
      <xdr:nvSpPr>
        <xdr:cNvPr id="709" name="公債費該当値テキスト"/>
        <xdr:cNvSpPr txBox="1"/>
      </xdr:nvSpPr>
      <xdr:spPr>
        <a:xfrm>
          <a:off x="15938500" y="1554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121285</xdr:rowOff>
    </xdr:from>
    <xdr:to xmlns:xdr="http://schemas.openxmlformats.org/drawingml/2006/spreadsheetDrawing">
      <xdr:col>81</xdr:col>
      <xdr:colOff>101600</xdr:colOff>
      <xdr:row>94</xdr:row>
      <xdr:rowOff>52070</xdr:rowOff>
    </xdr:to>
    <xdr:sp macro="" textlink="">
      <xdr:nvSpPr>
        <xdr:cNvPr id="710" name="楕円 709"/>
        <xdr:cNvSpPr/>
      </xdr:nvSpPr>
      <xdr:spPr>
        <a:xfrm>
          <a:off x="15019020" y="15723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67945</xdr:rowOff>
    </xdr:from>
    <xdr:ext cx="527685" cy="258445"/>
    <xdr:sp macro="" textlink="">
      <xdr:nvSpPr>
        <xdr:cNvPr id="711" name="テキスト ボックス 710"/>
        <xdr:cNvSpPr txBox="1"/>
      </xdr:nvSpPr>
      <xdr:spPr>
        <a:xfrm>
          <a:off x="14812645" y="154984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15875</xdr:rowOff>
    </xdr:from>
    <xdr:to xmlns:xdr="http://schemas.openxmlformats.org/drawingml/2006/spreadsheetDrawing">
      <xdr:col>76</xdr:col>
      <xdr:colOff>165100</xdr:colOff>
      <xdr:row>94</xdr:row>
      <xdr:rowOff>117475</xdr:rowOff>
    </xdr:to>
    <xdr:sp macro="" textlink="">
      <xdr:nvSpPr>
        <xdr:cNvPr id="712" name="楕円 711"/>
        <xdr:cNvSpPr/>
      </xdr:nvSpPr>
      <xdr:spPr>
        <a:xfrm>
          <a:off x="14155420" y="157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133985</xdr:rowOff>
    </xdr:from>
    <xdr:ext cx="530225" cy="252095"/>
    <xdr:sp macro="" textlink="">
      <xdr:nvSpPr>
        <xdr:cNvPr id="713" name="テキスト ボックス 712"/>
        <xdr:cNvSpPr txBox="1"/>
      </xdr:nvSpPr>
      <xdr:spPr>
        <a:xfrm>
          <a:off x="13943965" y="1556448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26035</xdr:rowOff>
    </xdr:from>
    <xdr:to xmlns:xdr="http://schemas.openxmlformats.org/drawingml/2006/spreadsheetDrawing">
      <xdr:col>72</xdr:col>
      <xdr:colOff>38100</xdr:colOff>
      <xdr:row>94</xdr:row>
      <xdr:rowOff>127635</xdr:rowOff>
    </xdr:to>
    <xdr:sp macro="" textlink="">
      <xdr:nvSpPr>
        <xdr:cNvPr id="714" name="楕円 713"/>
        <xdr:cNvSpPr/>
      </xdr:nvSpPr>
      <xdr:spPr>
        <a:xfrm>
          <a:off x="13291820" y="15799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144145</xdr:rowOff>
    </xdr:from>
    <xdr:ext cx="527685" cy="252095"/>
    <xdr:sp macro="" textlink="">
      <xdr:nvSpPr>
        <xdr:cNvPr id="715" name="テキスト ボックス 714"/>
        <xdr:cNvSpPr txBox="1"/>
      </xdr:nvSpPr>
      <xdr:spPr>
        <a:xfrm>
          <a:off x="13080365" y="155746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92075</xdr:rowOff>
    </xdr:from>
    <xdr:to xmlns:xdr="http://schemas.openxmlformats.org/drawingml/2006/spreadsheetDrawing">
      <xdr:col>67</xdr:col>
      <xdr:colOff>101600</xdr:colOff>
      <xdr:row>94</xdr:row>
      <xdr:rowOff>22225</xdr:rowOff>
    </xdr:to>
    <xdr:sp macro="" textlink="">
      <xdr:nvSpPr>
        <xdr:cNvPr id="716" name="楕円 715"/>
        <xdr:cNvSpPr/>
      </xdr:nvSpPr>
      <xdr:spPr>
        <a:xfrm>
          <a:off x="12423140" y="15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38735</xdr:rowOff>
    </xdr:from>
    <xdr:ext cx="527685" cy="259080"/>
    <xdr:sp macro="" textlink="">
      <xdr:nvSpPr>
        <xdr:cNvPr id="717" name="テキスト ボックス 716"/>
        <xdr:cNvSpPr txBox="1"/>
      </xdr:nvSpPr>
      <xdr:spPr>
        <a:xfrm>
          <a:off x="12216765" y="15469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9" name="正方形/長方形 718"/>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1" name="正方形/長方形 720"/>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3" name="正方形/長方形 722"/>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6" name="テキスト ボックス 725"/>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6540"/>
    <xdr:sp macro="" textlink="">
      <xdr:nvSpPr>
        <xdr:cNvPr id="729" name="テキスト ボックス 728"/>
        <xdr:cNvSpPr txBox="1"/>
      </xdr:nvSpPr>
      <xdr:spPr>
        <a:xfrm>
          <a:off x="17561560" y="644779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6540"/>
    <xdr:sp macro="" textlink="">
      <xdr:nvSpPr>
        <xdr:cNvPr id="731" name="テキスト ボックス 730"/>
        <xdr:cNvSpPr txBox="1"/>
      </xdr:nvSpPr>
      <xdr:spPr>
        <a:xfrm>
          <a:off x="17348200" y="607441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2" name="直線コネクタ 731"/>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4635"/>
    <xdr:sp macro="" textlink="">
      <xdr:nvSpPr>
        <xdr:cNvPr id="733" name="テキスト ボックス 732"/>
        <xdr:cNvSpPr txBox="1"/>
      </xdr:nvSpPr>
      <xdr:spPr>
        <a:xfrm>
          <a:off x="17284065" y="57035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5" name="テキスト ボックス 734"/>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6540"/>
    <xdr:sp macro="" textlink="">
      <xdr:nvSpPr>
        <xdr:cNvPr id="737" name="テキスト ボックス 736"/>
        <xdr:cNvSpPr txBox="1"/>
      </xdr:nvSpPr>
      <xdr:spPr>
        <a:xfrm>
          <a:off x="17284065" y="49580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9" name="テキスト ボックス 738"/>
        <xdr:cNvSpPr txBox="1"/>
      </xdr:nvSpPr>
      <xdr:spPr>
        <a:xfrm>
          <a:off x="17284065" y="45847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1570315" y="535305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70485</xdr:rowOff>
    </xdr:from>
    <xdr:ext cx="249555" cy="256540"/>
    <xdr:sp macro="" textlink="">
      <xdr:nvSpPr>
        <xdr:cNvPr id="742" name="諸支出金最小値テキスト"/>
        <xdr:cNvSpPr txBox="1"/>
      </xdr:nvSpPr>
      <xdr:spPr>
        <a:xfrm>
          <a:off x="21623020" y="661225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99060</xdr:rowOff>
    </xdr:from>
    <xdr:ext cx="534670" cy="254635"/>
    <xdr:sp macro="" textlink="">
      <xdr:nvSpPr>
        <xdr:cNvPr id="744" name="諸支出金最大値テキスト"/>
        <xdr:cNvSpPr txBox="1"/>
      </xdr:nvSpPr>
      <xdr:spPr>
        <a:xfrm>
          <a:off x="21623020" y="51320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152400</xdr:rowOff>
    </xdr:from>
    <xdr:to xmlns:xdr="http://schemas.openxmlformats.org/drawingml/2006/spreadsheetDrawing">
      <xdr:col>116</xdr:col>
      <xdr:colOff>152400</xdr:colOff>
      <xdr:row>31</xdr:row>
      <xdr:rowOff>152400</xdr:rowOff>
    </xdr:to>
    <xdr:cxnSp macro="">
      <xdr:nvCxnSpPr>
        <xdr:cNvPr id="745" name="直線コネクタ 744"/>
        <xdr:cNvCxnSpPr/>
      </xdr:nvCxnSpPr>
      <xdr:spPr>
        <a:xfrm>
          <a:off x="21488400" y="5353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159385</xdr:rowOff>
    </xdr:from>
    <xdr:ext cx="378460" cy="255905"/>
    <xdr:sp macro="" textlink="">
      <xdr:nvSpPr>
        <xdr:cNvPr id="747" name="諸支出金平均値テキスト"/>
        <xdr:cNvSpPr txBox="1"/>
      </xdr:nvSpPr>
      <xdr:spPr>
        <a:xfrm>
          <a:off x="21623020" y="636587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48" name="フローチャート: 判断 747"/>
        <xdr:cNvSpPr/>
      </xdr:nvSpPr>
      <xdr:spPr>
        <a:xfrm>
          <a:off x="21521420" y="6510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750" name="フローチャート: 判断 749"/>
        <xdr:cNvSpPr/>
      </xdr:nvSpPr>
      <xdr:spPr>
        <a:xfrm>
          <a:off x="20708620" y="6533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106045</xdr:rowOff>
    </xdr:from>
    <xdr:ext cx="313690" cy="257810"/>
    <xdr:sp macro="" textlink="">
      <xdr:nvSpPr>
        <xdr:cNvPr id="751" name="テキスト ボックス 750"/>
        <xdr:cNvSpPr txBox="1"/>
      </xdr:nvSpPr>
      <xdr:spPr>
        <a:xfrm>
          <a:off x="20602575" y="631253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158750</xdr:rowOff>
    </xdr:from>
    <xdr:to xmlns:xdr="http://schemas.openxmlformats.org/drawingml/2006/spreadsheetDrawing">
      <xdr:col>107</xdr:col>
      <xdr:colOff>101600</xdr:colOff>
      <xdr:row>39</xdr:row>
      <xdr:rowOff>88265</xdr:rowOff>
    </xdr:to>
    <xdr:sp macro="" textlink="">
      <xdr:nvSpPr>
        <xdr:cNvPr id="753" name="フローチャート: 判断 752"/>
        <xdr:cNvSpPr/>
      </xdr:nvSpPr>
      <xdr:spPr>
        <a:xfrm>
          <a:off x="19839940" y="65328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59080"/>
    <xdr:sp macro="" textlink="">
      <xdr:nvSpPr>
        <xdr:cNvPr id="754" name="テキスト ボックス 753"/>
        <xdr:cNvSpPr txBox="1"/>
      </xdr:nvSpPr>
      <xdr:spPr>
        <a:xfrm>
          <a:off x="19738975" y="63112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158750</xdr:rowOff>
    </xdr:from>
    <xdr:to xmlns:xdr="http://schemas.openxmlformats.org/drawingml/2006/spreadsheetDrawing">
      <xdr:col>102</xdr:col>
      <xdr:colOff>165100</xdr:colOff>
      <xdr:row>39</xdr:row>
      <xdr:rowOff>88265</xdr:rowOff>
    </xdr:to>
    <xdr:sp macro="" textlink="">
      <xdr:nvSpPr>
        <xdr:cNvPr id="756" name="フローチャート: 判断 755"/>
        <xdr:cNvSpPr/>
      </xdr:nvSpPr>
      <xdr:spPr>
        <a:xfrm>
          <a:off x="18976340" y="65328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1150" cy="259080"/>
    <xdr:sp macro="" textlink="">
      <xdr:nvSpPr>
        <xdr:cNvPr id="757" name="テキスト ボックス 756"/>
        <xdr:cNvSpPr txBox="1"/>
      </xdr:nvSpPr>
      <xdr:spPr>
        <a:xfrm>
          <a:off x="18875375" y="631126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8" name="フローチャート: 判断 757"/>
        <xdr:cNvSpPr/>
      </xdr:nvSpPr>
      <xdr:spPr>
        <a:xfrm>
          <a:off x="18112740" y="65220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9" name="テキスト ボックス 758"/>
        <xdr:cNvSpPr txBox="1"/>
      </xdr:nvSpPr>
      <xdr:spPr>
        <a:xfrm>
          <a:off x="17979390" y="6301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60" name="テキスト ボックス 759"/>
        <xdr:cNvSpPr txBox="1"/>
      </xdr:nvSpPr>
      <xdr:spPr>
        <a:xfrm>
          <a:off x="2138680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2" name="テキスト ボックス 761"/>
        <xdr:cNvSpPr txBox="1"/>
      </xdr:nvSpPr>
      <xdr:spPr>
        <a:xfrm>
          <a:off x="19705320" y="695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59080"/>
    <xdr:sp macro="" textlink="">
      <xdr:nvSpPr>
        <xdr:cNvPr id="766" name="諸支出金該当値テキスト"/>
        <xdr:cNvSpPr txBox="1"/>
      </xdr:nvSpPr>
      <xdr:spPr>
        <a:xfrm>
          <a:off x="21623020" y="64890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2570" cy="252095"/>
    <xdr:sp macro="" textlink="">
      <xdr:nvSpPr>
        <xdr:cNvPr id="768" name="テキスト ボックス 767"/>
        <xdr:cNvSpPr txBox="1"/>
      </xdr:nvSpPr>
      <xdr:spPr>
        <a:xfrm>
          <a:off x="20634960" y="662813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110" cy="252095"/>
    <xdr:sp macro="" textlink="">
      <xdr:nvSpPr>
        <xdr:cNvPr id="770" name="テキスト ボックス 769"/>
        <xdr:cNvSpPr txBox="1"/>
      </xdr:nvSpPr>
      <xdr:spPr>
        <a:xfrm>
          <a:off x="19771360" y="662813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110" cy="252095"/>
    <xdr:sp macro="" textlink="">
      <xdr:nvSpPr>
        <xdr:cNvPr id="772" name="テキスト ボックス 771"/>
        <xdr:cNvSpPr txBox="1"/>
      </xdr:nvSpPr>
      <xdr:spPr>
        <a:xfrm>
          <a:off x="18907760" y="662813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2570" cy="252095"/>
    <xdr:sp macro="" textlink="">
      <xdr:nvSpPr>
        <xdr:cNvPr id="774" name="テキスト ボックス 773"/>
        <xdr:cNvSpPr txBox="1"/>
      </xdr:nvSpPr>
      <xdr:spPr>
        <a:xfrm>
          <a:off x="18039080" y="662813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6" name="正方形/長方形 77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8" name="正方形/長方形 77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0" name="正方形/長方形 77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3" name="テキスト ボックス 782"/>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5" name="直線コネクタ 784"/>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4475" cy="254635"/>
    <xdr:sp macro="" textlink="">
      <xdr:nvSpPr>
        <xdr:cNvPr id="786" name="テキスト ボックス 785"/>
        <xdr:cNvSpPr txBox="1"/>
      </xdr:nvSpPr>
      <xdr:spPr>
        <a:xfrm>
          <a:off x="17561560" y="9056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3365"/>
    <xdr:sp macro="" textlink="">
      <xdr:nvSpPr>
        <xdr:cNvPr id="788" name="テキスト ボックス 787"/>
        <xdr:cNvSpPr txBox="1"/>
      </xdr:nvSpPr>
      <xdr:spPr>
        <a:xfrm>
          <a:off x="17561560" y="793750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90" name="直線コネクタ 789"/>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6540"/>
    <xdr:sp macro="" textlink="">
      <xdr:nvSpPr>
        <xdr:cNvPr id="791" name="前年度繰上充用金最小値テキスト"/>
        <xdr:cNvSpPr txBox="1"/>
      </xdr:nvSpPr>
      <xdr:spPr>
        <a:xfrm>
          <a:off x="21623020" y="9234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2" name="直線コネクタ 79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6540"/>
    <xdr:sp macro="" textlink="">
      <xdr:nvSpPr>
        <xdr:cNvPr id="793" name="前年度繰上充用金最大値テキスト"/>
        <xdr:cNvSpPr txBox="1"/>
      </xdr:nvSpPr>
      <xdr:spPr>
        <a:xfrm>
          <a:off x="21623020" y="889889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4" name="直線コネクタ 793"/>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95" name="直線コネクタ 794"/>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98" name="直線コネクタ 797"/>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2570" cy="256540"/>
    <xdr:sp macro="" textlink="">
      <xdr:nvSpPr>
        <xdr:cNvPr id="800" name="テキスト ボックス 799"/>
        <xdr:cNvSpPr txBox="1"/>
      </xdr:nvSpPr>
      <xdr:spPr>
        <a:xfrm>
          <a:off x="20634960" y="923417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801" name="直線コネクタ 800"/>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6540"/>
    <xdr:sp macro="" textlink="">
      <xdr:nvSpPr>
        <xdr:cNvPr id="803" name="テキスト ボックス 802"/>
        <xdr:cNvSpPr txBox="1"/>
      </xdr:nvSpPr>
      <xdr:spPr>
        <a:xfrm>
          <a:off x="1977136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804" name="直線コネクタ 803"/>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6540"/>
    <xdr:sp macro="" textlink="">
      <xdr:nvSpPr>
        <xdr:cNvPr id="806" name="テキスト ボックス 805"/>
        <xdr:cNvSpPr txBox="1"/>
      </xdr:nvSpPr>
      <xdr:spPr>
        <a:xfrm>
          <a:off x="1890776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2570" cy="256540"/>
    <xdr:sp macro="" textlink="">
      <xdr:nvSpPr>
        <xdr:cNvPr id="808" name="テキスト ボックス 807"/>
        <xdr:cNvSpPr txBox="1"/>
      </xdr:nvSpPr>
      <xdr:spPr>
        <a:xfrm>
          <a:off x="18039080" y="923417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09" name="テキスト ボックス 808"/>
        <xdr:cNvSpPr txBox="1"/>
      </xdr:nvSpPr>
      <xdr:spPr>
        <a:xfrm>
          <a:off x="2138680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11" name="テキスト ボックス 810"/>
        <xdr:cNvSpPr txBox="1"/>
      </xdr:nvSpPr>
      <xdr:spPr>
        <a:xfrm>
          <a:off x="1970532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7810"/>
    <xdr:sp macro="" textlink="">
      <xdr:nvSpPr>
        <xdr:cNvPr id="815" name="前年度繰上充用金該当値テキスト"/>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2570" cy="256540"/>
    <xdr:sp macro="" textlink="">
      <xdr:nvSpPr>
        <xdr:cNvPr id="817" name="テキスト ボックス 816"/>
        <xdr:cNvSpPr txBox="1"/>
      </xdr:nvSpPr>
      <xdr:spPr>
        <a:xfrm>
          <a:off x="20634960" y="892429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6540"/>
    <xdr:sp macro="" textlink="">
      <xdr:nvSpPr>
        <xdr:cNvPr id="819" name="テキスト ボックス 818"/>
        <xdr:cNvSpPr txBox="1"/>
      </xdr:nvSpPr>
      <xdr:spPr>
        <a:xfrm>
          <a:off x="19771360" y="892429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6540"/>
    <xdr:sp macro="" textlink="">
      <xdr:nvSpPr>
        <xdr:cNvPr id="821" name="テキスト ボックス 820"/>
        <xdr:cNvSpPr txBox="1"/>
      </xdr:nvSpPr>
      <xdr:spPr>
        <a:xfrm>
          <a:off x="18907760" y="892429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2570" cy="256540"/>
    <xdr:sp macro="" textlink="">
      <xdr:nvSpPr>
        <xdr:cNvPr id="823" name="テキスト ボックス 822"/>
        <xdr:cNvSpPr txBox="1"/>
      </xdr:nvSpPr>
      <xdr:spPr>
        <a:xfrm>
          <a:off x="18039080" y="892429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普通交付税で追加交付のあった臨時財政対策債償還基金分の減債基金への積立ての皆増等があったものの、令和2年度に新型コロナウイルス感染症対策として実施した特別定額給付金の反動減により、前年度と比較し90,016円の大幅減となった。</a:t>
          </a:r>
        </a:p>
        <a:p>
          <a:r>
            <a:rPr kumimoji="1" lang="ja-JP" altLang="en-US" sz="1300">
              <a:latin typeface="ＭＳ Ｐゴシック"/>
              <a:ea typeface="ＭＳ Ｐゴシック"/>
            </a:rPr>
            <a:t>　一方で、民生費については、新型コロナウイルス対策として実施した子育て世帯や生活困窮世帯に対する臨時特別給付金事業による社会福祉費や児童福祉費の増により、20,593円の増となっている。</a:t>
          </a:r>
        </a:p>
        <a:p>
          <a:r>
            <a:rPr kumimoji="1" lang="ja-JP" altLang="en-US" sz="1300">
              <a:latin typeface="ＭＳ Ｐゴシック"/>
              <a:ea typeface="ＭＳ Ｐゴシック"/>
            </a:rPr>
            <a:t>　また、商工費については新型コロナウイルス感染症の拡大に伴う飲食店への営業時間短縮要請協力金の増により、前年度と比べ4,855円の増となり、衛生費についても新型コロナウイルスワクチン接種事業実施等により前年度と比べ4,181円の増となっている。</a:t>
          </a:r>
        </a:p>
        <a:p>
          <a:r>
            <a:rPr kumimoji="1" lang="ja-JP" altLang="en-US" sz="1300">
              <a:latin typeface="ＭＳ Ｐゴシック"/>
              <a:ea typeface="ＭＳ Ｐゴシック"/>
            </a:rPr>
            <a:t>　土木費については、重要港湾等整備事業に係る負担金の減や日向市駅周辺や財光寺南地区の区画整理事業費の減などにより、前年度と比較して3,841円の減となり、令和元年度からは減少傾向となっている。</a:t>
          </a:r>
        </a:p>
        <a:p>
          <a:r>
            <a:rPr kumimoji="1" lang="ja-JP" altLang="en-US" sz="1300">
              <a:latin typeface="ＭＳ Ｐゴシック"/>
              <a:ea typeface="ＭＳ Ｐゴシック"/>
            </a:rPr>
            <a:t>　消防費については令和元年度の避難タワー建設事業終了後は同水準で推移している。教育費はGIGAスクール構想環境整備に係る費用の大幅減があったものの、細島小学校改築事業の大幅増の影響が大きく、前年度と比べ6,081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新型コロナウイルス感染症対策や細島小学校の改築に伴う歳出増があったものの、市税や地方交付税の増のほか、臨時交付金等の財源の活用により、財政調整積立基金残高については0.81ポイント、実質収支額については、0.4ポイントの増につながり、適正な水準を維持することが出来ている。また、実質単年度収支についても、財政調整積立基金の取り崩しの抑制により、縮減することができたところであり、引き続き、行財政改革大綱に基づく自主財源の確保や経常経費の節減、計画的な基金の活用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各会計において、黒字額の標準財政規模比が前年度と比較して、改善している。</a:t>
          </a:r>
        </a:p>
        <a:p>
          <a:r>
            <a:rPr kumimoji="1" lang="ja-JP" altLang="en-US" sz="1400">
              <a:latin typeface="ＭＳ ゴシック"/>
              <a:ea typeface="ＭＳ ゴシック"/>
            </a:rPr>
            <a:t>　このうち、水道事業会計については、給水人口の減に伴う収益の減少や施設の老朽化に対応するための経費の増に対応するため、料金改定に向けた取り組みを進めている。</a:t>
          </a:r>
        </a:p>
        <a:p>
          <a:r>
            <a:rPr kumimoji="1" lang="ja-JP" altLang="en-US" sz="1400">
              <a:latin typeface="ＭＳ ゴシック"/>
              <a:ea typeface="ＭＳ ゴシック"/>
            </a:rPr>
            <a:t>　その他の会計についても、少子高齢化や施設の老朽化の進行に伴う経費の増が見込まれることから、引き続き、使用料の見直し等による自主財源の確保や経常経費の節減等に取り組み、中長期的な視点による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0" zoomScaleNormal="7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141</v>
      </c>
      <c r="C3" s="22"/>
      <c r="D3" s="22"/>
      <c r="E3" s="44"/>
      <c r="F3" s="44"/>
      <c r="G3" s="44"/>
      <c r="H3" s="44"/>
      <c r="I3" s="44"/>
      <c r="J3" s="44"/>
      <c r="K3" s="44"/>
      <c r="L3" s="44" t="s">
        <v>144</v>
      </c>
      <c r="M3" s="44"/>
      <c r="N3" s="44"/>
      <c r="O3" s="44"/>
      <c r="P3" s="44"/>
      <c r="Q3" s="44"/>
      <c r="R3" s="95"/>
      <c r="S3" s="95"/>
      <c r="T3" s="95"/>
      <c r="U3" s="95"/>
      <c r="V3" s="113"/>
      <c r="W3" s="128" t="s">
        <v>146</v>
      </c>
      <c r="X3" s="138"/>
      <c r="Y3" s="138"/>
      <c r="Z3" s="138"/>
      <c r="AA3" s="138"/>
      <c r="AB3" s="22"/>
      <c r="AC3" s="95" t="s">
        <v>147</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7</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12</v>
      </c>
      <c r="BW3" s="138"/>
      <c r="BX3" s="138"/>
      <c r="BY3" s="138"/>
      <c r="BZ3" s="138"/>
      <c r="CA3" s="138"/>
      <c r="CB3" s="138"/>
      <c r="CC3" s="165"/>
      <c r="CD3" s="10" t="s">
        <v>7</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35739605</v>
      </c>
      <c r="BO4" s="217"/>
      <c r="BP4" s="217"/>
      <c r="BQ4" s="217"/>
      <c r="BR4" s="217"/>
      <c r="BS4" s="217"/>
      <c r="BT4" s="217"/>
      <c r="BU4" s="220"/>
      <c r="BV4" s="214">
        <v>39785357</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4.3</v>
      </c>
      <c r="CU4" s="238"/>
      <c r="CV4" s="238"/>
      <c r="CW4" s="238"/>
      <c r="CX4" s="238"/>
      <c r="CY4" s="238"/>
      <c r="CZ4" s="238"/>
      <c r="DA4" s="246"/>
      <c r="DB4" s="230">
        <v>3.9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77</v>
      </c>
      <c r="AV5" s="140"/>
      <c r="AW5" s="140"/>
      <c r="AX5" s="140"/>
      <c r="AY5" s="191" t="s">
        <v>149</v>
      </c>
      <c r="AZ5" s="199"/>
      <c r="BA5" s="199"/>
      <c r="BB5" s="199"/>
      <c r="BC5" s="199"/>
      <c r="BD5" s="199"/>
      <c r="BE5" s="199"/>
      <c r="BF5" s="199"/>
      <c r="BG5" s="199"/>
      <c r="BH5" s="199"/>
      <c r="BI5" s="199"/>
      <c r="BJ5" s="199"/>
      <c r="BK5" s="199"/>
      <c r="BL5" s="199"/>
      <c r="BM5" s="210"/>
      <c r="BN5" s="215">
        <v>34794758</v>
      </c>
      <c r="BO5" s="218"/>
      <c r="BP5" s="218"/>
      <c r="BQ5" s="218"/>
      <c r="BR5" s="218"/>
      <c r="BS5" s="218"/>
      <c r="BT5" s="218"/>
      <c r="BU5" s="221"/>
      <c r="BV5" s="215">
        <v>38965726</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87.8</v>
      </c>
      <c r="CU5" s="239"/>
      <c r="CV5" s="239"/>
      <c r="CW5" s="239"/>
      <c r="CX5" s="239"/>
      <c r="CY5" s="239"/>
      <c r="CZ5" s="239"/>
      <c r="DA5" s="247"/>
      <c r="DB5" s="231">
        <v>94.5</v>
      </c>
      <c r="DC5" s="239"/>
      <c r="DD5" s="239"/>
      <c r="DE5" s="239"/>
      <c r="DF5" s="239"/>
      <c r="DG5" s="239"/>
      <c r="DH5" s="239"/>
      <c r="DI5" s="247"/>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6"/>
      <c r="W6" s="131" t="s">
        <v>167</v>
      </c>
      <c r="X6" s="57"/>
      <c r="Y6" s="57"/>
      <c r="Z6" s="57"/>
      <c r="AA6" s="57"/>
      <c r="AB6" s="25"/>
      <c r="AC6" s="146" t="s">
        <v>168</v>
      </c>
      <c r="AD6" s="154"/>
      <c r="AE6" s="154"/>
      <c r="AF6" s="154"/>
      <c r="AG6" s="154"/>
      <c r="AH6" s="154"/>
      <c r="AI6" s="154"/>
      <c r="AJ6" s="154"/>
      <c r="AK6" s="154"/>
      <c r="AL6" s="168"/>
      <c r="AM6" s="176" t="s">
        <v>81</v>
      </c>
      <c r="AN6" s="59"/>
      <c r="AO6" s="59"/>
      <c r="AP6" s="59"/>
      <c r="AQ6" s="59"/>
      <c r="AR6" s="59"/>
      <c r="AS6" s="59"/>
      <c r="AT6" s="64"/>
      <c r="AU6" s="183" t="s">
        <v>77</v>
      </c>
      <c r="AV6" s="140"/>
      <c r="AW6" s="140"/>
      <c r="AX6" s="140"/>
      <c r="AY6" s="191" t="s">
        <v>172</v>
      </c>
      <c r="AZ6" s="199"/>
      <c r="BA6" s="199"/>
      <c r="BB6" s="199"/>
      <c r="BC6" s="199"/>
      <c r="BD6" s="199"/>
      <c r="BE6" s="199"/>
      <c r="BF6" s="199"/>
      <c r="BG6" s="199"/>
      <c r="BH6" s="199"/>
      <c r="BI6" s="199"/>
      <c r="BJ6" s="199"/>
      <c r="BK6" s="199"/>
      <c r="BL6" s="199"/>
      <c r="BM6" s="210"/>
      <c r="BN6" s="215">
        <v>944847</v>
      </c>
      <c r="BO6" s="218"/>
      <c r="BP6" s="218"/>
      <c r="BQ6" s="218"/>
      <c r="BR6" s="218"/>
      <c r="BS6" s="218"/>
      <c r="BT6" s="218"/>
      <c r="BU6" s="221"/>
      <c r="BV6" s="215">
        <v>819631</v>
      </c>
      <c r="BW6" s="218"/>
      <c r="BX6" s="218"/>
      <c r="BY6" s="218"/>
      <c r="BZ6" s="218"/>
      <c r="CA6" s="218"/>
      <c r="CB6" s="218"/>
      <c r="CC6" s="221"/>
      <c r="CD6" s="193" t="s">
        <v>173</v>
      </c>
      <c r="CE6" s="112"/>
      <c r="CF6" s="112"/>
      <c r="CG6" s="112"/>
      <c r="CH6" s="112"/>
      <c r="CI6" s="112"/>
      <c r="CJ6" s="112"/>
      <c r="CK6" s="112"/>
      <c r="CL6" s="112"/>
      <c r="CM6" s="112"/>
      <c r="CN6" s="112"/>
      <c r="CO6" s="112"/>
      <c r="CP6" s="112"/>
      <c r="CQ6" s="112"/>
      <c r="CR6" s="112"/>
      <c r="CS6" s="212"/>
      <c r="CT6" s="232">
        <v>92.6</v>
      </c>
      <c r="CU6" s="240"/>
      <c r="CV6" s="240"/>
      <c r="CW6" s="240"/>
      <c r="CX6" s="240"/>
      <c r="CY6" s="240"/>
      <c r="CZ6" s="240"/>
      <c r="DA6" s="248"/>
      <c r="DB6" s="232">
        <v>98.6</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174</v>
      </c>
      <c r="AN7" s="59"/>
      <c r="AO7" s="59"/>
      <c r="AP7" s="59"/>
      <c r="AQ7" s="59"/>
      <c r="AR7" s="59"/>
      <c r="AS7" s="59"/>
      <c r="AT7" s="64"/>
      <c r="AU7" s="183" t="s">
        <v>77</v>
      </c>
      <c r="AV7" s="140"/>
      <c r="AW7" s="140"/>
      <c r="AX7" s="140"/>
      <c r="AY7" s="191" t="s">
        <v>177</v>
      </c>
      <c r="AZ7" s="199"/>
      <c r="BA7" s="199"/>
      <c r="BB7" s="199"/>
      <c r="BC7" s="199"/>
      <c r="BD7" s="199"/>
      <c r="BE7" s="199"/>
      <c r="BF7" s="199"/>
      <c r="BG7" s="199"/>
      <c r="BH7" s="199"/>
      <c r="BI7" s="199"/>
      <c r="BJ7" s="199"/>
      <c r="BK7" s="199"/>
      <c r="BL7" s="199"/>
      <c r="BM7" s="210"/>
      <c r="BN7" s="215">
        <v>229971</v>
      </c>
      <c r="BO7" s="218"/>
      <c r="BP7" s="218"/>
      <c r="BQ7" s="218"/>
      <c r="BR7" s="218"/>
      <c r="BS7" s="218"/>
      <c r="BT7" s="218"/>
      <c r="BU7" s="221"/>
      <c r="BV7" s="215">
        <v>192500</v>
      </c>
      <c r="BW7" s="218"/>
      <c r="BX7" s="218"/>
      <c r="BY7" s="218"/>
      <c r="BZ7" s="218"/>
      <c r="CA7" s="218"/>
      <c r="CB7" s="218"/>
      <c r="CC7" s="221"/>
      <c r="CD7" s="193" t="s">
        <v>178</v>
      </c>
      <c r="CE7" s="112"/>
      <c r="CF7" s="112"/>
      <c r="CG7" s="112"/>
      <c r="CH7" s="112"/>
      <c r="CI7" s="112"/>
      <c r="CJ7" s="112"/>
      <c r="CK7" s="112"/>
      <c r="CL7" s="112"/>
      <c r="CM7" s="112"/>
      <c r="CN7" s="112"/>
      <c r="CO7" s="112"/>
      <c r="CP7" s="112"/>
      <c r="CQ7" s="112"/>
      <c r="CR7" s="112"/>
      <c r="CS7" s="212"/>
      <c r="CT7" s="215">
        <v>16661117</v>
      </c>
      <c r="CU7" s="218"/>
      <c r="CV7" s="218"/>
      <c r="CW7" s="218"/>
      <c r="CX7" s="218"/>
      <c r="CY7" s="218"/>
      <c r="CZ7" s="218"/>
      <c r="DA7" s="221"/>
      <c r="DB7" s="215">
        <v>16133722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180</v>
      </c>
      <c r="AN8" s="59"/>
      <c r="AO8" s="59"/>
      <c r="AP8" s="59"/>
      <c r="AQ8" s="59"/>
      <c r="AR8" s="59"/>
      <c r="AS8" s="59"/>
      <c r="AT8" s="64"/>
      <c r="AU8" s="183" t="s">
        <v>77</v>
      </c>
      <c r="AV8" s="140"/>
      <c r="AW8" s="140"/>
      <c r="AX8" s="140"/>
      <c r="AY8" s="191" t="s">
        <v>182</v>
      </c>
      <c r="AZ8" s="199"/>
      <c r="BA8" s="199"/>
      <c r="BB8" s="199"/>
      <c r="BC8" s="199"/>
      <c r="BD8" s="199"/>
      <c r="BE8" s="199"/>
      <c r="BF8" s="199"/>
      <c r="BG8" s="199"/>
      <c r="BH8" s="199"/>
      <c r="BI8" s="199"/>
      <c r="BJ8" s="199"/>
      <c r="BK8" s="199"/>
      <c r="BL8" s="199"/>
      <c r="BM8" s="210"/>
      <c r="BN8" s="215">
        <v>714876</v>
      </c>
      <c r="BO8" s="218"/>
      <c r="BP8" s="218"/>
      <c r="BQ8" s="218"/>
      <c r="BR8" s="218"/>
      <c r="BS8" s="218"/>
      <c r="BT8" s="218"/>
      <c r="BU8" s="221"/>
      <c r="BV8" s="215">
        <v>627131</v>
      </c>
      <c r="BW8" s="218"/>
      <c r="BX8" s="218"/>
      <c r="BY8" s="218"/>
      <c r="BZ8" s="218"/>
      <c r="CA8" s="218"/>
      <c r="CB8" s="218"/>
      <c r="CC8" s="221"/>
      <c r="CD8" s="193" t="s">
        <v>183</v>
      </c>
      <c r="CE8" s="112"/>
      <c r="CF8" s="112"/>
      <c r="CG8" s="112"/>
      <c r="CH8" s="112"/>
      <c r="CI8" s="112"/>
      <c r="CJ8" s="112"/>
      <c r="CK8" s="112"/>
      <c r="CL8" s="112"/>
      <c r="CM8" s="112"/>
      <c r="CN8" s="112"/>
      <c r="CO8" s="112"/>
      <c r="CP8" s="112"/>
      <c r="CQ8" s="112"/>
      <c r="CR8" s="112"/>
      <c r="CS8" s="212"/>
      <c r="CT8" s="233">
        <v>0.54</v>
      </c>
      <c r="CU8" s="241"/>
      <c r="CV8" s="241"/>
      <c r="CW8" s="241"/>
      <c r="CX8" s="241"/>
      <c r="CY8" s="241"/>
      <c r="CZ8" s="241"/>
      <c r="DA8" s="249"/>
      <c r="DB8" s="233">
        <v>0.55000000000000004</v>
      </c>
      <c r="DC8" s="241"/>
      <c r="DD8" s="241"/>
      <c r="DE8" s="241"/>
      <c r="DF8" s="241"/>
      <c r="DG8" s="241"/>
      <c r="DH8" s="241"/>
      <c r="DI8" s="249"/>
    </row>
    <row r="9" spans="1:119" ht="18.75" customHeight="1">
      <c r="A9" s="2"/>
      <c r="B9" s="10" t="s">
        <v>22</v>
      </c>
      <c r="C9" s="27"/>
      <c r="D9" s="27"/>
      <c r="E9" s="27"/>
      <c r="F9" s="27"/>
      <c r="G9" s="27"/>
      <c r="H9" s="27"/>
      <c r="I9" s="27"/>
      <c r="J9" s="27"/>
      <c r="K9" s="31"/>
      <c r="L9" s="66" t="s">
        <v>16</v>
      </c>
      <c r="M9" s="75"/>
      <c r="N9" s="75"/>
      <c r="O9" s="75"/>
      <c r="P9" s="75"/>
      <c r="Q9" s="87"/>
      <c r="R9" s="98">
        <v>59629</v>
      </c>
      <c r="S9" s="107"/>
      <c r="T9" s="107"/>
      <c r="U9" s="107"/>
      <c r="V9" s="118"/>
      <c r="W9" s="128" t="s">
        <v>185</v>
      </c>
      <c r="X9" s="138"/>
      <c r="Y9" s="138"/>
      <c r="Z9" s="138"/>
      <c r="AA9" s="138"/>
      <c r="AB9" s="138"/>
      <c r="AC9" s="138"/>
      <c r="AD9" s="138"/>
      <c r="AE9" s="138"/>
      <c r="AF9" s="138"/>
      <c r="AG9" s="138"/>
      <c r="AH9" s="138"/>
      <c r="AI9" s="138"/>
      <c r="AJ9" s="138"/>
      <c r="AK9" s="138"/>
      <c r="AL9" s="165"/>
      <c r="AM9" s="176" t="s">
        <v>186</v>
      </c>
      <c r="AN9" s="59"/>
      <c r="AO9" s="59"/>
      <c r="AP9" s="59"/>
      <c r="AQ9" s="59"/>
      <c r="AR9" s="59"/>
      <c r="AS9" s="59"/>
      <c r="AT9" s="64"/>
      <c r="AU9" s="183" t="s">
        <v>77</v>
      </c>
      <c r="AV9" s="140"/>
      <c r="AW9" s="140"/>
      <c r="AX9" s="140"/>
      <c r="AY9" s="191" t="s">
        <v>78</v>
      </c>
      <c r="AZ9" s="199"/>
      <c r="BA9" s="199"/>
      <c r="BB9" s="199"/>
      <c r="BC9" s="199"/>
      <c r="BD9" s="199"/>
      <c r="BE9" s="199"/>
      <c r="BF9" s="199"/>
      <c r="BG9" s="199"/>
      <c r="BH9" s="199"/>
      <c r="BI9" s="199"/>
      <c r="BJ9" s="199"/>
      <c r="BK9" s="199"/>
      <c r="BL9" s="199"/>
      <c r="BM9" s="210"/>
      <c r="BN9" s="215">
        <v>87745</v>
      </c>
      <c r="BO9" s="218"/>
      <c r="BP9" s="218"/>
      <c r="BQ9" s="218"/>
      <c r="BR9" s="218"/>
      <c r="BS9" s="218"/>
      <c r="BT9" s="218"/>
      <c r="BU9" s="221"/>
      <c r="BV9" s="215">
        <v>-58352</v>
      </c>
      <c r="BW9" s="218"/>
      <c r="BX9" s="218"/>
      <c r="BY9" s="218"/>
      <c r="BZ9" s="218"/>
      <c r="CA9" s="218"/>
      <c r="CB9" s="218"/>
      <c r="CC9" s="221"/>
      <c r="CD9" s="193" t="s">
        <v>75</v>
      </c>
      <c r="CE9" s="112"/>
      <c r="CF9" s="112"/>
      <c r="CG9" s="112"/>
      <c r="CH9" s="112"/>
      <c r="CI9" s="112"/>
      <c r="CJ9" s="112"/>
      <c r="CK9" s="112"/>
      <c r="CL9" s="112"/>
      <c r="CM9" s="112"/>
      <c r="CN9" s="112"/>
      <c r="CO9" s="112"/>
      <c r="CP9" s="112"/>
      <c r="CQ9" s="112"/>
      <c r="CR9" s="112"/>
      <c r="CS9" s="212"/>
      <c r="CT9" s="231">
        <v>16.7</v>
      </c>
      <c r="CU9" s="239"/>
      <c r="CV9" s="239"/>
      <c r="CW9" s="239"/>
      <c r="CX9" s="239"/>
      <c r="CY9" s="239"/>
      <c r="CZ9" s="239"/>
      <c r="DA9" s="247"/>
      <c r="DB9" s="231">
        <v>16.899999999999999</v>
      </c>
      <c r="DC9" s="239"/>
      <c r="DD9" s="239"/>
      <c r="DE9" s="239"/>
      <c r="DF9" s="239"/>
      <c r="DG9" s="239"/>
      <c r="DH9" s="239"/>
      <c r="DI9" s="247"/>
    </row>
    <row r="10" spans="1:119" ht="18.75" customHeight="1">
      <c r="A10" s="2"/>
      <c r="B10" s="10"/>
      <c r="C10" s="27"/>
      <c r="D10" s="27"/>
      <c r="E10" s="27"/>
      <c r="F10" s="27"/>
      <c r="G10" s="27"/>
      <c r="H10" s="27"/>
      <c r="I10" s="27"/>
      <c r="J10" s="27"/>
      <c r="K10" s="31"/>
      <c r="L10" s="52" t="s">
        <v>189</v>
      </c>
      <c r="M10" s="59"/>
      <c r="N10" s="59"/>
      <c r="O10" s="59"/>
      <c r="P10" s="59"/>
      <c r="Q10" s="64"/>
      <c r="R10" s="73">
        <v>61761</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193</v>
      </c>
      <c r="AV10" s="140"/>
      <c r="AW10" s="140"/>
      <c r="AX10" s="140"/>
      <c r="AY10" s="191" t="s">
        <v>194</v>
      </c>
      <c r="AZ10" s="199"/>
      <c r="BA10" s="199"/>
      <c r="BB10" s="199"/>
      <c r="BC10" s="199"/>
      <c r="BD10" s="199"/>
      <c r="BE10" s="199"/>
      <c r="BF10" s="199"/>
      <c r="BG10" s="199"/>
      <c r="BH10" s="199"/>
      <c r="BI10" s="199"/>
      <c r="BJ10" s="199"/>
      <c r="BK10" s="199"/>
      <c r="BL10" s="199"/>
      <c r="BM10" s="210"/>
      <c r="BN10" s="215">
        <v>911</v>
      </c>
      <c r="BO10" s="218"/>
      <c r="BP10" s="218"/>
      <c r="BQ10" s="218"/>
      <c r="BR10" s="218"/>
      <c r="BS10" s="218"/>
      <c r="BT10" s="218"/>
      <c r="BU10" s="221"/>
      <c r="BV10" s="215">
        <v>1183</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198</v>
      </c>
      <c r="M11" s="60"/>
      <c r="N11" s="60"/>
      <c r="O11" s="60"/>
      <c r="P11" s="60"/>
      <c r="Q11" s="65"/>
      <c r="R11" s="99" t="s">
        <v>199</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193</v>
      </c>
      <c r="AV11" s="140"/>
      <c r="AW11" s="140"/>
      <c r="AX11" s="140"/>
      <c r="AY11" s="191" t="s">
        <v>201</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204</v>
      </c>
      <c r="CE11" s="112"/>
      <c r="CF11" s="112"/>
      <c r="CG11" s="112"/>
      <c r="CH11" s="112"/>
      <c r="CI11" s="112"/>
      <c r="CJ11" s="112"/>
      <c r="CK11" s="112"/>
      <c r="CL11" s="112"/>
      <c r="CM11" s="112"/>
      <c r="CN11" s="112"/>
      <c r="CO11" s="112"/>
      <c r="CP11" s="112"/>
      <c r="CQ11" s="112"/>
      <c r="CR11" s="112"/>
      <c r="CS11" s="212"/>
      <c r="CT11" s="233" t="s">
        <v>205</v>
      </c>
      <c r="CU11" s="241"/>
      <c r="CV11" s="241"/>
      <c r="CW11" s="241"/>
      <c r="CX11" s="241"/>
      <c r="CY11" s="241"/>
      <c r="CZ11" s="241"/>
      <c r="DA11" s="249"/>
      <c r="DB11" s="233" t="s">
        <v>205</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207</v>
      </c>
      <c r="M12" s="76"/>
      <c r="N12" s="76"/>
      <c r="O12" s="76"/>
      <c r="P12" s="76"/>
      <c r="Q12" s="88"/>
      <c r="R12" s="100">
        <v>59953</v>
      </c>
      <c r="S12" s="109"/>
      <c r="T12" s="109"/>
      <c r="U12" s="109"/>
      <c r="V12" s="121"/>
      <c r="W12" s="133" t="s">
        <v>7</v>
      </c>
      <c r="X12" s="140"/>
      <c r="Y12" s="140"/>
      <c r="Z12" s="140"/>
      <c r="AA12" s="140"/>
      <c r="AB12" s="145"/>
      <c r="AC12" s="149" t="s">
        <v>120</v>
      </c>
      <c r="AD12" s="156"/>
      <c r="AE12" s="156"/>
      <c r="AF12" s="156"/>
      <c r="AG12" s="159"/>
      <c r="AH12" s="149" t="s">
        <v>209</v>
      </c>
      <c r="AI12" s="156"/>
      <c r="AJ12" s="156"/>
      <c r="AK12" s="156"/>
      <c r="AL12" s="171"/>
      <c r="AM12" s="176" t="s">
        <v>210</v>
      </c>
      <c r="AN12" s="59"/>
      <c r="AO12" s="59"/>
      <c r="AP12" s="59"/>
      <c r="AQ12" s="59"/>
      <c r="AR12" s="59"/>
      <c r="AS12" s="59"/>
      <c r="AT12" s="64"/>
      <c r="AU12" s="183" t="s">
        <v>77</v>
      </c>
      <c r="AV12" s="140"/>
      <c r="AW12" s="140"/>
      <c r="AX12" s="140"/>
      <c r="AY12" s="191" t="s">
        <v>212</v>
      </c>
      <c r="AZ12" s="199"/>
      <c r="BA12" s="199"/>
      <c r="BB12" s="199"/>
      <c r="BC12" s="199"/>
      <c r="BD12" s="199"/>
      <c r="BE12" s="199"/>
      <c r="BF12" s="199"/>
      <c r="BG12" s="199"/>
      <c r="BH12" s="199"/>
      <c r="BI12" s="199"/>
      <c r="BJ12" s="199"/>
      <c r="BK12" s="199"/>
      <c r="BL12" s="199"/>
      <c r="BM12" s="210"/>
      <c r="BN12" s="215">
        <v>100000</v>
      </c>
      <c r="BO12" s="218"/>
      <c r="BP12" s="218"/>
      <c r="BQ12" s="218"/>
      <c r="BR12" s="218"/>
      <c r="BS12" s="218"/>
      <c r="BT12" s="218"/>
      <c r="BU12" s="221"/>
      <c r="BV12" s="215">
        <v>400000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205</v>
      </c>
      <c r="CU12" s="241"/>
      <c r="CV12" s="241"/>
      <c r="CW12" s="241"/>
      <c r="CX12" s="241"/>
      <c r="CY12" s="241"/>
      <c r="CZ12" s="241"/>
      <c r="DA12" s="249"/>
      <c r="DB12" s="233" t="s">
        <v>205</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215</v>
      </c>
      <c r="N13" s="83"/>
      <c r="O13" s="83"/>
      <c r="P13" s="83"/>
      <c r="Q13" s="89"/>
      <c r="R13" s="101">
        <v>59594</v>
      </c>
      <c r="S13" s="110"/>
      <c r="T13" s="110"/>
      <c r="U13" s="110"/>
      <c r="V13" s="122"/>
      <c r="W13" s="131" t="s">
        <v>216</v>
      </c>
      <c r="X13" s="57"/>
      <c r="Y13" s="57"/>
      <c r="Z13" s="57"/>
      <c r="AA13" s="57"/>
      <c r="AB13" s="25"/>
      <c r="AC13" s="73">
        <v>1896</v>
      </c>
      <c r="AD13" s="81"/>
      <c r="AE13" s="81"/>
      <c r="AF13" s="81"/>
      <c r="AG13" s="85"/>
      <c r="AH13" s="73">
        <v>2123</v>
      </c>
      <c r="AI13" s="81"/>
      <c r="AJ13" s="81"/>
      <c r="AK13" s="81"/>
      <c r="AL13" s="119"/>
      <c r="AM13" s="176" t="s">
        <v>218</v>
      </c>
      <c r="AN13" s="59"/>
      <c r="AO13" s="59"/>
      <c r="AP13" s="59"/>
      <c r="AQ13" s="59"/>
      <c r="AR13" s="59"/>
      <c r="AS13" s="59"/>
      <c r="AT13" s="64"/>
      <c r="AU13" s="183" t="s">
        <v>193</v>
      </c>
      <c r="AV13" s="140"/>
      <c r="AW13" s="140"/>
      <c r="AX13" s="140"/>
      <c r="AY13" s="191" t="s">
        <v>221</v>
      </c>
      <c r="AZ13" s="199"/>
      <c r="BA13" s="199"/>
      <c r="BB13" s="199"/>
      <c r="BC13" s="199"/>
      <c r="BD13" s="199"/>
      <c r="BE13" s="199"/>
      <c r="BF13" s="199"/>
      <c r="BG13" s="199"/>
      <c r="BH13" s="199"/>
      <c r="BI13" s="199"/>
      <c r="BJ13" s="199"/>
      <c r="BK13" s="199"/>
      <c r="BL13" s="199"/>
      <c r="BM13" s="210"/>
      <c r="BN13" s="215">
        <v>-11344</v>
      </c>
      <c r="BO13" s="218"/>
      <c r="BP13" s="218"/>
      <c r="BQ13" s="218"/>
      <c r="BR13" s="218"/>
      <c r="BS13" s="218"/>
      <c r="BT13" s="218"/>
      <c r="BU13" s="221"/>
      <c r="BV13" s="215">
        <v>-457169</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10.7</v>
      </c>
      <c r="CU13" s="239"/>
      <c r="CV13" s="239"/>
      <c r="CW13" s="239"/>
      <c r="CX13" s="239"/>
      <c r="CY13" s="239"/>
      <c r="CZ13" s="239"/>
      <c r="DA13" s="247"/>
      <c r="DB13" s="231">
        <v>10.6</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60570</v>
      </c>
      <c r="S14" s="110"/>
      <c r="T14" s="110"/>
      <c r="U14" s="110"/>
      <c r="V14" s="122"/>
      <c r="W14" s="130"/>
      <c r="X14" s="58"/>
      <c r="Y14" s="58"/>
      <c r="Z14" s="58"/>
      <c r="AA14" s="58"/>
      <c r="AB14" s="24"/>
      <c r="AC14" s="150">
        <v>6.7</v>
      </c>
      <c r="AD14" s="157"/>
      <c r="AE14" s="157"/>
      <c r="AF14" s="157"/>
      <c r="AG14" s="160"/>
      <c r="AH14" s="150">
        <v>7.3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v>40.799999999999997</v>
      </c>
      <c r="CU14" s="243"/>
      <c r="CV14" s="243"/>
      <c r="CW14" s="243"/>
      <c r="CX14" s="243"/>
      <c r="CY14" s="243"/>
      <c r="CZ14" s="243"/>
      <c r="DA14" s="251"/>
      <c r="DB14" s="235">
        <v>59.4</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215</v>
      </c>
      <c r="N15" s="83"/>
      <c r="O15" s="83"/>
      <c r="P15" s="83"/>
      <c r="Q15" s="89"/>
      <c r="R15" s="101">
        <v>60208</v>
      </c>
      <c r="S15" s="110"/>
      <c r="T15" s="110"/>
      <c r="U15" s="110"/>
      <c r="V15" s="122"/>
      <c r="W15" s="131" t="s">
        <v>8</v>
      </c>
      <c r="X15" s="57"/>
      <c r="Y15" s="57"/>
      <c r="Z15" s="57"/>
      <c r="AA15" s="57"/>
      <c r="AB15" s="25"/>
      <c r="AC15" s="73">
        <v>8262</v>
      </c>
      <c r="AD15" s="81"/>
      <c r="AE15" s="81"/>
      <c r="AF15" s="81"/>
      <c r="AG15" s="85"/>
      <c r="AH15" s="73">
        <v>8642</v>
      </c>
      <c r="AI15" s="81"/>
      <c r="AJ15" s="81"/>
      <c r="AK15" s="81"/>
      <c r="AL15" s="119"/>
      <c r="AM15" s="176"/>
      <c r="AN15" s="59"/>
      <c r="AO15" s="59"/>
      <c r="AP15" s="59"/>
      <c r="AQ15" s="59"/>
      <c r="AR15" s="59"/>
      <c r="AS15" s="59"/>
      <c r="AT15" s="64"/>
      <c r="AU15" s="183"/>
      <c r="AV15" s="140"/>
      <c r="AW15" s="140"/>
      <c r="AX15" s="140"/>
      <c r="AY15" s="190" t="s">
        <v>230</v>
      </c>
      <c r="AZ15" s="198"/>
      <c r="BA15" s="198"/>
      <c r="BB15" s="198"/>
      <c r="BC15" s="198"/>
      <c r="BD15" s="198"/>
      <c r="BE15" s="198"/>
      <c r="BF15" s="198"/>
      <c r="BG15" s="198"/>
      <c r="BH15" s="198"/>
      <c r="BI15" s="198"/>
      <c r="BJ15" s="198"/>
      <c r="BK15" s="198"/>
      <c r="BL15" s="198"/>
      <c r="BM15" s="209"/>
      <c r="BN15" s="214">
        <v>7274065</v>
      </c>
      <c r="BO15" s="217"/>
      <c r="BP15" s="217"/>
      <c r="BQ15" s="217"/>
      <c r="BR15" s="217"/>
      <c r="BS15" s="217"/>
      <c r="BT15" s="217"/>
      <c r="BU15" s="220"/>
      <c r="BV15" s="214">
        <v>7480292</v>
      </c>
      <c r="BW15" s="217"/>
      <c r="BX15" s="217"/>
      <c r="BY15" s="217"/>
      <c r="BZ15" s="217"/>
      <c r="CA15" s="217"/>
      <c r="CB15" s="217"/>
      <c r="CC15" s="220"/>
      <c r="CD15" s="223" t="s">
        <v>214</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231</v>
      </c>
      <c r="S16" s="111"/>
      <c r="T16" s="111"/>
      <c r="U16" s="111"/>
      <c r="V16" s="123"/>
      <c r="W16" s="130"/>
      <c r="X16" s="58"/>
      <c r="Y16" s="58"/>
      <c r="Z16" s="58"/>
      <c r="AA16" s="58"/>
      <c r="AB16" s="24"/>
      <c r="AC16" s="150">
        <v>29</v>
      </c>
      <c r="AD16" s="157"/>
      <c r="AE16" s="157"/>
      <c r="AF16" s="157"/>
      <c r="AG16" s="160"/>
      <c r="AH16" s="150">
        <v>29.7</v>
      </c>
      <c r="AI16" s="157"/>
      <c r="AJ16" s="157"/>
      <c r="AK16" s="157"/>
      <c r="AL16" s="172"/>
      <c r="AM16" s="176"/>
      <c r="AN16" s="59"/>
      <c r="AO16" s="59"/>
      <c r="AP16" s="59"/>
      <c r="AQ16" s="59"/>
      <c r="AR16" s="59"/>
      <c r="AS16" s="59"/>
      <c r="AT16" s="64"/>
      <c r="AU16" s="183"/>
      <c r="AV16" s="140"/>
      <c r="AW16" s="140"/>
      <c r="AX16" s="140"/>
      <c r="AY16" s="191" t="s">
        <v>118</v>
      </c>
      <c r="AZ16" s="199"/>
      <c r="BA16" s="199"/>
      <c r="BB16" s="199"/>
      <c r="BC16" s="199"/>
      <c r="BD16" s="199"/>
      <c r="BE16" s="199"/>
      <c r="BF16" s="199"/>
      <c r="BG16" s="199"/>
      <c r="BH16" s="199"/>
      <c r="BI16" s="199"/>
      <c r="BJ16" s="199"/>
      <c r="BK16" s="199"/>
      <c r="BL16" s="199"/>
      <c r="BM16" s="210"/>
      <c r="BN16" s="215">
        <v>13807284</v>
      </c>
      <c r="BO16" s="218"/>
      <c r="BP16" s="218"/>
      <c r="BQ16" s="218"/>
      <c r="BR16" s="218"/>
      <c r="BS16" s="218"/>
      <c r="BT16" s="218"/>
      <c r="BU16" s="221"/>
      <c r="BV16" s="215">
        <v>13464575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231</v>
      </c>
      <c r="S17" s="111"/>
      <c r="T17" s="111"/>
      <c r="U17" s="111"/>
      <c r="V17" s="123"/>
      <c r="W17" s="131" t="s">
        <v>105</v>
      </c>
      <c r="X17" s="57"/>
      <c r="Y17" s="57"/>
      <c r="Z17" s="57"/>
      <c r="AA17" s="57"/>
      <c r="AB17" s="25"/>
      <c r="AC17" s="73">
        <v>18327</v>
      </c>
      <c r="AD17" s="81"/>
      <c r="AE17" s="81"/>
      <c r="AF17" s="81"/>
      <c r="AG17" s="85"/>
      <c r="AH17" s="73">
        <v>18299</v>
      </c>
      <c r="AI17" s="81"/>
      <c r="AJ17" s="81"/>
      <c r="AK17" s="81"/>
      <c r="AL17" s="119"/>
      <c r="AM17" s="176"/>
      <c r="AN17" s="59"/>
      <c r="AO17" s="59"/>
      <c r="AP17" s="59"/>
      <c r="AQ17" s="59"/>
      <c r="AR17" s="59"/>
      <c r="AS17" s="59"/>
      <c r="AT17" s="64"/>
      <c r="AU17" s="183"/>
      <c r="AV17" s="140"/>
      <c r="AW17" s="140"/>
      <c r="AX17" s="140"/>
      <c r="AY17" s="191" t="s">
        <v>232</v>
      </c>
      <c r="AZ17" s="199"/>
      <c r="BA17" s="199"/>
      <c r="BB17" s="199"/>
      <c r="BC17" s="199"/>
      <c r="BD17" s="199"/>
      <c r="BE17" s="199"/>
      <c r="BF17" s="199"/>
      <c r="BG17" s="199"/>
      <c r="BH17" s="199"/>
      <c r="BI17" s="199"/>
      <c r="BJ17" s="199"/>
      <c r="BK17" s="199"/>
      <c r="BL17" s="199"/>
      <c r="BM17" s="210"/>
      <c r="BN17" s="215">
        <v>9195176</v>
      </c>
      <c r="BO17" s="218"/>
      <c r="BP17" s="218"/>
      <c r="BQ17" s="218"/>
      <c r="BR17" s="218"/>
      <c r="BS17" s="218"/>
      <c r="BT17" s="218"/>
      <c r="BU17" s="221"/>
      <c r="BV17" s="215">
        <v>9457221</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234</v>
      </c>
      <c r="C18" s="31"/>
      <c r="D18" s="31"/>
      <c r="E18" s="49"/>
      <c r="F18" s="49"/>
      <c r="G18" s="49"/>
      <c r="H18" s="49"/>
      <c r="I18" s="49"/>
      <c r="J18" s="49"/>
      <c r="K18" s="49"/>
      <c r="L18" s="71">
        <v>336.87</v>
      </c>
      <c r="M18" s="71"/>
      <c r="N18" s="71"/>
      <c r="O18" s="71"/>
      <c r="P18" s="71"/>
      <c r="Q18" s="71"/>
      <c r="R18" s="103"/>
      <c r="S18" s="103"/>
      <c r="T18" s="103"/>
      <c r="U18" s="103"/>
      <c r="V18" s="124"/>
      <c r="W18" s="132"/>
      <c r="X18" s="139"/>
      <c r="Y18" s="139"/>
      <c r="Z18" s="139"/>
      <c r="AA18" s="139"/>
      <c r="AB18" s="26"/>
      <c r="AC18" s="151">
        <v>64.3</v>
      </c>
      <c r="AD18" s="158"/>
      <c r="AE18" s="158"/>
      <c r="AF18" s="158"/>
      <c r="AG18" s="161"/>
      <c r="AH18" s="151">
        <v>63</v>
      </c>
      <c r="AI18" s="158"/>
      <c r="AJ18" s="158"/>
      <c r="AK18" s="158"/>
      <c r="AL18" s="173"/>
      <c r="AM18" s="176"/>
      <c r="AN18" s="59"/>
      <c r="AO18" s="59"/>
      <c r="AP18" s="59"/>
      <c r="AQ18" s="59"/>
      <c r="AR18" s="59"/>
      <c r="AS18" s="59"/>
      <c r="AT18" s="64"/>
      <c r="AU18" s="183"/>
      <c r="AV18" s="140"/>
      <c r="AW18" s="140"/>
      <c r="AX18" s="140"/>
      <c r="AY18" s="191" t="s">
        <v>235</v>
      </c>
      <c r="AZ18" s="199"/>
      <c r="BA18" s="199"/>
      <c r="BB18" s="199"/>
      <c r="BC18" s="199"/>
      <c r="BD18" s="199"/>
      <c r="BE18" s="199"/>
      <c r="BF18" s="199"/>
      <c r="BG18" s="199"/>
      <c r="BH18" s="199"/>
      <c r="BI18" s="199"/>
      <c r="BJ18" s="199"/>
      <c r="BK18" s="199"/>
      <c r="BL18" s="199"/>
      <c r="BM18" s="210"/>
      <c r="BN18" s="215">
        <v>15672094</v>
      </c>
      <c r="BO18" s="218"/>
      <c r="BP18" s="218"/>
      <c r="BQ18" s="218"/>
      <c r="BR18" s="218"/>
      <c r="BS18" s="218"/>
      <c r="BT18" s="218"/>
      <c r="BU18" s="221"/>
      <c r="BV18" s="215">
        <v>15695628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73</v>
      </c>
      <c r="C19" s="31"/>
      <c r="D19" s="31"/>
      <c r="E19" s="49"/>
      <c r="F19" s="49"/>
      <c r="G19" s="49"/>
      <c r="H19" s="49"/>
      <c r="I19" s="49"/>
      <c r="J19" s="49"/>
      <c r="K19" s="49"/>
      <c r="L19" s="72">
        <v>177</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20621489</v>
      </c>
      <c r="BO19" s="218"/>
      <c r="BP19" s="218"/>
      <c r="BQ19" s="218"/>
      <c r="BR19" s="218"/>
      <c r="BS19" s="218"/>
      <c r="BT19" s="218"/>
      <c r="BU19" s="221"/>
      <c r="BV19" s="215">
        <v>19989046</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237</v>
      </c>
      <c r="C20" s="31"/>
      <c r="D20" s="31"/>
      <c r="E20" s="49"/>
      <c r="F20" s="49"/>
      <c r="G20" s="49"/>
      <c r="H20" s="49"/>
      <c r="I20" s="49"/>
      <c r="J20" s="49"/>
      <c r="K20" s="49"/>
      <c r="L20" s="72">
        <v>25111</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239</v>
      </c>
      <c r="C22" s="33"/>
      <c r="D22" s="41"/>
      <c r="E22" s="50" t="s">
        <v>7</v>
      </c>
      <c r="F22" s="57"/>
      <c r="G22" s="57"/>
      <c r="H22" s="57"/>
      <c r="I22" s="57"/>
      <c r="J22" s="57"/>
      <c r="K22" s="25"/>
      <c r="L22" s="50" t="s">
        <v>241</v>
      </c>
      <c r="M22" s="57"/>
      <c r="N22" s="57"/>
      <c r="O22" s="57"/>
      <c r="P22" s="25"/>
      <c r="Q22" s="93" t="s">
        <v>243</v>
      </c>
      <c r="R22" s="105"/>
      <c r="S22" s="105"/>
      <c r="T22" s="105"/>
      <c r="U22" s="105"/>
      <c r="V22" s="126"/>
      <c r="W22" s="134" t="s">
        <v>245</v>
      </c>
      <c r="X22" s="33"/>
      <c r="Y22" s="41"/>
      <c r="Z22" s="50" t="s">
        <v>7</v>
      </c>
      <c r="AA22" s="57"/>
      <c r="AB22" s="57"/>
      <c r="AC22" s="57"/>
      <c r="AD22" s="57"/>
      <c r="AE22" s="57"/>
      <c r="AF22" s="57"/>
      <c r="AG22" s="25"/>
      <c r="AH22" s="164" t="s">
        <v>187</v>
      </c>
      <c r="AI22" s="57"/>
      <c r="AJ22" s="57"/>
      <c r="AK22" s="57"/>
      <c r="AL22" s="25"/>
      <c r="AM22" s="164" t="s">
        <v>246</v>
      </c>
      <c r="AN22" s="179"/>
      <c r="AO22" s="179"/>
      <c r="AP22" s="179"/>
      <c r="AQ22" s="179"/>
      <c r="AR22" s="181"/>
      <c r="AS22" s="93" t="s">
        <v>243</v>
      </c>
      <c r="AT22" s="105"/>
      <c r="AU22" s="105"/>
      <c r="AV22" s="105"/>
      <c r="AW22" s="105"/>
      <c r="AX22" s="188"/>
      <c r="AY22" s="190" t="s">
        <v>249</v>
      </c>
      <c r="AZ22" s="198"/>
      <c r="BA22" s="198"/>
      <c r="BB22" s="198"/>
      <c r="BC22" s="198"/>
      <c r="BD22" s="198"/>
      <c r="BE22" s="198"/>
      <c r="BF22" s="198"/>
      <c r="BG22" s="198"/>
      <c r="BH22" s="198"/>
      <c r="BI22" s="198"/>
      <c r="BJ22" s="198"/>
      <c r="BK22" s="198"/>
      <c r="BL22" s="198"/>
      <c r="BM22" s="209"/>
      <c r="BN22" s="214">
        <v>33052606</v>
      </c>
      <c r="BO22" s="217"/>
      <c r="BP22" s="217"/>
      <c r="BQ22" s="217"/>
      <c r="BR22" s="217"/>
      <c r="BS22" s="217"/>
      <c r="BT22" s="217"/>
      <c r="BU22" s="220"/>
      <c r="BV22" s="214">
        <v>34067309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250</v>
      </c>
      <c r="AZ23" s="199"/>
      <c r="BA23" s="199"/>
      <c r="BB23" s="199"/>
      <c r="BC23" s="199"/>
      <c r="BD23" s="199"/>
      <c r="BE23" s="199"/>
      <c r="BF23" s="199"/>
      <c r="BG23" s="199"/>
      <c r="BH23" s="199"/>
      <c r="BI23" s="199"/>
      <c r="BJ23" s="199"/>
      <c r="BK23" s="199"/>
      <c r="BL23" s="199"/>
      <c r="BM23" s="210"/>
      <c r="BN23" s="215">
        <v>22940284</v>
      </c>
      <c r="BO23" s="218"/>
      <c r="BP23" s="218"/>
      <c r="BQ23" s="218"/>
      <c r="BR23" s="218"/>
      <c r="BS23" s="218"/>
      <c r="BT23" s="218"/>
      <c r="BU23" s="221"/>
      <c r="BV23" s="215">
        <v>22858090</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252</v>
      </c>
      <c r="F24" s="59"/>
      <c r="G24" s="59"/>
      <c r="H24" s="59"/>
      <c r="I24" s="59"/>
      <c r="J24" s="59"/>
      <c r="K24" s="64"/>
      <c r="L24" s="73">
        <v>1</v>
      </c>
      <c r="M24" s="81"/>
      <c r="N24" s="81"/>
      <c r="O24" s="81"/>
      <c r="P24" s="85"/>
      <c r="Q24" s="73">
        <v>8564</v>
      </c>
      <c r="R24" s="81"/>
      <c r="S24" s="81"/>
      <c r="T24" s="81"/>
      <c r="U24" s="81"/>
      <c r="V24" s="85"/>
      <c r="W24" s="135"/>
      <c r="X24" s="34"/>
      <c r="Y24" s="42"/>
      <c r="Z24" s="52" t="s">
        <v>253</v>
      </c>
      <c r="AA24" s="59"/>
      <c r="AB24" s="59"/>
      <c r="AC24" s="59"/>
      <c r="AD24" s="59"/>
      <c r="AE24" s="59"/>
      <c r="AF24" s="59"/>
      <c r="AG24" s="64"/>
      <c r="AH24" s="73">
        <v>516</v>
      </c>
      <c r="AI24" s="81"/>
      <c r="AJ24" s="81"/>
      <c r="AK24" s="81"/>
      <c r="AL24" s="85"/>
      <c r="AM24" s="73">
        <v>1646040</v>
      </c>
      <c r="AN24" s="81"/>
      <c r="AO24" s="81"/>
      <c r="AP24" s="81"/>
      <c r="AQ24" s="81"/>
      <c r="AR24" s="85"/>
      <c r="AS24" s="73">
        <v>3190</v>
      </c>
      <c r="AT24" s="81"/>
      <c r="AU24" s="81"/>
      <c r="AV24" s="81"/>
      <c r="AW24" s="81"/>
      <c r="AX24" s="119"/>
      <c r="AY24" s="192" t="s">
        <v>255</v>
      </c>
      <c r="AZ24" s="200"/>
      <c r="BA24" s="200"/>
      <c r="BB24" s="200"/>
      <c r="BC24" s="200"/>
      <c r="BD24" s="200"/>
      <c r="BE24" s="200"/>
      <c r="BF24" s="200"/>
      <c r="BG24" s="200"/>
      <c r="BH24" s="200"/>
      <c r="BI24" s="200"/>
      <c r="BJ24" s="200"/>
      <c r="BK24" s="200"/>
      <c r="BL24" s="200"/>
      <c r="BM24" s="211"/>
      <c r="BN24" s="215">
        <v>22537929</v>
      </c>
      <c r="BO24" s="218"/>
      <c r="BP24" s="218"/>
      <c r="BQ24" s="218"/>
      <c r="BR24" s="218"/>
      <c r="BS24" s="218"/>
      <c r="BT24" s="218"/>
      <c r="BU24" s="221"/>
      <c r="BV24" s="215">
        <v>23539327</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257</v>
      </c>
      <c r="F25" s="59"/>
      <c r="G25" s="59"/>
      <c r="H25" s="59"/>
      <c r="I25" s="59"/>
      <c r="J25" s="59"/>
      <c r="K25" s="64"/>
      <c r="L25" s="73">
        <v>1</v>
      </c>
      <c r="M25" s="81"/>
      <c r="N25" s="81"/>
      <c r="O25" s="81"/>
      <c r="P25" s="85"/>
      <c r="Q25" s="73">
        <v>6851</v>
      </c>
      <c r="R25" s="81"/>
      <c r="S25" s="81"/>
      <c r="T25" s="81"/>
      <c r="U25" s="81"/>
      <c r="V25" s="85"/>
      <c r="W25" s="135"/>
      <c r="X25" s="34"/>
      <c r="Y25" s="42"/>
      <c r="Z25" s="52" t="s">
        <v>258</v>
      </c>
      <c r="AA25" s="59"/>
      <c r="AB25" s="59"/>
      <c r="AC25" s="59"/>
      <c r="AD25" s="59"/>
      <c r="AE25" s="59"/>
      <c r="AF25" s="59"/>
      <c r="AG25" s="64"/>
      <c r="AH25" s="73">
        <v>85</v>
      </c>
      <c r="AI25" s="81"/>
      <c r="AJ25" s="81"/>
      <c r="AK25" s="81"/>
      <c r="AL25" s="85"/>
      <c r="AM25" s="73">
        <v>268855</v>
      </c>
      <c r="AN25" s="81"/>
      <c r="AO25" s="81"/>
      <c r="AP25" s="81"/>
      <c r="AQ25" s="81"/>
      <c r="AR25" s="85"/>
      <c r="AS25" s="73">
        <v>3163</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1381095</v>
      </c>
      <c r="BO25" s="217"/>
      <c r="BP25" s="217"/>
      <c r="BQ25" s="217"/>
      <c r="BR25" s="217"/>
      <c r="BS25" s="217"/>
      <c r="BT25" s="217"/>
      <c r="BU25" s="220"/>
      <c r="BV25" s="214">
        <v>1406226</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259</v>
      </c>
      <c r="F26" s="59"/>
      <c r="G26" s="59"/>
      <c r="H26" s="59"/>
      <c r="I26" s="59"/>
      <c r="J26" s="59"/>
      <c r="K26" s="64"/>
      <c r="L26" s="73">
        <v>1</v>
      </c>
      <c r="M26" s="81"/>
      <c r="N26" s="81"/>
      <c r="O26" s="81"/>
      <c r="P26" s="85"/>
      <c r="Q26" s="73">
        <v>6118</v>
      </c>
      <c r="R26" s="81"/>
      <c r="S26" s="81"/>
      <c r="T26" s="81"/>
      <c r="U26" s="81"/>
      <c r="V26" s="85"/>
      <c r="W26" s="135"/>
      <c r="X26" s="34"/>
      <c r="Y26" s="42"/>
      <c r="Z26" s="52" t="s">
        <v>260</v>
      </c>
      <c r="AA26" s="144"/>
      <c r="AB26" s="144"/>
      <c r="AC26" s="144"/>
      <c r="AD26" s="144"/>
      <c r="AE26" s="144"/>
      <c r="AF26" s="144"/>
      <c r="AG26" s="162"/>
      <c r="AH26" s="73">
        <v>55</v>
      </c>
      <c r="AI26" s="81"/>
      <c r="AJ26" s="81"/>
      <c r="AK26" s="81"/>
      <c r="AL26" s="85"/>
      <c r="AM26" s="73">
        <v>207350</v>
      </c>
      <c r="AN26" s="81"/>
      <c r="AO26" s="81"/>
      <c r="AP26" s="81"/>
      <c r="AQ26" s="81"/>
      <c r="AR26" s="85"/>
      <c r="AS26" s="73">
        <v>3770</v>
      </c>
      <c r="AT26" s="81"/>
      <c r="AU26" s="81"/>
      <c r="AV26" s="81"/>
      <c r="AW26" s="81"/>
      <c r="AX26" s="119"/>
      <c r="AY26" s="193" t="s">
        <v>261</v>
      </c>
      <c r="AZ26" s="112"/>
      <c r="BA26" s="112"/>
      <c r="BB26" s="112"/>
      <c r="BC26" s="112"/>
      <c r="BD26" s="112"/>
      <c r="BE26" s="112"/>
      <c r="BF26" s="112"/>
      <c r="BG26" s="112"/>
      <c r="BH26" s="112"/>
      <c r="BI26" s="112"/>
      <c r="BJ26" s="112"/>
      <c r="BK26" s="112"/>
      <c r="BL26" s="112"/>
      <c r="BM26" s="212"/>
      <c r="BN26" s="215" t="s">
        <v>205</v>
      </c>
      <c r="BO26" s="218"/>
      <c r="BP26" s="218"/>
      <c r="BQ26" s="218"/>
      <c r="BR26" s="218"/>
      <c r="BS26" s="218"/>
      <c r="BT26" s="218"/>
      <c r="BU26" s="221"/>
      <c r="BV26" s="215" t="s">
        <v>205</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262</v>
      </c>
      <c r="F27" s="59"/>
      <c r="G27" s="59"/>
      <c r="H27" s="59"/>
      <c r="I27" s="59"/>
      <c r="J27" s="59"/>
      <c r="K27" s="64"/>
      <c r="L27" s="73">
        <v>1</v>
      </c>
      <c r="M27" s="81"/>
      <c r="N27" s="81"/>
      <c r="O27" s="81"/>
      <c r="P27" s="85"/>
      <c r="Q27" s="73">
        <v>4330</v>
      </c>
      <c r="R27" s="81"/>
      <c r="S27" s="81"/>
      <c r="T27" s="81"/>
      <c r="U27" s="81"/>
      <c r="V27" s="85"/>
      <c r="W27" s="135"/>
      <c r="X27" s="34"/>
      <c r="Y27" s="42"/>
      <c r="Z27" s="52" t="s">
        <v>265</v>
      </c>
      <c r="AA27" s="59"/>
      <c r="AB27" s="59"/>
      <c r="AC27" s="59"/>
      <c r="AD27" s="59"/>
      <c r="AE27" s="59"/>
      <c r="AF27" s="59"/>
      <c r="AG27" s="64"/>
      <c r="AH27" s="73">
        <v>8</v>
      </c>
      <c r="AI27" s="81"/>
      <c r="AJ27" s="81"/>
      <c r="AK27" s="81"/>
      <c r="AL27" s="85"/>
      <c r="AM27" s="73">
        <v>28863</v>
      </c>
      <c r="AN27" s="81"/>
      <c r="AO27" s="81"/>
      <c r="AP27" s="81"/>
      <c r="AQ27" s="81"/>
      <c r="AR27" s="85"/>
      <c r="AS27" s="73">
        <v>3608</v>
      </c>
      <c r="AT27" s="81"/>
      <c r="AU27" s="81"/>
      <c r="AV27" s="81"/>
      <c r="AW27" s="81"/>
      <c r="AX27" s="119"/>
      <c r="AY27" s="194" t="s">
        <v>266</v>
      </c>
      <c r="AZ27" s="201"/>
      <c r="BA27" s="201"/>
      <c r="BB27" s="201"/>
      <c r="BC27" s="201"/>
      <c r="BD27" s="201"/>
      <c r="BE27" s="201"/>
      <c r="BF27" s="201"/>
      <c r="BG27" s="201"/>
      <c r="BH27" s="201"/>
      <c r="BI27" s="201"/>
      <c r="BJ27" s="201"/>
      <c r="BK27" s="201"/>
      <c r="BL27" s="201"/>
      <c r="BM27" s="213"/>
      <c r="BN27" s="216">
        <v>925270</v>
      </c>
      <c r="BO27" s="219"/>
      <c r="BP27" s="219"/>
      <c r="BQ27" s="219"/>
      <c r="BR27" s="219"/>
      <c r="BS27" s="219"/>
      <c r="BT27" s="219"/>
      <c r="BU27" s="222"/>
      <c r="BV27" s="216">
        <v>925251</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268</v>
      </c>
      <c r="F28" s="59"/>
      <c r="G28" s="59"/>
      <c r="H28" s="59"/>
      <c r="I28" s="59"/>
      <c r="J28" s="59"/>
      <c r="K28" s="64"/>
      <c r="L28" s="73">
        <v>1</v>
      </c>
      <c r="M28" s="81"/>
      <c r="N28" s="81"/>
      <c r="O28" s="81"/>
      <c r="P28" s="85"/>
      <c r="Q28" s="73">
        <v>3790</v>
      </c>
      <c r="R28" s="81"/>
      <c r="S28" s="81"/>
      <c r="T28" s="81"/>
      <c r="U28" s="81"/>
      <c r="V28" s="85"/>
      <c r="W28" s="135"/>
      <c r="X28" s="34"/>
      <c r="Y28" s="42"/>
      <c r="Z28" s="52" t="s">
        <v>38</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9"/>
      <c r="AY28" s="195" t="s">
        <v>271</v>
      </c>
      <c r="AZ28" s="202"/>
      <c r="BA28" s="202"/>
      <c r="BB28" s="205"/>
      <c r="BC28" s="190" t="s">
        <v>110</v>
      </c>
      <c r="BD28" s="198"/>
      <c r="BE28" s="198"/>
      <c r="BF28" s="198"/>
      <c r="BG28" s="198"/>
      <c r="BH28" s="198"/>
      <c r="BI28" s="198"/>
      <c r="BJ28" s="198"/>
      <c r="BK28" s="198"/>
      <c r="BL28" s="198"/>
      <c r="BM28" s="209"/>
      <c r="BN28" s="214">
        <v>2899901</v>
      </c>
      <c r="BO28" s="217"/>
      <c r="BP28" s="217"/>
      <c r="BQ28" s="217"/>
      <c r="BR28" s="217"/>
      <c r="BS28" s="217"/>
      <c r="BT28" s="217"/>
      <c r="BU28" s="220"/>
      <c r="BV28" s="214">
        <v>2678990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272</v>
      </c>
      <c r="F29" s="59"/>
      <c r="G29" s="59"/>
      <c r="H29" s="59"/>
      <c r="I29" s="59"/>
      <c r="J29" s="59"/>
      <c r="K29" s="64"/>
      <c r="L29" s="73">
        <v>18</v>
      </c>
      <c r="M29" s="81"/>
      <c r="N29" s="81"/>
      <c r="O29" s="81"/>
      <c r="P29" s="85"/>
      <c r="Q29" s="73">
        <v>3580</v>
      </c>
      <c r="R29" s="81"/>
      <c r="S29" s="81"/>
      <c r="T29" s="81"/>
      <c r="U29" s="81"/>
      <c r="V29" s="85"/>
      <c r="W29" s="136"/>
      <c r="X29" s="141"/>
      <c r="Y29" s="143"/>
      <c r="Z29" s="52" t="s">
        <v>274</v>
      </c>
      <c r="AA29" s="59"/>
      <c r="AB29" s="59"/>
      <c r="AC29" s="59"/>
      <c r="AD29" s="59"/>
      <c r="AE29" s="59"/>
      <c r="AF29" s="59"/>
      <c r="AG29" s="64"/>
      <c r="AH29" s="73">
        <v>524</v>
      </c>
      <c r="AI29" s="81"/>
      <c r="AJ29" s="81"/>
      <c r="AK29" s="81"/>
      <c r="AL29" s="85"/>
      <c r="AM29" s="73">
        <v>1674903</v>
      </c>
      <c r="AN29" s="81"/>
      <c r="AO29" s="81"/>
      <c r="AP29" s="81"/>
      <c r="AQ29" s="81"/>
      <c r="AR29" s="85"/>
      <c r="AS29" s="73">
        <v>3196</v>
      </c>
      <c r="AT29" s="81"/>
      <c r="AU29" s="81"/>
      <c r="AV29" s="81"/>
      <c r="AW29" s="81"/>
      <c r="AX29" s="119"/>
      <c r="AY29" s="196"/>
      <c r="AZ29" s="203"/>
      <c r="BA29" s="203"/>
      <c r="BB29" s="206"/>
      <c r="BC29" s="191" t="s">
        <v>276</v>
      </c>
      <c r="BD29" s="199"/>
      <c r="BE29" s="199"/>
      <c r="BF29" s="199"/>
      <c r="BG29" s="199"/>
      <c r="BH29" s="199"/>
      <c r="BI29" s="199"/>
      <c r="BJ29" s="199"/>
      <c r="BK29" s="199"/>
      <c r="BL29" s="199"/>
      <c r="BM29" s="210"/>
      <c r="BN29" s="215">
        <v>667469</v>
      </c>
      <c r="BO29" s="218"/>
      <c r="BP29" s="218"/>
      <c r="BQ29" s="218"/>
      <c r="BR29" s="218"/>
      <c r="BS29" s="218"/>
      <c r="BT29" s="218"/>
      <c r="BU29" s="221"/>
      <c r="BV29" s="215">
        <v>411781</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278</v>
      </c>
      <c r="X30" s="142"/>
      <c r="Y30" s="142"/>
      <c r="Z30" s="142"/>
      <c r="AA30" s="142"/>
      <c r="AB30" s="142"/>
      <c r="AC30" s="142"/>
      <c r="AD30" s="142"/>
      <c r="AE30" s="142"/>
      <c r="AF30" s="142"/>
      <c r="AG30" s="163"/>
      <c r="AH30" s="151">
        <v>99</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76</v>
      </c>
      <c r="BD30" s="200"/>
      <c r="BE30" s="200"/>
      <c r="BF30" s="200"/>
      <c r="BG30" s="200"/>
      <c r="BH30" s="200"/>
      <c r="BI30" s="200"/>
      <c r="BJ30" s="200"/>
      <c r="BK30" s="200"/>
      <c r="BL30" s="200"/>
      <c r="BM30" s="211"/>
      <c r="BN30" s="216">
        <v>6992021</v>
      </c>
      <c r="BO30" s="219"/>
      <c r="BP30" s="219"/>
      <c r="BQ30" s="219"/>
      <c r="BR30" s="219"/>
      <c r="BS30" s="219"/>
      <c r="BT30" s="219"/>
      <c r="BU30" s="222"/>
      <c r="BV30" s="216">
        <v>5724233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279</v>
      </c>
      <c r="AN32" s="112"/>
      <c r="AO32" s="112"/>
      <c r="AP32" s="112"/>
      <c r="AQ32" s="112"/>
      <c r="AR32" s="112"/>
      <c r="AS32" s="112"/>
      <c r="AT32" s="112"/>
      <c r="AU32" s="112"/>
      <c r="AV32" s="112"/>
      <c r="AW32" s="112"/>
      <c r="AX32" s="112"/>
      <c r="AY32" s="112"/>
      <c r="AZ32" s="112"/>
      <c r="BA32" s="112"/>
      <c r="BB32" s="112"/>
      <c r="BC32" s="112"/>
      <c r="BE32" s="112" t="s">
        <v>280</v>
      </c>
      <c r="BF32" s="112"/>
      <c r="BG32" s="112"/>
      <c r="BH32" s="112"/>
      <c r="BI32" s="112"/>
      <c r="BJ32" s="112"/>
      <c r="BK32" s="112"/>
      <c r="BL32" s="112"/>
      <c r="BM32" s="112"/>
      <c r="BN32" s="112"/>
      <c r="BO32" s="112"/>
      <c r="BP32" s="112"/>
      <c r="BQ32" s="112"/>
      <c r="BR32" s="112"/>
      <c r="BS32" s="112"/>
      <c r="BT32" s="112"/>
      <c r="BU32" s="112"/>
      <c r="BW32" s="112" t="s">
        <v>282</v>
      </c>
      <c r="BX32" s="112"/>
      <c r="BY32" s="112"/>
      <c r="BZ32" s="112"/>
      <c r="CA32" s="112"/>
      <c r="CB32" s="112"/>
      <c r="CC32" s="112"/>
      <c r="CD32" s="112"/>
      <c r="CE32" s="112"/>
      <c r="CF32" s="112"/>
      <c r="CG32" s="112"/>
      <c r="CH32" s="112"/>
      <c r="CI32" s="112"/>
      <c r="CJ32" s="112"/>
      <c r="CK32" s="112"/>
      <c r="CL32" s="112"/>
      <c r="CM32" s="112"/>
      <c r="CO32" s="112" t="s">
        <v>283</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61</v>
      </c>
      <c r="D33" s="37"/>
      <c r="E33" s="54" t="s">
        <v>284</v>
      </c>
      <c r="F33" s="54"/>
      <c r="G33" s="54"/>
      <c r="H33" s="54"/>
      <c r="I33" s="54"/>
      <c r="J33" s="54"/>
      <c r="K33" s="54"/>
      <c r="L33" s="54"/>
      <c r="M33" s="54"/>
      <c r="N33" s="54"/>
      <c r="O33" s="54"/>
      <c r="P33" s="54"/>
      <c r="Q33" s="54"/>
      <c r="R33" s="54"/>
      <c r="S33" s="54"/>
      <c r="T33" s="54"/>
      <c r="U33" s="37" t="s">
        <v>61</v>
      </c>
      <c r="V33" s="37"/>
      <c r="W33" s="54" t="s">
        <v>284</v>
      </c>
      <c r="X33" s="54"/>
      <c r="Y33" s="54"/>
      <c r="Z33" s="54"/>
      <c r="AA33" s="54"/>
      <c r="AB33" s="54"/>
      <c r="AC33" s="54"/>
      <c r="AD33" s="54"/>
      <c r="AE33" s="54"/>
      <c r="AF33" s="54"/>
      <c r="AG33" s="54"/>
      <c r="AH33" s="54"/>
      <c r="AI33" s="54"/>
      <c r="AJ33" s="54"/>
      <c r="AK33" s="54"/>
      <c r="AL33" s="54"/>
      <c r="AM33" s="37" t="s">
        <v>61</v>
      </c>
      <c r="AN33" s="37"/>
      <c r="AO33" s="54" t="s">
        <v>284</v>
      </c>
      <c r="AP33" s="54"/>
      <c r="AQ33" s="54"/>
      <c r="AR33" s="54"/>
      <c r="AS33" s="54"/>
      <c r="AT33" s="54"/>
      <c r="AU33" s="54"/>
      <c r="AV33" s="54"/>
      <c r="AW33" s="54"/>
      <c r="AX33" s="54"/>
      <c r="AY33" s="54"/>
      <c r="AZ33" s="54"/>
      <c r="BA33" s="54"/>
      <c r="BB33" s="54"/>
      <c r="BC33" s="54"/>
      <c r="BD33" s="37"/>
      <c r="BE33" s="54" t="s">
        <v>285</v>
      </c>
      <c r="BF33" s="54"/>
      <c r="BG33" s="54" t="s">
        <v>170</v>
      </c>
      <c r="BH33" s="54"/>
      <c r="BI33" s="54"/>
      <c r="BJ33" s="54"/>
      <c r="BK33" s="54"/>
      <c r="BL33" s="54"/>
      <c r="BM33" s="54"/>
      <c r="BN33" s="54"/>
      <c r="BO33" s="54"/>
      <c r="BP33" s="54"/>
      <c r="BQ33" s="54"/>
      <c r="BR33" s="54"/>
      <c r="BS33" s="54"/>
      <c r="BT33" s="54"/>
      <c r="BU33" s="54"/>
      <c r="BV33" s="37"/>
      <c r="BW33" s="37" t="s">
        <v>285</v>
      </c>
      <c r="BX33" s="37"/>
      <c r="BY33" s="54" t="s">
        <v>119</v>
      </c>
      <c r="BZ33" s="54"/>
      <c r="CA33" s="54"/>
      <c r="CB33" s="54"/>
      <c r="CC33" s="54"/>
      <c r="CD33" s="54"/>
      <c r="CE33" s="54"/>
      <c r="CF33" s="54"/>
      <c r="CG33" s="54"/>
      <c r="CH33" s="54"/>
      <c r="CI33" s="54"/>
      <c r="CJ33" s="54"/>
      <c r="CK33" s="54"/>
      <c r="CL33" s="54"/>
      <c r="CM33" s="54"/>
      <c r="CN33" s="54"/>
      <c r="CO33" s="37" t="s">
        <v>61</v>
      </c>
      <c r="CP33" s="37"/>
      <c r="CQ33" s="54" t="s">
        <v>286</v>
      </c>
      <c r="CR33" s="54"/>
      <c r="CS33" s="54"/>
      <c r="CT33" s="54"/>
      <c r="CU33" s="54"/>
      <c r="CV33" s="54"/>
      <c r="CW33" s="54"/>
      <c r="CX33" s="54"/>
      <c r="CY33" s="54"/>
      <c r="CZ33" s="54"/>
      <c r="DA33" s="54"/>
      <c r="DB33" s="54"/>
      <c r="DC33" s="54"/>
      <c r="DD33" s="54"/>
      <c r="DE33" s="54"/>
      <c r="DF33" s="54"/>
      <c r="DG33" s="254" t="s">
        <v>88</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7</v>
      </c>
      <c r="V34" s="38"/>
      <c r="W34" s="55" t="str">
        <f>IF('各会計、関係団体の財政状況及び健全化判断比率'!B28="","",'各会計、関係団体の財政状況及び健全化判断比率'!B28)</f>
        <v>日向市国民健康保険事業特別会計</v>
      </c>
      <c r="X34" s="55"/>
      <c r="Y34" s="55"/>
      <c r="Z34" s="55"/>
      <c r="AA34" s="55"/>
      <c r="AB34" s="55"/>
      <c r="AC34" s="55"/>
      <c r="AD34" s="55"/>
      <c r="AE34" s="55"/>
      <c r="AF34" s="55"/>
      <c r="AG34" s="55"/>
      <c r="AH34" s="55"/>
      <c r="AI34" s="55"/>
      <c r="AJ34" s="55"/>
      <c r="AK34" s="55"/>
      <c r="AL34" s="2"/>
      <c r="AM34" s="38">
        <f>IF(AO34="","",MAX(C34:D43,U34:V43)+1)</f>
        <v>12</v>
      </c>
      <c r="AN34" s="38"/>
      <c r="AO34" s="55" t="str">
        <f>IF('各会計、関係団体の財政状況及び健全化判断比率'!B33="","",'各会計、関係団体の財政状況及び健全化判断比率'!B33)</f>
        <v>日向市水道事業会計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16</v>
      </c>
      <c r="BX34" s="38"/>
      <c r="BY34" s="55" t="str">
        <f>IF('各会計、関係団体の財政状況及び健全化判断比率'!B68="","",'各会計、関係団体の財政状況及び健全化判断比率'!B68)</f>
        <v>宮崎県市町村総合事務組合　自治会館管理運営特別会計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日向文化振興事業団</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日向市公営住宅事業特別会計</v>
      </c>
      <c r="F35" s="55"/>
      <c r="G35" s="55"/>
      <c r="H35" s="55"/>
      <c r="I35" s="55"/>
      <c r="J35" s="55"/>
      <c r="K35" s="55"/>
      <c r="L35" s="55"/>
      <c r="M35" s="55"/>
      <c r="N35" s="55"/>
      <c r="O35" s="55"/>
      <c r="P35" s="55"/>
      <c r="Q35" s="55"/>
      <c r="R35" s="55"/>
      <c r="S35" s="55"/>
      <c r="T35" s="2"/>
      <c r="U35" s="38">
        <f t="shared" ref="U35:U43" si="1">IF(W35="","",U34+1)</f>
        <v>8</v>
      </c>
      <c r="V35" s="38"/>
      <c r="W35" s="55" t="str">
        <f>IF('各会計、関係団体の財政状況及び健全化判断比率'!B29="","",'各会計、関係団体の財政状況及び健全化判断比率'!B29)</f>
        <v>日向市国民健康保険東郷診療所特別会計</v>
      </c>
      <c r="X35" s="55"/>
      <c r="Y35" s="55"/>
      <c r="Z35" s="55"/>
      <c r="AA35" s="55"/>
      <c r="AB35" s="55"/>
      <c r="AC35" s="55"/>
      <c r="AD35" s="55"/>
      <c r="AE35" s="55"/>
      <c r="AF35" s="55"/>
      <c r="AG35" s="55"/>
      <c r="AH35" s="55"/>
      <c r="AI35" s="55"/>
      <c r="AJ35" s="55"/>
      <c r="AK35" s="55"/>
      <c r="AL35" s="2"/>
      <c r="AM35" s="38">
        <f t="shared" ref="AM35:AM43" si="2">IF(AO35="","",AM34+1)</f>
        <v>13</v>
      </c>
      <c r="AN35" s="38"/>
      <c r="AO35" s="55" t="str">
        <f>IF('各会計、関係団体の財政状況及び健全化判断比率'!B34="","",'各会計、関係団体の財政状況及び健全化判断比率'!B34)</f>
        <v>日向市簡易水道事業会計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17</v>
      </c>
      <c r="BX35" s="38"/>
      <c r="BY35" s="55" t="str">
        <f>IF('各会計、関係団体の財政状況及び健全化判断比率'!B69="","",'各会計、関係団体の財政状況及び健全化判断比率'!B69)</f>
        <v>宮崎県後期高齢者医療広域連合　一般会計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日向サンパーク</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日向市財光寺南土地区画整理事業特別会計</v>
      </c>
      <c r="F36" s="55"/>
      <c r="G36" s="55"/>
      <c r="H36" s="55"/>
      <c r="I36" s="55"/>
      <c r="J36" s="55"/>
      <c r="K36" s="55"/>
      <c r="L36" s="55"/>
      <c r="M36" s="55"/>
      <c r="N36" s="55"/>
      <c r="O36" s="55"/>
      <c r="P36" s="55"/>
      <c r="Q36" s="55"/>
      <c r="R36" s="55"/>
      <c r="S36" s="55"/>
      <c r="T36" s="2"/>
      <c r="U36" s="38">
        <f t="shared" si="1"/>
        <v>9</v>
      </c>
      <c r="V36" s="38"/>
      <c r="W36" s="55" t="str">
        <f>IF('各会計、関係団体の財政状況及び健全化判断比率'!B30="","",'各会計、関係団体の財政状況及び健全化判断比率'!B30)</f>
        <v>日向市介護保険事業特別会計（保険事業勘定）</v>
      </c>
      <c r="X36" s="55"/>
      <c r="Y36" s="55"/>
      <c r="Z36" s="55"/>
      <c r="AA36" s="55"/>
      <c r="AB36" s="55"/>
      <c r="AC36" s="55"/>
      <c r="AD36" s="55"/>
      <c r="AE36" s="55"/>
      <c r="AF36" s="55"/>
      <c r="AG36" s="55"/>
      <c r="AH36" s="55"/>
      <c r="AI36" s="55"/>
      <c r="AJ36" s="55"/>
      <c r="AK36" s="55"/>
      <c r="AL36" s="2"/>
      <c r="AM36" s="38">
        <f t="shared" si="2"/>
        <v>14</v>
      </c>
      <c r="AN36" s="38"/>
      <c r="AO36" s="55" t="str">
        <f>IF('各会計、関係団体の財政状況及び健全化判断比率'!B35="","",'各会計、関係団体の財政状況及び健全化判断比率'!B35)</f>
        <v>日向市下水道事業会計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18</v>
      </c>
      <c r="BX36" s="38"/>
      <c r="BY36" s="55" t="str">
        <f>IF('各会計、関係団体の財政状況及び健全化判断比率'!B70="","",'各会計、関係団体の財政状況及び健全化判断比率'!B70)</f>
        <v>宮崎県後期高齢者医療広域連合　後期高齢者医療特別会計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日向青果地方卸売市場</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f t="shared" si="0"/>
        <v>4</v>
      </c>
      <c r="D37" s="38"/>
      <c r="E37" s="55" t="str">
        <f>IF('各会計、関係団体の財政状況及び健全化判断比率'!B10="","",'各会計、関係団体の財政状況及び健全化判断比率'!B10)</f>
        <v>日向市用地取得特別会計</v>
      </c>
      <c r="F37" s="55"/>
      <c r="G37" s="55"/>
      <c r="H37" s="55"/>
      <c r="I37" s="55"/>
      <c r="J37" s="55"/>
      <c r="K37" s="55"/>
      <c r="L37" s="55"/>
      <c r="M37" s="55"/>
      <c r="N37" s="55"/>
      <c r="O37" s="55"/>
      <c r="P37" s="55"/>
      <c r="Q37" s="55"/>
      <c r="R37" s="55"/>
      <c r="S37" s="55"/>
      <c r="T37" s="2"/>
      <c r="U37" s="38">
        <f t="shared" si="1"/>
        <v>10</v>
      </c>
      <c r="V37" s="38"/>
      <c r="W37" s="55" t="str">
        <f>IF('各会計、関係団体の財政状況及び健全化判断比率'!B31="","",'各会計、関係団体の財政状況及び健全化判断比率'!B31)</f>
        <v>日向入郷地域介護認定審査事業特別会計</v>
      </c>
      <c r="X37" s="55"/>
      <c r="Y37" s="55"/>
      <c r="Z37" s="55"/>
      <c r="AA37" s="55"/>
      <c r="AB37" s="55"/>
      <c r="AC37" s="55"/>
      <c r="AD37" s="55"/>
      <c r="AE37" s="55"/>
      <c r="AF37" s="55"/>
      <c r="AG37" s="55"/>
      <c r="AH37" s="55"/>
      <c r="AI37" s="55"/>
      <c r="AJ37" s="55"/>
      <c r="AK37" s="55"/>
      <c r="AL37" s="2"/>
      <c r="AM37" s="38">
        <f t="shared" si="2"/>
        <v>15</v>
      </c>
      <c r="AN37" s="38"/>
      <c r="AO37" s="55" t="str">
        <f>IF('各会計、関係団体の財政状況及び健全化判断比率'!B36="","",'各会計、関係団体の財政状況及び健全化判断比率'!B36)</f>
        <v>日向市農業集落排水事業会計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19</v>
      </c>
      <c r="BX37" s="38"/>
      <c r="BY37" s="55" t="str">
        <f>IF('各会計、関係団体の財政状況及び健全化判断比率'!B71="","",'各会計、関係団体の財政状況及び健全化判断比率'!B71)</f>
        <v>宮崎県北部広域行政事務組合（一般会計）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東郷町ふるさと公社</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f t="shared" si="0"/>
        <v>5</v>
      </c>
      <c r="D38" s="38"/>
      <c r="E38" s="55" t="str">
        <f>IF('各会計、関係団体の財政状況及び健全化判断比率'!B11="","",'各会計、関係団体の財政状況及び健全化判断比率'!B11)</f>
        <v>日向市城山墓園事業特別会計</v>
      </c>
      <c r="F38" s="55"/>
      <c r="G38" s="55"/>
      <c r="H38" s="55"/>
      <c r="I38" s="55"/>
      <c r="J38" s="55"/>
      <c r="K38" s="55"/>
      <c r="L38" s="55"/>
      <c r="M38" s="55"/>
      <c r="N38" s="55"/>
      <c r="O38" s="55"/>
      <c r="P38" s="55"/>
      <c r="Q38" s="55"/>
      <c r="R38" s="55"/>
      <c r="S38" s="55"/>
      <c r="T38" s="2"/>
      <c r="U38" s="38">
        <f t="shared" si="1"/>
        <v>11</v>
      </c>
      <c r="V38" s="38"/>
      <c r="W38" s="55" t="str">
        <f>IF('各会計、関係団体の財政状況及び健全化判断比率'!B32="","",'各会計、関係団体の財政状況及び健全化判断比率'!B32)</f>
        <v>日向市後期高齢者医療事業特別会計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20</v>
      </c>
      <c r="BX38" s="38"/>
      <c r="BY38" s="55" t="str">
        <f>IF('各会計、関係団体の財政状況及び健全化判断比率'!B72="","",'各会計、関係団体の財政状況及び健全化判断比率'!B72)</f>
        <v>宮崎県北部広域行政事務組合（特別会計）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宮崎県林業公社</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f t="shared" si="0"/>
        <v>6</v>
      </c>
      <c r="D39" s="38"/>
      <c r="E39" s="55" t="str">
        <f>IF('各会計、関係団体の財政状況及び健全化判断比率'!B12="","",'各会計、関係団体の財政状況及び健全化判断比率'!B12)</f>
        <v>日向市簡易給水施設特別会計</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21</v>
      </c>
      <c r="BX39" s="38"/>
      <c r="BY39" s="55" t="str">
        <f>IF('各会計、関係団体の財政状況及び健全化判断比率'!B73="","",'各会計、関係団体の財政状況及び健全化判断比率'!B73)</f>
        <v>日向東臼杵広域連合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139</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505</v>
      </c>
    </row>
    <row r="54" spans="5:113"/>
    <row r="55" spans="5:113"/>
    <row r="56" spans="5:113"/>
  </sheetData>
  <sheetProtection algorithmName="SHA-512" hashValue="pQZAYvPogUstUSj98Ps46cVn2mHdToSgN/wDE4W1SeYVlOvRRHLAeuLrT7sgGdJoClToAIJNsFuDbwJLENXj8Q==" saltValue="hUpOkmLZ9Mz86BQvTY93I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640625" style="362" customWidth="1"/>
    <col min="2" max="2" width="11" style="362" customWidth="1"/>
    <col min="3" max="3" width="17" style="362" customWidth="1"/>
    <col min="4" max="5" width="16.6640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5</v>
      </c>
      <c r="K32" s="860"/>
      <c r="L32" s="860"/>
      <c r="M32" s="860"/>
      <c r="N32" s="860"/>
      <c r="O32" s="860"/>
      <c r="P32" s="860"/>
    </row>
    <row r="33" spans="1:16" ht="39" customHeight="1">
      <c r="A33" s="860"/>
      <c r="B33" s="861" t="s">
        <v>15</v>
      </c>
      <c r="C33" s="867"/>
      <c r="D33" s="867"/>
      <c r="E33" s="872" t="s">
        <v>18</v>
      </c>
      <c r="F33" s="876" t="s">
        <v>409</v>
      </c>
      <c r="G33" s="879" t="s">
        <v>353</v>
      </c>
      <c r="H33" s="879" t="s">
        <v>4</v>
      </c>
      <c r="I33" s="879" t="s">
        <v>501</v>
      </c>
      <c r="J33" s="882" t="s">
        <v>457</v>
      </c>
      <c r="K33" s="860"/>
      <c r="L33" s="860"/>
      <c r="M33" s="860"/>
      <c r="N33" s="860"/>
      <c r="O33" s="860"/>
      <c r="P33" s="860"/>
    </row>
    <row r="34" spans="1:16" ht="39" customHeight="1">
      <c r="A34" s="860"/>
      <c r="B34" s="862"/>
      <c r="C34" s="868" t="s">
        <v>435</v>
      </c>
      <c r="D34" s="868"/>
      <c r="E34" s="873"/>
      <c r="F34" s="877">
        <v>8.19</v>
      </c>
      <c r="G34" s="880">
        <v>7.2</v>
      </c>
      <c r="H34" s="880">
        <v>6.77</v>
      </c>
      <c r="I34" s="880">
        <v>6.83</v>
      </c>
      <c r="J34" s="883">
        <v>6.46</v>
      </c>
      <c r="K34" s="860"/>
      <c r="L34" s="860"/>
      <c r="M34" s="860"/>
      <c r="N34" s="860"/>
      <c r="O34" s="860"/>
      <c r="P34" s="860"/>
    </row>
    <row r="35" spans="1:16" ht="39" customHeight="1">
      <c r="A35" s="860"/>
      <c r="B35" s="863"/>
      <c r="C35" s="869" t="s">
        <v>416</v>
      </c>
      <c r="D35" s="869"/>
      <c r="E35" s="874"/>
      <c r="F35" s="878">
        <v>2.89</v>
      </c>
      <c r="G35" s="881">
        <v>3.13</v>
      </c>
      <c r="H35" s="881">
        <v>4.37</v>
      </c>
      <c r="I35" s="881">
        <v>3.85</v>
      </c>
      <c r="J35" s="884">
        <v>4.24</v>
      </c>
      <c r="K35" s="860"/>
      <c r="L35" s="860"/>
      <c r="M35" s="860"/>
      <c r="N35" s="860"/>
      <c r="O35" s="860"/>
      <c r="P35" s="860"/>
    </row>
    <row r="36" spans="1:16" ht="39" customHeight="1">
      <c r="A36" s="860"/>
      <c r="B36" s="863"/>
      <c r="C36" s="869" t="s">
        <v>440</v>
      </c>
      <c r="D36" s="869"/>
      <c r="E36" s="874"/>
      <c r="F36" s="878">
        <v>1.61</v>
      </c>
      <c r="G36" s="881">
        <v>1.69</v>
      </c>
      <c r="H36" s="881">
        <v>1.35</v>
      </c>
      <c r="I36" s="881">
        <v>1.31</v>
      </c>
      <c r="J36" s="884">
        <v>1.35</v>
      </c>
      <c r="K36" s="860"/>
      <c r="L36" s="860"/>
      <c r="M36" s="860"/>
      <c r="N36" s="860"/>
      <c r="O36" s="860"/>
      <c r="P36" s="860"/>
    </row>
    <row r="37" spans="1:16" ht="39" customHeight="1">
      <c r="A37" s="860"/>
      <c r="B37" s="863"/>
      <c r="C37" s="869" t="s">
        <v>398</v>
      </c>
      <c r="D37" s="869"/>
      <c r="E37" s="874"/>
      <c r="F37" s="878">
        <v>0.85</v>
      </c>
      <c r="G37" s="881">
        <v>1.1299999999999999</v>
      </c>
      <c r="H37" s="881">
        <v>0.98</v>
      </c>
      <c r="I37" s="881">
        <v>0.71</v>
      </c>
      <c r="J37" s="884">
        <v>1.1000000000000001</v>
      </c>
      <c r="K37" s="860"/>
      <c r="L37" s="860"/>
      <c r="M37" s="860"/>
      <c r="N37" s="860"/>
      <c r="O37" s="860"/>
      <c r="P37" s="860"/>
    </row>
    <row r="38" spans="1:16" ht="39" customHeight="1">
      <c r="A38" s="860"/>
      <c r="B38" s="863"/>
      <c r="C38" s="869" t="s">
        <v>432</v>
      </c>
      <c r="D38" s="869"/>
      <c r="E38" s="874"/>
      <c r="F38" s="878">
        <v>1.07</v>
      </c>
      <c r="G38" s="881">
        <v>1.06</v>
      </c>
      <c r="H38" s="881">
        <v>0.12</v>
      </c>
      <c r="I38" s="881">
        <v>0.28999999999999998</v>
      </c>
      <c r="J38" s="884">
        <v>0.9</v>
      </c>
      <c r="K38" s="860"/>
      <c r="L38" s="860"/>
      <c r="M38" s="860"/>
      <c r="N38" s="860"/>
      <c r="O38" s="860"/>
      <c r="P38" s="860"/>
    </row>
    <row r="39" spans="1:16" ht="39" customHeight="1">
      <c r="A39" s="860"/>
      <c r="B39" s="863"/>
      <c r="C39" s="869" t="s">
        <v>441</v>
      </c>
      <c r="D39" s="869"/>
      <c r="E39" s="874"/>
      <c r="F39" s="878" t="s">
        <v>205</v>
      </c>
      <c r="G39" s="881" t="s">
        <v>205</v>
      </c>
      <c r="H39" s="881" t="s">
        <v>205</v>
      </c>
      <c r="I39" s="881">
        <v>0.56000000000000005</v>
      </c>
      <c r="J39" s="884">
        <v>0.9</v>
      </c>
      <c r="K39" s="860"/>
      <c r="L39" s="860"/>
      <c r="M39" s="860"/>
      <c r="N39" s="860"/>
      <c r="O39" s="860"/>
      <c r="P39" s="860"/>
    </row>
    <row r="40" spans="1:16" ht="39" customHeight="1">
      <c r="A40" s="860"/>
      <c r="B40" s="863"/>
      <c r="C40" s="869" t="s">
        <v>437</v>
      </c>
      <c r="D40" s="869"/>
      <c r="E40" s="874"/>
      <c r="F40" s="878" t="s">
        <v>205</v>
      </c>
      <c r="G40" s="881" t="s">
        <v>205</v>
      </c>
      <c r="H40" s="881">
        <v>0.25</v>
      </c>
      <c r="I40" s="881">
        <v>0.46</v>
      </c>
      <c r="J40" s="884">
        <v>0.66</v>
      </c>
      <c r="K40" s="860"/>
      <c r="L40" s="860"/>
      <c r="M40" s="860"/>
      <c r="N40" s="860"/>
      <c r="O40" s="860"/>
      <c r="P40" s="860"/>
    </row>
    <row r="41" spans="1:16" ht="39" customHeight="1">
      <c r="A41" s="860"/>
      <c r="B41" s="863"/>
      <c r="C41" s="869" t="s">
        <v>434</v>
      </c>
      <c r="D41" s="869"/>
      <c r="E41" s="874"/>
      <c r="F41" s="878">
        <v>4.e-002</v>
      </c>
      <c r="G41" s="881">
        <v>5.e-002</v>
      </c>
      <c r="H41" s="881">
        <v>5.e-002</v>
      </c>
      <c r="I41" s="881">
        <v>5.e-002</v>
      </c>
      <c r="J41" s="884">
        <v>5.e-002</v>
      </c>
      <c r="K41" s="860"/>
      <c r="L41" s="860"/>
      <c r="M41" s="860"/>
      <c r="N41" s="860"/>
      <c r="O41" s="860"/>
      <c r="P41" s="860"/>
    </row>
    <row r="42" spans="1:16" ht="39" customHeight="1">
      <c r="A42" s="860"/>
      <c r="B42" s="864"/>
      <c r="C42" s="869" t="s">
        <v>503</v>
      </c>
      <c r="D42" s="869"/>
      <c r="E42" s="874"/>
      <c r="F42" s="878" t="s">
        <v>205</v>
      </c>
      <c r="G42" s="881" t="s">
        <v>205</v>
      </c>
      <c r="H42" s="881" t="s">
        <v>205</v>
      </c>
      <c r="I42" s="881" t="s">
        <v>205</v>
      </c>
      <c r="J42" s="884" t="s">
        <v>205</v>
      </c>
      <c r="K42" s="860"/>
      <c r="L42" s="860"/>
      <c r="M42" s="860"/>
      <c r="N42" s="860"/>
      <c r="O42" s="860"/>
      <c r="P42" s="860"/>
    </row>
    <row r="43" spans="1:16" ht="39" customHeight="1">
      <c r="A43" s="860"/>
      <c r="B43" s="865"/>
      <c r="C43" s="870" t="s">
        <v>438</v>
      </c>
      <c r="D43" s="870"/>
      <c r="E43" s="875"/>
      <c r="F43" s="850">
        <v>0.2</v>
      </c>
      <c r="G43" s="854">
        <v>0.37</v>
      </c>
      <c r="H43" s="854">
        <v>0.34</v>
      </c>
      <c r="I43" s="854">
        <v>0.28999999999999998</v>
      </c>
      <c r="J43" s="859">
        <v>5.e-002</v>
      </c>
      <c r="K43" s="860"/>
      <c r="L43" s="860"/>
      <c r="M43" s="860"/>
      <c r="N43" s="860"/>
      <c r="O43" s="860"/>
      <c r="P43" s="860"/>
    </row>
    <row r="44" spans="1:16" ht="39" customHeight="1">
      <c r="A44" s="860"/>
      <c r="B44" s="866" t="s">
        <v>19</v>
      </c>
      <c r="C44" s="871"/>
      <c r="D44" s="871"/>
      <c r="E44" s="871"/>
      <c r="F44" s="860"/>
      <c r="G44" s="860"/>
      <c r="H44" s="860"/>
      <c r="I44" s="860"/>
      <c r="J44" s="860"/>
      <c r="K44" s="860"/>
      <c r="L44" s="860"/>
      <c r="M44" s="860"/>
      <c r="N44" s="860"/>
      <c r="O44" s="860"/>
      <c r="P44" s="860"/>
    </row>
    <row r="45" spans="1:16" ht="16.2">
      <c r="A45" s="860"/>
      <c r="B45" s="860"/>
      <c r="C45" s="860"/>
      <c r="D45" s="860"/>
      <c r="E45" s="860"/>
      <c r="F45" s="860"/>
      <c r="G45" s="860"/>
      <c r="H45" s="860"/>
      <c r="I45" s="860"/>
      <c r="J45" s="860"/>
      <c r="K45" s="860"/>
      <c r="L45" s="860"/>
      <c r="M45" s="860"/>
      <c r="N45" s="860"/>
      <c r="O45" s="860"/>
      <c r="P45" s="860"/>
    </row>
  </sheetData>
  <sheetProtection algorithmName="SHA-512" hashValue="gipMlrNWyfwlqnOnrLp/60Kzz+De6yHTGdT7vbLFEdr5e3ZRtDXdTohPfQqgv3EvBoz/wk0Shvq5zLYaWWt9Rw==" saltValue="qgEEP7m4FLas4LRRb5ch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62" customWidth="1"/>
    <col min="2" max="3" width="10.88671875" style="362" customWidth="1"/>
    <col min="4" max="4" width="10" style="362" customWidth="1"/>
    <col min="5" max="10" width="11" style="362" customWidth="1"/>
    <col min="11" max="15" width="13.109375" style="362" customWidth="1"/>
    <col min="16" max="21" width="11.4414062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24</v>
      </c>
      <c r="P43" s="733"/>
      <c r="Q43" s="733"/>
      <c r="R43" s="733"/>
      <c r="S43" s="733"/>
      <c r="T43" s="733"/>
      <c r="U43" s="733"/>
    </row>
    <row r="44" spans="1:21" ht="30.75" customHeight="1">
      <c r="A44" s="733"/>
      <c r="B44" s="885" t="s">
        <v>27</v>
      </c>
      <c r="C44" s="898"/>
      <c r="D44" s="898"/>
      <c r="E44" s="915"/>
      <c r="F44" s="915"/>
      <c r="G44" s="915"/>
      <c r="H44" s="915"/>
      <c r="I44" s="915"/>
      <c r="J44" s="923" t="s">
        <v>18</v>
      </c>
      <c r="K44" s="930" t="s">
        <v>409</v>
      </c>
      <c r="L44" s="938" t="s">
        <v>353</v>
      </c>
      <c r="M44" s="938" t="s">
        <v>4</v>
      </c>
      <c r="N44" s="938" t="s">
        <v>501</v>
      </c>
      <c r="O44" s="946" t="s">
        <v>457</v>
      </c>
      <c r="P44" s="733"/>
      <c r="Q44" s="733"/>
      <c r="R44" s="733"/>
      <c r="S44" s="733"/>
      <c r="T44" s="733"/>
      <c r="U44" s="733"/>
    </row>
    <row r="45" spans="1:21" ht="30.75" customHeight="1">
      <c r="A45" s="733"/>
      <c r="B45" s="886" t="s">
        <v>28</v>
      </c>
      <c r="C45" s="899"/>
      <c r="D45" s="908"/>
      <c r="E45" s="916" t="s">
        <v>26</v>
      </c>
      <c r="F45" s="916"/>
      <c r="G45" s="916"/>
      <c r="H45" s="916"/>
      <c r="I45" s="916"/>
      <c r="J45" s="924"/>
      <c r="K45" s="931">
        <v>3757</v>
      </c>
      <c r="L45" s="939">
        <v>3326</v>
      </c>
      <c r="M45" s="939">
        <v>3338</v>
      </c>
      <c r="N45" s="939">
        <v>3545</v>
      </c>
      <c r="O45" s="947">
        <v>3616</v>
      </c>
      <c r="P45" s="733"/>
      <c r="Q45" s="733"/>
      <c r="R45" s="733"/>
      <c r="S45" s="733"/>
      <c r="T45" s="733"/>
      <c r="U45" s="733"/>
    </row>
    <row r="46" spans="1:21" ht="30.75" customHeight="1">
      <c r="A46" s="733"/>
      <c r="B46" s="887"/>
      <c r="C46" s="900"/>
      <c r="D46" s="909"/>
      <c r="E46" s="917" t="s">
        <v>32</v>
      </c>
      <c r="F46" s="917"/>
      <c r="G46" s="917"/>
      <c r="H46" s="917"/>
      <c r="I46" s="917"/>
      <c r="J46" s="925"/>
      <c r="K46" s="932" t="s">
        <v>205</v>
      </c>
      <c r="L46" s="940" t="s">
        <v>205</v>
      </c>
      <c r="M46" s="940" t="s">
        <v>205</v>
      </c>
      <c r="N46" s="940" t="s">
        <v>205</v>
      </c>
      <c r="O46" s="948" t="s">
        <v>205</v>
      </c>
      <c r="P46" s="733"/>
      <c r="Q46" s="733"/>
      <c r="R46" s="733"/>
      <c r="S46" s="733"/>
      <c r="T46" s="733"/>
      <c r="U46" s="733"/>
    </row>
    <row r="47" spans="1:21" ht="30.75" customHeight="1">
      <c r="A47" s="733"/>
      <c r="B47" s="887"/>
      <c r="C47" s="900"/>
      <c r="D47" s="909"/>
      <c r="E47" s="917" t="s">
        <v>34</v>
      </c>
      <c r="F47" s="917"/>
      <c r="G47" s="917"/>
      <c r="H47" s="917"/>
      <c r="I47" s="917"/>
      <c r="J47" s="925"/>
      <c r="K47" s="932" t="s">
        <v>205</v>
      </c>
      <c r="L47" s="940" t="s">
        <v>205</v>
      </c>
      <c r="M47" s="940" t="s">
        <v>205</v>
      </c>
      <c r="N47" s="940" t="s">
        <v>205</v>
      </c>
      <c r="O47" s="948" t="s">
        <v>205</v>
      </c>
      <c r="P47" s="733"/>
      <c r="Q47" s="733"/>
      <c r="R47" s="733"/>
      <c r="S47" s="733"/>
      <c r="T47" s="733"/>
      <c r="U47" s="733"/>
    </row>
    <row r="48" spans="1:21" ht="30.75" customHeight="1">
      <c r="A48" s="733"/>
      <c r="B48" s="887"/>
      <c r="C48" s="900"/>
      <c r="D48" s="909"/>
      <c r="E48" s="917" t="s">
        <v>40</v>
      </c>
      <c r="F48" s="917"/>
      <c r="G48" s="917"/>
      <c r="H48" s="917"/>
      <c r="I48" s="917"/>
      <c r="J48" s="925"/>
      <c r="K48" s="932">
        <v>616</v>
      </c>
      <c r="L48" s="940">
        <v>615</v>
      </c>
      <c r="M48" s="940">
        <v>571</v>
      </c>
      <c r="N48" s="940">
        <v>568</v>
      </c>
      <c r="O48" s="948">
        <v>573</v>
      </c>
      <c r="P48" s="733"/>
      <c r="Q48" s="733"/>
      <c r="R48" s="733"/>
      <c r="S48" s="733"/>
      <c r="T48" s="733"/>
      <c r="U48" s="733"/>
    </row>
    <row r="49" spans="1:21" ht="30.75" customHeight="1">
      <c r="A49" s="733"/>
      <c r="B49" s="887"/>
      <c r="C49" s="900"/>
      <c r="D49" s="909"/>
      <c r="E49" s="917" t="s">
        <v>2</v>
      </c>
      <c r="F49" s="917"/>
      <c r="G49" s="917"/>
      <c r="H49" s="917"/>
      <c r="I49" s="917"/>
      <c r="J49" s="925"/>
      <c r="K49" s="932">
        <v>123</v>
      </c>
      <c r="L49" s="940">
        <v>120</v>
      </c>
      <c r="M49" s="940">
        <v>111</v>
      </c>
      <c r="N49" s="940">
        <v>94</v>
      </c>
      <c r="O49" s="948">
        <v>85</v>
      </c>
      <c r="P49" s="733"/>
      <c r="Q49" s="733"/>
      <c r="R49" s="733"/>
      <c r="S49" s="733"/>
      <c r="T49" s="733"/>
      <c r="U49" s="733"/>
    </row>
    <row r="50" spans="1:21" ht="30.75" customHeight="1">
      <c r="A50" s="733"/>
      <c r="B50" s="887"/>
      <c r="C50" s="900"/>
      <c r="D50" s="909"/>
      <c r="E50" s="917" t="s">
        <v>43</v>
      </c>
      <c r="F50" s="917"/>
      <c r="G50" s="917"/>
      <c r="H50" s="917"/>
      <c r="I50" s="917"/>
      <c r="J50" s="925"/>
      <c r="K50" s="932" t="s">
        <v>205</v>
      </c>
      <c r="L50" s="940" t="s">
        <v>205</v>
      </c>
      <c r="M50" s="940" t="s">
        <v>205</v>
      </c>
      <c r="N50" s="940" t="s">
        <v>205</v>
      </c>
      <c r="O50" s="948" t="s">
        <v>205</v>
      </c>
      <c r="P50" s="733"/>
      <c r="Q50" s="733"/>
      <c r="R50" s="733"/>
      <c r="S50" s="733"/>
      <c r="T50" s="733"/>
      <c r="U50" s="733"/>
    </row>
    <row r="51" spans="1:21" ht="30.75" customHeight="1">
      <c r="A51" s="733"/>
      <c r="B51" s="888"/>
      <c r="C51" s="901"/>
      <c r="D51" s="910"/>
      <c r="E51" s="917" t="s">
        <v>50</v>
      </c>
      <c r="F51" s="917"/>
      <c r="G51" s="917"/>
      <c r="H51" s="917"/>
      <c r="I51" s="917"/>
      <c r="J51" s="925"/>
      <c r="K51" s="932" t="s">
        <v>205</v>
      </c>
      <c r="L51" s="940" t="s">
        <v>205</v>
      </c>
      <c r="M51" s="940" t="s">
        <v>205</v>
      </c>
      <c r="N51" s="940" t="s">
        <v>205</v>
      </c>
      <c r="O51" s="948" t="s">
        <v>205</v>
      </c>
      <c r="P51" s="733"/>
      <c r="Q51" s="733"/>
      <c r="R51" s="733"/>
      <c r="S51" s="733"/>
      <c r="T51" s="733"/>
      <c r="U51" s="733"/>
    </row>
    <row r="52" spans="1:21" ht="30.75" customHeight="1">
      <c r="A52" s="733"/>
      <c r="B52" s="889" t="s">
        <v>53</v>
      </c>
      <c r="C52" s="902"/>
      <c r="D52" s="910"/>
      <c r="E52" s="917" t="s">
        <v>54</v>
      </c>
      <c r="F52" s="917"/>
      <c r="G52" s="917"/>
      <c r="H52" s="917"/>
      <c r="I52" s="917"/>
      <c r="J52" s="925"/>
      <c r="K52" s="932">
        <v>3032</v>
      </c>
      <c r="L52" s="940">
        <v>2658</v>
      </c>
      <c r="M52" s="940">
        <v>2636</v>
      </c>
      <c r="N52" s="940">
        <v>2761</v>
      </c>
      <c r="O52" s="948">
        <v>2720</v>
      </c>
      <c r="P52" s="733"/>
      <c r="Q52" s="733"/>
      <c r="R52" s="733"/>
      <c r="S52" s="733"/>
      <c r="T52" s="733"/>
      <c r="U52" s="733"/>
    </row>
    <row r="53" spans="1:21" ht="30.75" customHeight="1">
      <c r="A53" s="733"/>
      <c r="B53" s="890" t="s">
        <v>56</v>
      </c>
      <c r="C53" s="903"/>
      <c r="D53" s="911"/>
      <c r="E53" s="918" t="s">
        <v>58</v>
      </c>
      <c r="F53" s="918"/>
      <c r="G53" s="918"/>
      <c r="H53" s="918"/>
      <c r="I53" s="918"/>
      <c r="J53" s="926"/>
      <c r="K53" s="933">
        <v>1464</v>
      </c>
      <c r="L53" s="941">
        <v>1403</v>
      </c>
      <c r="M53" s="941">
        <v>1384</v>
      </c>
      <c r="N53" s="941">
        <v>1446</v>
      </c>
      <c r="O53" s="949">
        <v>1554</v>
      </c>
      <c r="P53" s="733"/>
      <c r="Q53" s="733"/>
      <c r="R53" s="733"/>
      <c r="S53" s="733"/>
      <c r="T53" s="733"/>
      <c r="U53" s="733"/>
    </row>
    <row r="54" spans="1:21" ht="24" customHeight="1">
      <c r="A54" s="733"/>
      <c r="B54" s="891" t="s">
        <v>64</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9</v>
      </c>
      <c r="C55" s="904"/>
      <c r="D55" s="904"/>
      <c r="E55" s="904"/>
      <c r="F55" s="904"/>
      <c r="G55" s="904"/>
      <c r="H55" s="904"/>
      <c r="I55" s="904"/>
      <c r="J55" s="904"/>
      <c r="K55" s="934"/>
      <c r="L55" s="934"/>
      <c r="M55" s="934"/>
      <c r="N55" s="934"/>
      <c r="O55" s="950" t="s">
        <v>504</v>
      </c>
      <c r="P55" s="733"/>
      <c r="Q55" s="733"/>
      <c r="R55" s="733"/>
      <c r="S55" s="733"/>
      <c r="T55" s="733"/>
      <c r="U55" s="733"/>
    </row>
    <row r="56" spans="1:21" ht="31.5" customHeight="1">
      <c r="A56" s="733"/>
      <c r="B56" s="893"/>
      <c r="C56" s="905"/>
      <c r="D56" s="905"/>
      <c r="E56" s="919"/>
      <c r="F56" s="919"/>
      <c r="G56" s="919"/>
      <c r="H56" s="919"/>
      <c r="I56" s="919"/>
      <c r="J56" s="927" t="s">
        <v>18</v>
      </c>
      <c r="K56" s="935" t="s">
        <v>461</v>
      </c>
      <c r="L56" s="942" t="s">
        <v>507</v>
      </c>
      <c r="M56" s="942" t="s">
        <v>165</v>
      </c>
      <c r="N56" s="942" t="s">
        <v>508</v>
      </c>
      <c r="O56" s="951" t="s">
        <v>335</v>
      </c>
      <c r="P56" s="733"/>
      <c r="Q56" s="733"/>
      <c r="R56" s="733"/>
      <c r="S56" s="733"/>
      <c r="T56" s="733"/>
      <c r="U56" s="733"/>
    </row>
    <row r="57" spans="1:21" ht="31.5" customHeight="1">
      <c r="B57" s="894" t="s">
        <v>51</v>
      </c>
      <c r="C57" s="906"/>
      <c r="D57" s="912" t="s">
        <v>67</v>
      </c>
      <c r="E57" s="920"/>
      <c r="F57" s="920"/>
      <c r="G57" s="920"/>
      <c r="H57" s="920"/>
      <c r="I57" s="920"/>
      <c r="J57" s="928"/>
      <c r="K57" s="936"/>
      <c r="L57" s="943"/>
      <c r="M57" s="943"/>
      <c r="N57" s="943"/>
      <c r="O57" s="952"/>
    </row>
    <row r="58" spans="1:21" ht="31.5" customHeight="1">
      <c r="B58" s="895"/>
      <c r="C58" s="907"/>
      <c r="D58" s="913" t="s">
        <v>68</v>
      </c>
      <c r="E58" s="921"/>
      <c r="F58" s="921"/>
      <c r="G58" s="921"/>
      <c r="H58" s="921"/>
      <c r="I58" s="921"/>
      <c r="J58" s="929"/>
      <c r="K58" s="937"/>
      <c r="L58" s="944"/>
      <c r="M58" s="944"/>
      <c r="N58" s="944"/>
      <c r="O58" s="953"/>
    </row>
    <row r="59" spans="1:21" ht="24" customHeight="1">
      <c r="B59" s="896"/>
      <c r="C59" s="896"/>
      <c r="D59" s="914" t="s">
        <v>48</v>
      </c>
      <c r="E59" s="922"/>
      <c r="F59" s="922"/>
      <c r="G59" s="922"/>
      <c r="H59" s="922"/>
      <c r="I59" s="922"/>
      <c r="J59" s="922"/>
      <c r="K59" s="922"/>
      <c r="L59" s="922"/>
      <c r="M59" s="922"/>
      <c r="N59" s="922"/>
      <c r="O59" s="922"/>
    </row>
    <row r="60" spans="1:21" ht="24" customHeight="1">
      <c r="B60" s="897"/>
      <c r="C60" s="897"/>
      <c r="D60" s="914" t="s">
        <v>42</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EtIpbOaItgl0gY9jZjk5zu6BtPelQJmd5YQtQlSD4omUpIYiUgpKQaaBJmtUgHG5HuGJJwBBoOHK7GYFy4G8Pw==" saltValue="xymkySLVenjbK8qDKdo/7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2" customWidth="1"/>
    <col min="2" max="3" width="12.6640625" style="362" customWidth="1"/>
    <col min="4" max="4" width="11.6640625" style="362" customWidth="1"/>
    <col min="5" max="8" width="10.33203125" style="362" customWidth="1"/>
    <col min="9" max="13" width="16.33203125" style="362" customWidth="1"/>
    <col min="14" max="19" width="12.6640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24</v>
      </c>
    </row>
    <row r="40" spans="2:13" ht="27.75" customHeight="1">
      <c r="B40" s="885" t="s">
        <v>27</v>
      </c>
      <c r="C40" s="898"/>
      <c r="D40" s="898"/>
      <c r="E40" s="915"/>
      <c r="F40" s="915"/>
      <c r="G40" s="915"/>
      <c r="H40" s="923" t="s">
        <v>18</v>
      </c>
      <c r="I40" s="930" t="s">
        <v>409</v>
      </c>
      <c r="J40" s="938" t="s">
        <v>353</v>
      </c>
      <c r="K40" s="938" t="s">
        <v>4</v>
      </c>
      <c r="L40" s="938" t="s">
        <v>501</v>
      </c>
      <c r="M40" s="969" t="s">
        <v>457</v>
      </c>
    </row>
    <row r="41" spans="2:13" ht="27.75" customHeight="1">
      <c r="B41" s="886" t="s">
        <v>36</v>
      </c>
      <c r="C41" s="899"/>
      <c r="D41" s="908"/>
      <c r="E41" s="958" t="s">
        <v>72</v>
      </c>
      <c r="F41" s="958"/>
      <c r="G41" s="958"/>
      <c r="H41" s="964"/>
      <c r="I41" s="931">
        <v>35708</v>
      </c>
      <c r="J41" s="939">
        <v>34831</v>
      </c>
      <c r="K41" s="939">
        <v>35189</v>
      </c>
      <c r="L41" s="939">
        <v>34067</v>
      </c>
      <c r="M41" s="947">
        <v>33053</v>
      </c>
    </row>
    <row r="42" spans="2:13" ht="27.75" customHeight="1">
      <c r="B42" s="887"/>
      <c r="C42" s="900"/>
      <c r="D42" s="909"/>
      <c r="E42" s="959" t="s">
        <v>79</v>
      </c>
      <c r="F42" s="959"/>
      <c r="G42" s="959"/>
      <c r="H42" s="965"/>
      <c r="I42" s="932" t="s">
        <v>205</v>
      </c>
      <c r="J42" s="940" t="s">
        <v>205</v>
      </c>
      <c r="K42" s="940" t="s">
        <v>205</v>
      </c>
      <c r="L42" s="940" t="s">
        <v>205</v>
      </c>
      <c r="M42" s="948" t="s">
        <v>205</v>
      </c>
    </row>
    <row r="43" spans="2:13" ht="27.75" customHeight="1">
      <c r="B43" s="887"/>
      <c r="C43" s="900"/>
      <c r="D43" s="909"/>
      <c r="E43" s="959" t="s">
        <v>80</v>
      </c>
      <c r="F43" s="959"/>
      <c r="G43" s="959"/>
      <c r="H43" s="965"/>
      <c r="I43" s="932">
        <v>8576</v>
      </c>
      <c r="J43" s="940">
        <v>7603</v>
      </c>
      <c r="K43" s="940">
        <v>6973</v>
      </c>
      <c r="L43" s="940">
        <v>6263</v>
      </c>
      <c r="M43" s="948">
        <v>5751</v>
      </c>
    </row>
    <row r="44" spans="2:13" ht="27.75" customHeight="1">
      <c r="B44" s="887"/>
      <c r="C44" s="900"/>
      <c r="D44" s="909"/>
      <c r="E44" s="959" t="s">
        <v>82</v>
      </c>
      <c r="F44" s="959"/>
      <c r="G44" s="959"/>
      <c r="H44" s="965"/>
      <c r="I44" s="932">
        <v>315</v>
      </c>
      <c r="J44" s="940">
        <v>236</v>
      </c>
      <c r="K44" s="940">
        <v>165</v>
      </c>
      <c r="L44" s="940">
        <v>116</v>
      </c>
      <c r="M44" s="948">
        <v>71</v>
      </c>
    </row>
    <row r="45" spans="2:13" ht="27.75" customHeight="1">
      <c r="B45" s="887"/>
      <c r="C45" s="900"/>
      <c r="D45" s="909"/>
      <c r="E45" s="959" t="s">
        <v>84</v>
      </c>
      <c r="F45" s="959"/>
      <c r="G45" s="959"/>
      <c r="H45" s="965"/>
      <c r="I45" s="932">
        <v>5379</v>
      </c>
      <c r="J45" s="940">
        <v>5119</v>
      </c>
      <c r="K45" s="940">
        <v>4934</v>
      </c>
      <c r="L45" s="940">
        <v>4735</v>
      </c>
      <c r="M45" s="948">
        <v>4703</v>
      </c>
    </row>
    <row r="46" spans="2:13" ht="27.75" customHeight="1">
      <c r="B46" s="887"/>
      <c r="C46" s="900"/>
      <c r="D46" s="910"/>
      <c r="E46" s="959" t="s">
        <v>83</v>
      </c>
      <c r="F46" s="959"/>
      <c r="G46" s="959"/>
      <c r="H46" s="965"/>
      <c r="I46" s="932">
        <v>48</v>
      </c>
      <c r="J46" s="940">
        <v>4</v>
      </c>
      <c r="K46" s="940">
        <v>4</v>
      </c>
      <c r="L46" s="940" t="s">
        <v>205</v>
      </c>
      <c r="M46" s="948" t="s">
        <v>205</v>
      </c>
    </row>
    <row r="47" spans="2:13" ht="27.75" customHeight="1">
      <c r="B47" s="887"/>
      <c r="C47" s="900"/>
      <c r="D47" s="956"/>
      <c r="E47" s="960" t="s">
        <v>87</v>
      </c>
      <c r="F47" s="963"/>
      <c r="G47" s="963"/>
      <c r="H47" s="966"/>
      <c r="I47" s="932" t="s">
        <v>205</v>
      </c>
      <c r="J47" s="940" t="s">
        <v>205</v>
      </c>
      <c r="K47" s="940" t="s">
        <v>205</v>
      </c>
      <c r="L47" s="940" t="s">
        <v>205</v>
      </c>
      <c r="M47" s="948" t="s">
        <v>205</v>
      </c>
    </row>
    <row r="48" spans="2:13" ht="27.75" customHeight="1">
      <c r="B48" s="887"/>
      <c r="C48" s="900"/>
      <c r="D48" s="909"/>
      <c r="E48" s="959" t="s">
        <v>91</v>
      </c>
      <c r="F48" s="959"/>
      <c r="G48" s="959"/>
      <c r="H48" s="965"/>
      <c r="I48" s="932" t="s">
        <v>205</v>
      </c>
      <c r="J48" s="940" t="s">
        <v>205</v>
      </c>
      <c r="K48" s="940" t="s">
        <v>205</v>
      </c>
      <c r="L48" s="940" t="s">
        <v>205</v>
      </c>
      <c r="M48" s="948" t="s">
        <v>205</v>
      </c>
    </row>
    <row r="49" spans="2:13" ht="27.75" customHeight="1">
      <c r="B49" s="888"/>
      <c r="C49" s="901"/>
      <c r="D49" s="909"/>
      <c r="E49" s="959" t="s">
        <v>97</v>
      </c>
      <c r="F49" s="959"/>
      <c r="G49" s="959"/>
      <c r="H49" s="965"/>
      <c r="I49" s="932" t="s">
        <v>205</v>
      </c>
      <c r="J49" s="940" t="s">
        <v>205</v>
      </c>
      <c r="K49" s="940" t="s">
        <v>205</v>
      </c>
      <c r="L49" s="940" t="s">
        <v>205</v>
      </c>
      <c r="M49" s="948" t="s">
        <v>205</v>
      </c>
    </row>
    <row r="50" spans="2:13" ht="27.75" customHeight="1">
      <c r="B50" s="954" t="s">
        <v>99</v>
      </c>
      <c r="C50" s="955"/>
      <c r="D50" s="957"/>
      <c r="E50" s="959" t="s">
        <v>101</v>
      </c>
      <c r="F50" s="959"/>
      <c r="G50" s="959"/>
      <c r="H50" s="965"/>
      <c r="I50" s="932">
        <v>9176</v>
      </c>
      <c r="J50" s="940">
        <v>8103</v>
      </c>
      <c r="K50" s="940">
        <v>8359</v>
      </c>
      <c r="L50" s="940">
        <v>8658</v>
      </c>
      <c r="M50" s="948">
        <v>10541</v>
      </c>
    </row>
    <row r="51" spans="2:13" ht="27.75" customHeight="1">
      <c r="B51" s="887"/>
      <c r="C51" s="900"/>
      <c r="D51" s="909"/>
      <c r="E51" s="959" t="s">
        <v>104</v>
      </c>
      <c r="F51" s="959"/>
      <c r="G51" s="959"/>
      <c r="H51" s="965"/>
      <c r="I51" s="932">
        <v>843</v>
      </c>
      <c r="J51" s="940">
        <v>705</v>
      </c>
      <c r="K51" s="940">
        <v>1396</v>
      </c>
      <c r="L51" s="940">
        <v>1276</v>
      </c>
      <c r="M51" s="948">
        <v>1160</v>
      </c>
    </row>
    <row r="52" spans="2:13" ht="27.75" customHeight="1">
      <c r="B52" s="888"/>
      <c r="C52" s="901"/>
      <c r="D52" s="909"/>
      <c r="E52" s="959" t="s">
        <v>45</v>
      </c>
      <c r="F52" s="959"/>
      <c r="G52" s="959"/>
      <c r="H52" s="965"/>
      <c r="I52" s="932">
        <v>29236</v>
      </c>
      <c r="J52" s="940">
        <v>28274</v>
      </c>
      <c r="K52" s="940">
        <v>28127</v>
      </c>
      <c r="L52" s="940">
        <v>27190</v>
      </c>
      <c r="M52" s="948">
        <v>26110</v>
      </c>
    </row>
    <row r="53" spans="2:13" ht="27.75" customHeight="1">
      <c r="B53" s="890" t="s">
        <v>56</v>
      </c>
      <c r="C53" s="903"/>
      <c r="D53" s="911"/>
      <c r="E53" s="961" t="s">
        <v>106</v>
      </c>
      <c r="F53" s="961"/>
      <c r="G53" s="961"/>
      <c r="H53" s="967"/>
      <c r="I53" s="933">
        <v>10771</v>
      </c>
      <c r="J53" s="941">
        <v>10711</v>
      </c>
      <c r="K53" s="941">
        <v>9383</v>
      </c>
      <c r="L53" s="941">
        <v>8058</v>
      </c>
      <c r="M53" s="949">
        <v>5767</v>
      </c>
    </row>
    <row r="54" spans="2:13" ht="27.75" customHeight="1">
      <c r="B54" s="891" t="s">
        <v>0</v>
      </c>
      <c r="C54" s="866"/>
      <c r="D54" s="866"/>
      <c r="E54" s="962"/>
      <c r="F54" s="962"/>
      <c r="G54" s="962"/>
      <c r="H54" s="962"/>
      <c r="I54" s="968"/>
      <c r="J54" s="968"/>
      <c r="K54" s="968"/>
      <c r="L54" s="968"/>
      <c r="M54" s="968"/>
    </row>
    <row r="55" spans="2:13" ht="13.2"/>
  </sheetData>
  <sheetProtection algorithmName="SHA-512" hashValue="GF5ZM88t7DEEDVIIUo6fGWkLFa4dEmdpzs2KRP0ElflV2MvKLJoM8szr73XVnemRmQXeGohoi/N8FERwPioAnQ==" saltValue="Vx1Gl4JqkoIIeQrK2BmYp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2" customWidth="1"/>
    <col min="2" max="2" width="16.33203125" style="362" customWidth="1"/>
    <col min="3" max="5" width="26.21875" style="362" customWidth="1"/>
    <col min="6" max="8" width="24.21875" style="362" customWidth="1"/>
    <col min="9" max="14" width="26" style="362" customWidth="1"/>
    <col min="15" max="15" width="6.10937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102</v>
      </c>
    </row>
    <row r="54" spans="2:8" ht="29.25" customHeight="1">
      <c r="B54" s="970" t="s">
        <v>7</v>
      </c>
      <c r="C54" s="976"/>
      <c r="D54" s="976"/>
      <c r="E54" s="985" t="s">
        <v>18</v>
      </c>
      <c r="F54" s="992" t="s">
        <v>4</v>
      </c>
      <c r="G54" s="992" t="s">
        <v>501</v>
      </c>
      <c r="H54" s="1000" t="s">
        <v>457</v>
      </c>
    </row>
    <row r="55" spans="2:8" ht="52.5" customHeight="1">
      <c r="B55" s="971"/>
      <c r="C55" s="977" t="s">
        <v>110</v>
      </c>
      <c r="D55" s="977"/>
      <c r="E55" s="986"/>
      <c r="F55" s="993">
        <v>2728</v>
      </c>
      <c r="G55" s="993">
        <v>2679</v>
      </c>
      <c r="H55" s="1001">
        <v>2900</v>
      </c>
    </row>
    <row r="56" spans="2:8" ht="52.5" customHeight="1">
      <c r="B56" s="972"/>
      <c r="C56" s="978" t="s">
        <v>113</v>
      </c>
      <c r="D56" s="978"/>
      <c r="E56" s="987"/>
      <c r="F56" s="994">
        <v>412</v>
      </c>
      <c r="G56" s="994">
        <v>412</v>
      </c>
      <c r="H56" s="1002">
        <v>667</v>
      </c>
    </row>
    <row r="57" spans="2:8" ht="53.25" customHeight="1">
      <c r="B57" s="972"/>
      <c r="C57" s="979" t="s">
        <v>76</v>
      </c>
      <c r="D57" s="979"/>
      <c r="E57" s="988"/>
      <c r="F57" s="995">
        <v>5337</v>
      </c>
      <c r="G57" s="995">
        <v>5724</v>
      </c>
      <c r="H57" s="1003">
        <v>6992</v>
      </c>
    </row>
    <row r="58" spans="2:8" ht="45.75" customHeight="1">
      <c r="B58" s="973"/>
      <c r="C58" s="980" t="s">
        <v>334</v>
      </c>
      <c r="D58" s="983"/>
      <c r="E58" s="989"/>
      <c r="F58" s="996">
        <v>1301</v>
      </c>
      <c r="G58" s="996">
        <v>1412</v>
      </c>
      <c r="H58" s="1004">
        <v>2422</v>
      </c>
    </row>
    <row r="59" spans="2:8" ht="45.75" customHeight="1">
      <c r="B59" s="973"/>
      <c r="C59" s="980" t="s">
        <v>376</v>
      </c>
      <c r="D59" s="983"/>
      <c r="E59" s="989"/>
      <c r="F59" s="996">
        <v>1205</v>
      </c>
      <c r="G59" s="996">
        <v>1223</v>
      </c>
      <c r="H59" s="1004">
        <v>1196</v>
      </c>
    </row>
    <row r="60" spans="2:8" ht="45.75" customHeight="1">
      <c r="B60" s="973"/>
      <c r="C60" s="980" t="s">
        <v>509</v>
      </c>
      <c r="D60" s="983"/>
      <c r="E60" s="989"/>
      <c r="F60" s="996">
        <v>1179</v>
      </c>
      <c r="G60" s="996">
        <v>1055</v>
      </c>
      <c r="H60" s="1004">
        <v>1102</v>
      </c>
    </row>
    <row r="61" spans="2:8" ht="45.75" customHeight="1">
      <c r="B61" s="973"/>
      <c r="C61" s="980" t="s">
        <v>176</v>
      </c>
      <c r="D61" s="983"/>
      <c r="E61" s="989"/>
      <c r="F61" s="996">
        <v>304</v>
      </c>
      <c r="G61" s="996">
        <v>546</v>
      </c>
      <c r="H61" s="1004">
        <v>802</v>
      </c>
    </row>
    <row r="62" spans="2:8" ht="45.75" customHeight="1">
      <c r="B62" s="974"/>
      <c r="C62" s="981" t="s">
        <v>52</v>
      </c>
      <c r="D62" s="984"/>
      <c r="E62" s="990"/>
      <c r="F62" s="997">
        <v>495</v>
      </c>
      <c r="G62" s="997">
        <v>467</v>
      </c>
      <c r="H62" s="1005">
        <v>412</v>
      </c>
    </row>
    <row r="63" spans="2:8" ht="52.5" customHeight="1">
      <c r="B63" s="975"/>
      <c r="C63" s="982" t="s">
        <v>117</v>
      </c>
      <c r="D63" s="982"/>
      <c r="E63" s="991"/>
      <c r="F63" s="998">
        <v>8477</v>
      </c>
      <c r="G63" s="998">
        <v>8815</v>
      </c>
      <c r="H63" s="1006">
        <v>10559</v>
      </c>
    </row>
    <row r="64" spans="2:8" ht="13.2"/>
  </sheetData>
  <sheetProtection algorithmName="SHA-512" hashValue="wovwZpP8xOmqbpTixcPhYPJxhrYzvrtpTQWkMH7uKXUBH+nSQvkAKyrfxNYE15mhtPHT2HJ7qzqnUICtYRvhsA==" saltValue="7iwcgHhDDiTrtw0L34Xkc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59" fitToWidth="1" fitToHeight="1" orientation="landscape" usePrinterDefaults="1"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07" customWidth="1"/>
    <col min="2" max="8" width="13.33203125" style="1007" customWidth="1"/>
    <col min="9" max="16384" width="11.109375" style="1007"/>
  </cols>
  <sheetData>
    <row r="1" spans="1:8">
      <c r="A1" s="749"/>
      <c r="B1" s="761"/>
      <c r="C1" s="765"/>
      <c r="D1" s="778"/>
      <c r="E1" s="790"/>
      <c r="F1" s="790"/>
      <c r="G1" s="790"/>
      <c r="H1" s="824"/>
    </row>
    <row r="2" spans="1:8">
      <c r="A2" s="750"/>
      <c r="B2" s="762"/>
      <c r="C2" s="1014"/>
      <c r="D2" s="779" t="s">
        <v>89</v>
      </c>
      <c r="E2" s="791"/>
      <c r="F2" s="1022" t="s">
        <v>500</v>
      </c>
      <c r="G2" s="815"/>
      <c r="H2" s="825"/>
    </row>
    <row r="3" spans="1:8">
      <c r="A3" s="779" t="s">
        <v>233</v>
      </c>
      <c r="B3" s="764"/>
      <c r="C3" s="1015"/>
      <c r="D3" s="1018">
        <v>121301</v>
      </c>
      <c r="E3" s="1020"/>
      <c r="F3" s="1023">
        <v>54110</v>
      </c>
      <c r="G3" s="1025"/>
      <c r="H3" s="1028"/>
    </row>
    <row r="4" spans="1:8">
      <c r="A4" s="751"/>
      <c r="B4" s="763"/>
      <c r="C4" s="1016"/>
      <c r="D4" s="1019">
        <v>69962</v>
      </c>
      <c r="E4" s="1021"/>
      <c r="F4" s="1024">
        <v>30620</v>
      </c>
      <c r="G4" s="1026"/>
      <c r="H4" s="1029"/>
    </row>
    <row r="5" spans="1:8">
      <c r="A5" s="779" t="s">
        <v>482</v>
      </c>
      <c r="B5" s="764"/>
      <c r="C5" s="1015"/>
      <c r="D5" s="1018">
        <v>58869</v>
      </c>
      <c r="E5" s="1020"/>
      <c r="F5" s="1023">
        <v>54684</v>
      </c>
      <c r="G5" s="1025"/>
      <c r="H5" s="1028"/>
    </row>
    <row r="6" spans="1:8">
      <c r="A6" s="751"/>
      <c r="B6" s="763"/>
      <c r="C6" s="1016"/>
      <c r="D6" s="1019">
        <v>19135</v>
      </c>
      <c r="E6" s="1021"/>
      <c r="F6" s="1024">
        <v>32829</v>
      </c>
      <c r="G6" s="1026"/>
      <c r="H6" s="1029"/>
    </row>
    <row r="7" spans="1:8">
      <c r="A7" s="779" t="s">
        <v>499</v>
      </c>
      <c r="B7" s="764"/>
      <c r="C7" s="1015"/>
      <c r="D7" s="1018">
        <v>72623</v>
      </c>
      <c r="E7" s="1020"/>
      <c r="F7" s="1023">
        <v>62383</v>
      </c>
      <c r="G7" s="1025"/>
      <c r="H7" s="1028"/>
    </row>
    <row r="8" spans="1:8">
      <c r="A8" s="751"/>
      <c r="B8" s="763"/>
      <c r="C8" s="1016"/>
      <c r="D8" s="1019">
        <v>19357</v>
      </c>
      <c r="E8" s="1021"/>
      <c r="F8" s="1024">
        <v>35325</v>
      </c>
      <c r="G8" s="1026"/>
      <c r="H8" s="1029"/>
    </row>
    <row r="9" spans="1:8">
      <c r="A9" s="779" t="s">
        <v>420</v>
      </c>
      <c r="B9" s="764"/>
      <c r="C9" s="1015"/>
      <c r="D9" s="1018">
        <v>69412</v>
      </c>
      <c r="E9" s="1020"/>
      <c r="F9" s="1023">
        <v>63812</v>
      </c>
      <c r="G9" s="1025"/>
      <c r="H9" s="1028"/>
    </row>
    <row r="10" spans="1:8">
      <c r="A10" s="751"/>
      <c r="B10" s="763"/>
      <c r="C10" s="1016"/>
      <c r="D10" s="1019">
        <v>12815</v>
      </c>
      <c r="E10" s="1021"/>
      <c r="F10" s="1024">
        <v>33848</v>
      </c>
      <c r="G10" s="1026"/>
      <c r="H10" s="1029"/>
    </row>
    <row r="11" spans="1:8">
      <c r="A11" s="779" t="s">
        <v>315</v>
      </c>
      <c r="B11" s="764"/>
      <c r="C11" s="1015"/>
      <c r="D11" s="1018">
        <v>57052</v>
      </c>
      <c r="E11" s="1020"/>
      <c r="F11" s="1023">
        <v>54225</v>
      </c>
      <c r="G11" s="1025"/>
      <c r="H11" s="1028"/>
    </row>
    <row r="12" spans="1:8">
      <c r="A12" s="751"/>
      <c r="B12" s="763"/>
      <c r="C12" s="1017"/>
      <c r="D12" s="1019">
        <v>13947</v>
      </c>
      <c r="E12" s="1021"/>
      <c r="F12" s="1024">
        <v>27337</v>
      </c>
      <c r="G12" s="1026"/>
      <c r="H12" s="1029"/>
    </row>
    <row r="13" spans="1:8">
      <c r="A13" s="779"/>
      <c r="B13" s="764"/>
      <c r="C13" s="1015"/>
      <c r="D13" s="1018">
        <v>75851</v>
      </c>
      <c r="E13" s="1020"/>
      <c r="F13" s="1023">
        <v>57843</v>
      </c>
      <c r="G13" s="1027"/>
      <c r="H13" s="1028"/>
    </row>
    <row r="14" spans="1:8">
      <c r="A14" s="751"/>
      <c r="B14" s="763"/>
      <c r="C14" s="1016"/>
      <c r="D14" s="1019">
        <v>27043</v>
      </c>
      <c r="E14" s="1021"/>
      <c r="F14" s="1024">
        <v>31992</v>
      </c>
      <c r="G14" s="1026"/>
      <c r="H14" s="1029"/>
    </row>
    <row r="17" spans="1:11">
      <c r="A17" s="1007" t="s">
        <v>25</v>
      </c>
    </row>
    <row r="18" spans="1:11">
      <c r="A18" s="1008"/>
      <c r="B18" s="1008" t="str">
        <f>実質収支比率等に係る経年分析!F$46</f>
        <v>H29</v>
      </c>
      <c r="C18" s="1008" t="str">
        <f>実質収支比率等に係る経年分析!G$46</f>
        <v>H30</v>
      </c>
      <c r="D18" s="1008" t="str">
        <f>実質収支比率等に係る経年分析!H$46</f>
        <v>R01</v>
      </c>
      <c r="E18" s="1008" t="str">
        <f>実質収支比率等に係る経年分析!I$46</f>
        <v>R02</v>
      </c>
      <c r="F18" s="1008" t="str">
        <f>実質収支比率等に係る経年分析!J$46</f>
        <v>R03</v>
      </c>
    </row>
    <row r="19" spans="1:11">
      <c r="A19" s="1008" t="s">
        <v>96</v>
      </c>
      <c r="B19" s="1008">
        <f>ROUND(VALUE(SUBSTITUTE(実質収支比率等に係る経年分析!F$48,"▲","-")),2)</f>
        <v>2.99</v>
      </c>
      <c r="C19" s="1008">
        <f>ROUND(VALUE(SUBSTITUTE(実質収支比率等に係る経年分析!G$48,"▲","-")),2)</f>
        <v>3.17</v>
      </c>
      <c r="D19" s="1008">
        <f>ROUND(VALUE(SUBSTITUTE(実質収支比率等に係る経年分析!H$48,"▲","-")),2)</f>
        <v>4.41</v>
      </c>
      <c r="E19" s="1008">
        <f>ROUND(VALUE(SUBSTITUTE(実質収支比率等に係る経年分析!I$48,"▲","-")),2)</f>
        <v>3.89</v>
      </c>
      <c r="F19" s="1008">
        <f>ROUND(VALUE(SUBSTITUTE(実質収支比率等に係る経年分析!J$48,"▲","-")),2)</f>
        <v>4.29</v>
      </c>
    </row>
    <row r="20" spans="1:11">
      <c r="A20" s="1008" t="s">
        <v>35</v>
      </c>
      <c r="B20" s="1008">
        <f>ROUND(VALUE(SUBSTITUTE(実質収支比率等に係る経年分析!F$47,"▲","-")),2)</f>
        <v>19.21</v>
      </c>
      <c r="C20" s="1008">
        <f>ROUND(VALUE(SUBSTITUTE(実質収支比率等に係る経年分析!G$47,"▲","-")),2)</f>
        <v>16.850000000000001</v>
      </c>
      <c r="D20" s="1008">
        <f>ROUND(VALUE(SUBSTITUTE(実質収支比率等に係る経年分析!H$47,"▲","-")),2)</f>
        <v>17.53</v>
      </c>
      <c r="E20" s="1008">
        <f>ROUND(VALUE(SUBSTITUTE(実質収支比率等に係る経年分析!I$47,"▲","-")),2)</f>
        <v>16.600000000000001</v>
      </c>
      <c r="F20" s="1008">
        <f>ROUND(VALUE(SUBSTITUTE(実質収支比率等に係る経年分析!J$47,"▲","-")),2)</f>
        <v>17.41</v>
      </c>
    </row>
    <row r="21" spans="1:11">
      <c r="A21" s="1008" t="s">
        <v>121</v>
      </c>
      <c r="B21" s="1008">
        <f>IF(ISNUMBER(VALUE(SUBSTITUTE(実質収支比率等に係る経年分析!F$49,"▲","-"))),ROUND(VALUE(SUBSTITUTE(実質収支比率等に係る経年分析!F$49,"▲","-")),2),NA())</f>
        <v>-2.2000000000000002</v>
      </c>
      <c r="C21" s="1008">
        <f>IF(ISNUMBER(VALUE(SUBSTITUTE(実質収支比率等に係る経年分析!G$49,"▲","-"))),ROUND(VALUE(SUBSTITUTE(実質収支比率等に係る経年分析!G$49,"▲","-")),2),NA())</f>
        <v>-4</v>
      </c>
      <c r="D21" s="1008">
        <f>IF(ISNUMBER(VALUE(SUBSTITUTE(実質収支比率等に係る経年分析!H$49,"▲","-"))),ROUND(VALUE(SUBSTITUTE(実質収支比率等に係る経年分析!H$49,"▲","-")),2),NA())</f>
        <v>0.44</v>
      </c>
      <c r="E21" s="1008">
        <f>IF(ISNUMBER(VALUE(SUBSTITUTE(実質収支比率等に係る経年分析!I$49,"▲","-"))),ROUND(VALUE(SUBSTITUTE(実質収支比率等に係る経年分析!I$49,"▲","-")),2),NA())</f>
        <v>-2.83</v>
      </c>
      <c r="F21" s="1008">
        <f>IF(ISNUMBER(VALUE(SUBSTITUTE(実質収支比率等に係る経年分析!J$49,"▲","-"))),ROUND(VALUE(SUBSTITUTE(実質収支比率等に係る経年分析!J$49,"▲","-")),2),NA())</f>
        <v>-7.0000000000000007e-002</v>
      </c>
    </row>
    <row r="24" spans="1:11">
      <c r="A24" s="1007" t="s">
        <v>107</v>
      </c>
    </row>
    <row r="25" spans="1:11">
      <c r="A25" s="1009"/>
      <c r="B25" s="1009" t="str">
        <f>'連結実質赤字比率に係る赤字・黒字の構成分析'!F$33</f>
        <v>H29</v>
      </c>
      <c r="C25" s="1009"/>
      <c r="D25" s="1009" t="str">
        <f>'連結実質赤字比率に係る赤字・黒字の構成分析'!G$33</f>
        <v>H30</v>
      </c>
      <c r="E25" s="1009"/>
      <c r="F25" s="1009" t="str">
        <f>'連結実質赤字比率に係る赤字・黒字の構成分析'!H$33</f>
        <v>R01</v>
      </c>
      <c r="G25" s="1009"/>
      <c r="H25" s="1009" t="str">
        <f>'連結実質赤字比率に係る赤字・黒字の構成分析'!I$33</f>
        <v>R02</v>
      </c>
      <c r="I25" s="1009"/>
      <c r="J25" s="1009" t="str">
        <f>'連結実質赤字比率に係る赤字・黒字の構成分析'!J$33</f>
        <v>R03</v>
      </c>
      <c r="K25" s="1009"/>
    </row>
    <row r="26" spans="1:11">
      <c r="A26" s="1009"/>
      <c r="B26" s="1009" t="s">
        <v>122</v>
      </c>
      <c r="C26" s="1009" t="s">
        <v>74</v>
      </c>
      <c r="D26" s="1009" t="s">
        <v>122</v>
      </c>
      <c r="E26" s="1009" t="s">
        <v>74</v>
      </c>
      <c r="F26" s="1009" t="s">
        <v>122</v>
      </c>
      <c r="G26" s="1009" t="s">
        <v>74</v>
      </c>
      <c r="H26" s="1009" t="s">
        <v>122</v>
      </c>
      <c r="I26" s="1009" t="s">
        <v>74</v>
      </c>
      <c r="J26" s="1009" t="s">
        <v>122</v>
      </c>
      <c r="K26" s="1009" t="s">
        <v>74</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#N/A</v>
      </c>
      <c r="C27" s="1009">
        <f>IF(ROUND(VALUE(SUBSTITUTE('連結実質赤字比率に係る赤字・黒字の構成分析'!F$43,"▲","-")),2)&gt;=0,ABS(ROUND(VALUE(SUBSTITUTE('連結実質赤字比率に係る赤字・黒字の構成分析'!F$43,"▲","-")),2)),NA())</f>
        <v>0.2</v>
      </c>
      <c r="D27" s="1009" t="e">
        <f>IF(ROUND(VALUE(SUBSTITUTE('連結実質赤字比率に係る赤字・黒字の構成分析'!G$43,"▲","-")),2)&lt;0,ABS(ROUND(VALUE(SUBSTITUTE('連結実質赤字比率に係る赤字・黒字の構成分析'!G$43,"▲","-")),2)),NA())</f>
        <v>#N/A</v>
      </c>
      <c r="E27" s="1009">
        <f>IF(ROUND(VALUE(SUBSTITUTE('連結実質赤字比率に係る赤字・黒字の構成分析'!G$43,"▲","-")),2)&gt;=0,ABS(ROUND(VALUE(SUBSTITUTE('連結実質赤字比率に係る赤字・黒字の構成分析'!G$43,"▲","-")),2)),NA())</f>
        <v>0.37</v>
      </c>
      <c r="F27" s="1009" t="e">
        <f>IF(ROUND(VALUE(SUBSTITUTE('連結実質赤字比率に係る赤字・黒字の構成分析'!H$43,"▲","-")),2)&lt;0,ABS(ROUND(VALUE(SUBSTITUTE('連結実質赤字比率に係る赤字・黒字の構成分析'!H$43,"▲","-")),2)),NA())</f>
        <v>#N/A</v>
      </c>
      <c r="G27" s="1009">
        <f>IF(ROUND(VALUE(SUBSTITUTE('連結実質赤字比率に係る赤字・黒字の構成分析'!H$43,"▲","-")),2)&gt;=0,ABS(ROUND(VALUE(SUBSTITUTE('連結実質赤字比率に係る赤字・黒字の構成分析'!H$43,"▲","-")),2)),NA())</f>
        <v>0.34</v>
      </c>
      <c r="H27" s="1009" t="e">
        <f>IF(ROUND(VALUE(SUBSTITUTE('連結実質赤字比率に係る赤字・黒字の構成分析'!I$43,"▲","-")),2)&lt;0,ABS(ROUND(VALUE(SUBSTITUTE('連結実質赤字比率に係る赤字・黒字の構成分析'!I$43,"▲","-")),2)),NA())</f>
        <v>#N/A</v>
      </c>
      <c r="I27" s="1009">
        <f>IF(ROUND(VALUE(SUBSTITUTE('連結実質赤字比率に係る赤字・黒字の構成分析'!I$43,"▲","-")),2)&gt;=0,ABS(ROUND(VALUE(SUBSTITUTE('連結実質赤字比率に係る赤字・黒字の構成分析'!I$43,"▲","-")),2)),NA())</f>
        <v>0.28999999999999998</v>
      </c>
      <c r="J27" s="1009" t="e">
        <f>IF(ROUND(VALUE(SUBSTITUTE('連結実質赤字比率に係る赤字・黒字の構成分析'!J$43,"▲","-")),2)&lt;0,ABS(ROUND(VALUE(SUBSTITUTE('連結実質赤字比率に係る赤字・黒字の構成分析'!J$43,"▲","-")),2)),NA())</f>
        <v>#N/A</v>
      </c>
      <c r="K27" s="1009">
        <f>IF(ROUND(VALUE(SUBSTITUTE('連結実質赤字比率に係る赤字・黒字の構成分析'!J$43,"▲","-")),2)&gt;=0,ABS(ROUND(VALUE(SUBSTITUTE('連結実質赤字比率に係る赤字・黒字の構成分析'!J$43,"▲","-")),2)),NA())</f>
        <v>5.e-002</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str">
        <f>IF('連結実質赤字比率に係る赤字・黒字の構成分析'!C$41="",NA(),'連結実質赤字比率に係る赤字・黒字の構成分析'!C$41)</f>
        <v>日向市後期高齢者医療事業特別会計</v>
      </c>
      <c r="B29" s="1009" t="e">
        <f>IF(ROUND(VALUE(SUBSTITUTE('連結実質赤字比率に係る赤字・黒字の構成分析'!F$41,"▲","-")),2)&lt;0,ABS(ROUND(VALUE(SUBSTITUTE('連結実質赤字比率に係る赤字・黒字の構成分析'!F$41,"▲","-")),2)),NA())</f>
        <v>#N/A</v>
      </c>
      <c r="C29" s="1009">
        <f>IF(ROUND(VALUE(SUBSTITUTE('連結実質赤字比率に係る赤字・黒字の構成分析'!F$41,"▲","-")),2)&gt;=0,ABS(ROUND(VALUE(SUBSTITUTE('連結実質赤字比率に係る赤字・黒字の構成分析'!F$41,"▲","-")),2)),NA())</f>
        <v>4.e-002</v>
      </c>
      <c r="D29" s="1009" t="e">
        <f>IF(ROUND(VALUE(SUBSTITUTE('連結実質赤字比率に係る赤字・黒字の構成分析'!G$41,"▲","-")),2)&lt;0,ABS(ROUND(VALUE(SUBSTITUTE('連結実質赤字比率に係る赤字・黒字の構成分析'!G$41,"▲","-")),2)),NA())</f>
        <v>#N/A</v>
      </c>
      <c r="E29" s="1009">
        <f>IF(ROUND(VALUE(SUBSTITUTE('連結実質赤字比率に係る赤字・黒字の構成分析'!G$41,"▲","-")),2)&gt;=0,ABS(ROUND(VALUE(SUBSTITUTE('連結実質赤字比率に係る赤字・黒字の構成分析'!G$41,"▲","-")),2)),NA())</f>
        <v>5.e-002</v>
      </c>
      <c r="F29" s="1009" t="e">
        <f>IF(ROUND(VALUE(SUBSTITUTE('連結実質赤字比率に係る赤字・黒字の構成分析'!H$41,"▲","-")),2)&lt;0,ABS(ROUND(VALUE(SUBSTITUTE('連結実質赤字比率に係る赤字・黒字の構成分析'!H$41,"▲","-")),2)),NA())</f>
        <v>#N/A</v>
      </c>
      <c r="G29" s="1009">
        <f>IF(ROUND(VALUE(SUBSTITUTE('連結実質赤字比率に係る赤字・黒字の構成分析'!H$41,"▲","-")),2)&gt;=0,ABS(ROUND(VALUE(SUBSTITUTE('連結実質赤字比率に係る赤字・黒字の構成分析'!H$41,"▲","-")),2)),NA())</f>
        <v>5.e-002</v>
      </c>
      <c r="H29" s="1009" t="e">
        <f>IF(ROUND(VALUE(SUBSTITUTE('連結実質赤字比率に係る赤字・黒字の構成分析'!I$41,"▲","-")),2)&lt;0,ABS(ROUND(VALUE(SUBSTITUTE('連結実質赤字比率に係る赤字・黒字の構成分析'!I$41,"▲","-")),2)),NA())</f>
        <v>#N/A</v>
      </c>
      <c r="I29" s="1009">
        <f>IF(ROUND(VALUE(SUBSTITUTE('連結実質赤字比率に係る赤字・黒字の構成分析'!I$41,"▲","-")),2)&gt;=0,ABS(ROUND(VALUE(SUBSTITUTE('連結実質赤字比率に係る赤字・黒字の構成分析'!I$41,"▲","-")),2)),NA())</f>
        <v>5.e-002</v>
      </c>
      <c r="J29" s="1009" t="e">
        <f>IF(ROUND(VALUE(SUBSTITUTE('連結実質赤字比率に係る赤字・黒字の構成分析'!J$41,"▲","-")),2)&lt;0,ABS(ROUND(VALUE(SUBSTITUTE('連結実質赤字比率に係る赤字・黒字の構成分析'!J$41,"▲","-")),2)),NA())</f>
        <v>#N/A</v>
      </c>
      <c r="K29" s="1009">
        <f>IF(ROUND(VALUE(SUBSTITUTE('連結実質赤字比率に係る赤字・黒字の構成分析'!J$41,"▲","-")),2)&gt;=0,ABS(ROUND(VALUE(SUBSTITUTE('連結実質赤字比率に係る赤字・黒字の構成分析'!J$41,"▲","-")),2)),NA())</f>
        <v>5.e-002</v>
      </c>
    </row>
    <row r="30" spans="1:11">
      <c r="A30" s="1009" t="str">
        <f>IF('連結実質赤字比率に係る赤字・黒字の構成分析'!C$40="",NA(),'連結実質赤字比率に係る赤字・黒字の構成分析'!C$40)</f>
        <v>日向市簡易水道事業会計</v>
      </c>
      <c r="B30" s="1009" t="e">
        <f>IF(ROUND(VALUE(SUBSTITUTE('連結実質赤字比率に係る赤字・黒字の構成分析'!F$40,"▲","-")),2)&lt;0,ABS(ROUND(VALUE(SUBSTITUTE('連結実質赤字比率に係る赤字・黒字の構成分析'!F$40,"▲","-")),2)),NA())</f>
        <v>#VALUE!</v>
      </c>
      <c r="C30" s="1009" t="e">
        <f>IF(ROUND(VALUE(SUBSTITUTE('連結実質赤字比率に係る赤字・黒字の構成分析'!F$40,"▲","-")),2)&gt;=0,ABS(ROUND(VALUE(SUBSTITUTE('連結実質赤字比率に係る赤字・黒字の構成分析'!F$40,"▲","-")),2)),NA())</f>
        <v>#VALUE!</v>
      </c>
      <c r="D30" s="1009" t="e">
        <f>IF(ROUND(VALUE(SUBSTITUTE('連結実質赤字比率に係る赤字・黒字の構成分析'!G$40,"▲","-")),2)&lt;0,ABS(ROUND(VALUE(SUBSTITUTE('連結実質赤字比率に係る赤字・黒字の構成分析'!G$40,"▲","-")),2)),NA())</f>
        <v>#VALUE!</v>
      </c>
      <c r="E30" s="1009" t="e">
        <f>IF(ROUND(VALUE(SUBSTITUTE('連結実質赤字比率に係る赤字・黒字の構成分析'!G$40,"▲","-")),2)&gt;=0,ABS(ROUND(VALUE(SUBSTITUTE('連結実質赤字比率に係る赤字・黒字の構成分析'!G$40,"▲","-")),2)),NA())</f>
        <v>#VALUE!</v>
      </c>
      <c r="F30" s="1009" t="e">
        <f>IF(ROUND(VALUE(SUBSTITUTE('連結実質赤字比率に係る赤字・黒字の構成分析'!H$40,"▲","-")),2)&lt;0,ABS(ROUND(VALUE(SUBSTITUTE('連結実質赤字比率に係る赤字・黒字の構成分析'!H$40,"▲","-")),2)),NA())</f>
        <v>#N/A</v>
      </c>
      <c r="G30" s="1009">
        <f>IF(ROUND(VALUE(SUBSTITUTE('連結実質赤字比率に係る赤字・黒字の構成分析'!H$40,"▲","-")),2)&gt;=0,ABS(ROUND(VALUE(SUBSTITUTE('連結実質赤字比率に係る赤字・黒字の構成分析'!H$40,"▲","-")),2)),NA())</f>
        <v>0.25</v>
      </c>
      <c r="H30" s="1009" t="e">
        <f>IF(ROUND(VALUE(SUBSTITUTE('連結実質赤字比率に係る赤字・黒字の構成分析'!I$40,"▲","-")),2)&lt;0,ABS(ROUND(VALUE(SUBSTITUTE('連結実質赤字比率に係る赤字・黒字の構成分析'!I$40,"▲","-")),2)),NA())</f>
        <v>#N/A</v>
      </c>
      <c r="I30" s="1009">
        <f>IF(ROUND(VALUE(SUBSTITUTE('連結実質赤字比率に係る赤字・黒字の構成分析'!I$40,"▲","-")),2)&gt;=0,ABS(ROUND(VALUE(SUBSTITUTE('連結実質赤字比率に係る赤字・黒字の構成分析'!I$40,"▲","-")),2)),NA())</f>
        <v>0.46</v>
      </c>
      <c r="J30" s="1009" t="e">
        <f>IF(ROUND(VALUE(SUBSTITUTE('連結実質赤字比率に係る赤字・黒字の構成分析'!J$40,"▲","-")),2)&lt;0,ABS(ROUND(VALUE(SUBSTITUTE('連結実質赤字比率に係る赤字・黒字の構成分析'!J$40,"▲","-")),2)),NA())</f>
        <v>#N/A</v>
      </c>
      <c r="K30" s="1009">
        <f>IF(ROUND(VALUE(SUBSTITUTE('連結実質赤字比率に係る赤字・黒字の構成分析'!J$40,"▲","-")),2)&gt;=0,ABS(ROUND(VALUE(SUBSTITUTE('連結実質赤字比率に係る赤字・黒字の構成分析'!J$40,"▲","-")),2)),NA())</f>
        <v>0.66</v>
      </c>
    </row>
    <row r="31" spans="1:11">
      <c r="A31" s="1009" t="str">
        <f>IF('連結実質赤字比率に係る赤字・黒字の構成分析'!C$39="",NA(),'連結実質赤字比率に係る赤字・黒字の構成分析'!C$39)</f>
        <v>日向市農業集落排水事業会計</v>
      </c>
      <c r="B31" s="1009" t="e">
        <f>IF(ROUND(VALUE(SUBSTITUTE('連結実質赤字比率に係る赤字・黒字の構成分析'!F$39,"▲","-")),2)&lt;0,ABS(ROUND(VALUE(SUBSTITUTE('連結実質赤字比率に係る赤字・黒字の構成分析'!F$39,"▲","-")),2)),NA())</f>
        <v>#VALUE!</v>
      </c>
      <c r="C31" s="1009" t="e">
        <f>IF(ROUND(VALUE(SUBSTITUTE('連結実質赤字比率に係る赤字・黒字の構成分析'!F$39,"▲","-")),2)&gt;=0,ABS(ROUND(VALUE(SUBSTITUTE('連結実質赤字比率に係る赤字・黒字の構成分析'!F$39,"▲","-")),2)),NA())</f>
        <v>#VALUE!</v>
      </c>
      <c r="D31" s="1009" t="e">
        <f>IF(ROUND(VALUE(SUBSTITUTE('連結実質赤字比率に係る赤字・黒字の構成分析'!G$39,"▲","-")),2)&lt;0,ABS(ROUND(VALUE(SUBSTITUTE('連結実質赤字比率に係る赤字・黒字の構成分析'!G$39,"▲","-")),2)),NA())</f>
        <v>#VALUE!</v>
      </c>
      <c r="E31" s="1009" t="e">
        <f>IF(ROUND(VALUE(SUBSTITUTE('連結実質赤字比率に係る赤字・黒字の構成分析'!G$39,"▲","-")),2)&gt;=0,ABS(ROUND(VALUE(SUBSTITUTE('連結実質赤字比率に係る赤字・黒字の構成分析'!G$39,"▲","-")),2)),NA())</f>
        <v>#VALUE!</v>
      </c>
      <c r="F31" s="1009" t="e">
        <f>IF(ROUND(VALUE(SUBSTITUTE('連結実質赤字比率に係る赤字・黒字の構成分析'!H$39,"▲","-")),2)&lt;0,ABS(ROUND(VALUE(SUBSTITUTE('連結実質赤字比率に係る赤字・黒字の構成分析'!H$39,"▲","-")),2)),NA())</f>
        <v>#VALUE!</v>
      </c>
      <c r="G31" s="1009" t="e">
        <f>IF(ROUND(VALUE(SUBSTITUTE('連結実質赤字比率に係る赤字・黒字の構成分析'!H$39,"▲","-")),2)&gt;=0,ABS(ROUND(VALUE(SUBSTITUTE('連結実質赤字比率に係る赤字・黒字の構成分析'!H$39,"▲","-")),2)),NA())</f>
        <v>#VALUE!</v>
      </c>
      <c r="H31" s="1009" t="e">
        <f>IF(ROUND(VALUE(SUBSTITUTE('連結実質赤字比率に係る赤字・黒字の構成分析'!I$39,"▲","-")),2)&lt;0,ABS(ROUND(VALUE(SUBSTITUTE('連結実質赤字比率に係る赤字・黒字の構成分析'!I$39,"▲","-")),2)),NA())</f>
        <v>#N/A</v>
      </c>
      <c r="I31" s="1009">
        <f>IF(ROUND(VALUE(SUBSTITUTE('連結実質赤字比率に係る赤字・黒字の構成分析'!I$39,"▲","-")),2)&gt;=0,ABS(ROUND(VALUE(SUBSTITUTE('連結実質赤字比率に係る赤字・黒字の構成分析'!I$39,"▲","-")),2)),NA())</f>
        <v>0.56000000000000005</v>
      </c>
      <c r="J31" s="1009" t="e">
        <f>IF(ROUND(VALUE(SUBSTITUTE('連結実質赤字比率に係る赤字・黒字の構成分析'!J$39,"▲","-")),2)&lt;0,ABS(ROUND(VALUE(SUBSTITUTE('連結実質赤字比率に係る赤字・黒字の構成分析'!J$39,"▲","-")),2)),NA())</f>
        <v>#N/A</v>
      </c>
      <c r="K31" s="1009">
        <f>IF(ROUND(VALUE(SUBSTITUTE('連結実質赤字比率に係る赤字・黒字の構成分析'!J$39,"▲","-")),2)&gt;=0,ABS(ROUND(VALUE(SUBSTITUTE('連結実質赤字比率に係る赤字・黒字の構成分析'!J$39,"▲","-")),2)),NA())</f>
        <v>0.9</v>
      </c>
    </row>
    <row r="32" spans="1:11">
      <c r="A32" s="1009" t="str">
        <f>IF('連結実質赤字比率に係る赤字・黒字の構成分析'!C$38="",NA(),'連結実質赤字比率に係る赤字・黒字の構成分析'!C$38)</f>
        <v>日向市国民健康保険事業特別会計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1.07</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1.06</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0.12</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0.28999999999999998</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0.9</v>
      </c>
    </row>
    <row r="33" spans="1:16">
      <c r="A33" s="1009" t="str">
        <f>IF('連結実質赤字比率に係る赤字・黒字の構成分析'!C$37="",NA(),'連結実質赤字比率に係る赤字・黒字の構成分析'!C$37)</f>
        <v>日向市介護保険事業特別会計（保険事業勘定）</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0.85</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1.1299999999999999</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0.98</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0.71</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1.1000000000000001</v>
      </c>
    </row>
    <row r="34" spans="1:16">
      <c r="A34" s="1009" t="str">
        <f>IF('連結実質赤字比率に係る赤字・黒字の構成分析'!C$36="",NA(),'連結実質赤字比率に係る赤字・黒字の構成分析'!C$36)</f>
        <v>日向市下水道事業会計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1.61</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1.69</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1.35</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1.31</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1.35</v>
      </c>
    </row>
    <row r="35" spans="1:16">
      <c r="A35" s="1009" t="str">
        <f>IF('連結実質赤字比率に係る赤字・黒字の構成分析'!C$35="",NA(),'連結実質赤字比率に係る赤字・黒字の構成分析'!C$35)</f>
        <v>一般会計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2.89</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3.13</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4.37</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3.85</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4.24</v>
      </c>
    </row>
    <row r="36" spans="1:16">
      <c r="A36" s="1009" t="str">
        <f>IF('連結実質赤字比率に係る赤字・黒字の構成分析'!C$34="",NA(),'連結実質赤字比率に係る赤字・黒字の構成分析'!C$34)</f>
        <v>日向市水道事業会計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8.19</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7.2</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6.77</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6.83</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6.46</v>
      </c>
    </row>
    <row r="39" spans="1:16">
      <c r="A39" s="1007" t="s">
        <v>14</v>
      </c>
    </row>
    <row r="40" spans="1:16">
      <c r="A40" s="1010"/>
      <c r="B40" s="1010" t="str">
        <f>'実質公債費比率（分子）の構造'!K$44</f>
        <v>H29</v>
      </c>
      <c r="C40" s="1010"/>
      <c r="D40" s="1010"/>
      <c r="E40" s="1010" t="str">
        <f>'実質公債費比率（分子）の構造'!L$44</f>
        <v>H30</v>
      </c>
      <c r="F40" s="1010"/>
      <c r="G40" s="1010"/>
      <c r="H40" s="1010" t="str">
        <f>'実質公債費比率（分子）の構造'!M$44</f>
        <v>R01</v>
      </c>
      <c r="I40" s="1010"/>
      <c r="J40" s="1010"/>
      <c r="K40" s="1010" t="str">
        <f>'実質公債費比率（分子）の構造'!N$44</f>
        <v>R02</v>
      </c>
      <c r="L40" s="1010"/>
      <c r="M40" s="1010"/>
      <c r="N40" s="1010" t="str">
        <f>'実質公債費比率（分子）の構造'!O$44</f>
        <v>R03</v>
      </c>
      <c r="O40" s="1010"/>
      <c r="P40" s="1010"/>
    </row>
    <row r="41" spans="1:16">
      <c r="A41" s="1010"/>
      <c r="B41" s="1010" t="s">
        <v>123</v>
      </c>
      <c r="C41" s="1010"/>
      <c r="D41" s="1010" t="s">
        <v>126</v>
      </c>
      <c r="E41" s="1010" t="s">
        <v>123</v>
      </c>
      <c r="F41" s="1010"/>
      <c r="G41" s="1010" t="s">
        <v>126</v>
      </c>
      <c r="H41" s="1010" t="s">
        <v>123</v>
      </c>
      <c r="I41" s="1010"/>
      <c r="J41" s="1010" t="s">
        <v>126</v>
      </c>
      <c r="K41" s="1010" t="s">
        <v>123</v>
      </c>
      <c r="L41" s="1010"/>
      <c r="M41" s="1010" t="s">
        <v>126</v>
      </c>
      <c r="N41" s="1010" t="s">
        <v>123</v>
      </c>
      <c r="O41" s="1010"/>
      <c r="P41" s="1010" t="s">
        <v>126</v>
      </c>
    </row>
    <row r="42" spans="1:16">
      <c r="A42" s="1010" t="s">
        <v>128</v>
      </c>
      <c r="B42" s="1010"/>
      <c r="C42" s="1010"/>
      <c r="D42" s="1010">
        <f>'実質公債費比率（分子）の構造'!K$52</f>
        <v>3032</v>
      </c>
      <c r="E42" s="1010"/>
      <c r="F42" s="1010"/>
      <c r="G42" s="1010">
        <f>'実質公債費比率（分子）の構造'!L$52</f>
        <v>2658</v>
      </c>
      <c r="H42" s="1010"/>
      <c r="I42" s="1010"/>
      <c r="J42" s="1010">
        <f>'実質公債費比率（分子）の構造'!M$52</f>
        <v>2636</v>
      </c>
      <c r="K42" s="1010"/>
      <c r="L42" s="1010"/>
      <c r="M42" s="1010">
        <f>'実質公債費比率（分子）の構造'!N$52</f>
        <v>2761</v>
      </c>
      <c r="N42" s="1010"/>
      <c r="O42" s="1010"/>
      <c r="P42" s="1010">
        <f>'実質公債費比率（分子）の構造'!O$52</f>
        <v>2720</v>
      </c>
    </row>
    <row r="43" spans="1:16">
      <c r="A43" s="1010" t="s">
        <v>50</v>
      </c>
      <c r="B43" s="1010" t="str">
        <f>'実質公債費比率（分子）の構造'!K$51</f>
        <v>-</v>
      </c>
      <c r="C43" s="1010"/>
      <c r="D43" s="1010"/>
      <c r="E43" s="1010" t="str">
        <f>'実質公債費比率（分子）の構造'!L$51</f>
        <v>-</v>
      </c>
      <c r="F43" s="1010"/>
      <c r="G43" s="1010"/>
      <c r="H43" s="1010" t="str">
        <f>'実質公債費比率（分子）の構造'!M$51</f>
        <v>-</v>
      </c>
      <c r="I43" s="1010"/>
      <c r="J43" s="1010"/>
      <c r="K43" s="1010" t="str">
        <f>'実質公債費比率（分子）の構造'!N$51</f>
        <v>-</v>
      </c>
      <c r="L43" s="1010"/>
      <c r="M43" s="1010"/>
      <c r="N43" s="1010" t="str">
        <f>'実質公債費比率（分子）の構造'!O$51</f>
        <v>-</v>
      </c>
      <c r="O43" s="1010"/>
      <c r="P43" s="1010"/>
    </row>
    <row r="44" spans="1:16">
      <c r="A44" s="1010" t="s">
        <v>43</v>
      </c>
      <c r="B44" s="1010" t="str">
        <f>'実質公債費比率（分子）の構造'!K$50</f>
        <v>-</v>
      </c>
      <c r="C44" s="1010"/>
      <c r="D44" s="1010"/>
      <c r="E44" s="1010" t="str">
        <f>'実質公債費比率（分子）の構造'!L$50</f>
        <v>-</v>
      </c>
      <c r="F44" s="1010"/>
      <c r="G44" s="1010"/>
      <c r="H44" s="1010" t="str">
        <f>'実質公債費比率（分子）の構造'!M$50</f>
        <v>-</v>
      </c>
      <c r="I44" s="1010"/>
      <c r="J44" s="1010"/>
      <c r="K44" s="1010" t="str">
        <f>'実質公債費比率（分子）の構造'!N$50</f>
        <v>-</v>
      </c>
      <c r="L44" s="1010"/>
      <c r="M44" s="1010"/>
      <c r="N44" s="1010" t="str">
        <f>'実質公債費比率（分子）の構造'!O$50</f>
        <v>-</v>
      </c>
      <c r="O44" s="1010"/>
      <c r="P44" s="1010"/>
    </row>
    <row r="45" spans="1:16">
      <c r="A45" s="1010" t="s">
        <v>2</v>
      </c>
      <c r="B45" s="1010">
        <f>'実質公債費比率（分子）の構造'!K$49</f>
        <v>123</v>
      </c>
      <c r="C45" s="1010"/>
      <c r="D45" s="1010"/>
      <c r="E45" s="1010">
        <f>'実質公債費比率（分子）の構造'!L$49</f>
        <v>120</v>
      </c>
      <c r="F45" s="1010"/>
      <c r="G45" s="1010"/>
      <c r="H45" s="1010">
        <f>'実質公債費比率（分子）の構造'!M$49</f>
        <v>111</v>
      </c>
      <c r="I45" s="1010"/>
      <c r="J45" s="1010"/>
      <c r="K45" s="1010">
        <f>'実質公債費比率（分子）の構造'!N$49</f>
        <v>94</v>
      </c>
      <c r="L45" s="1010"/>
      <c r="M45" s="1010"/>
      <c r="N45" s="1010">
        <f>'実質公債費比率（分子）の構造'!O$49</f>
        <v>85</v>
      </c>
      <c r="O45" s="1010"/>
      <c r="P45" s="1010"/>
    </row>
    <row r="46" spans="1:16">
      <c r="A46" s="1010" t="s">
        <v>40</v>
      </c>
      <c r="B46" s="1010">
        <f>'実質公債費比率（分子）の構造'!K$48</f>
        <v>616</v>
      </c>
      <c r="C46" s="1010"/>
      <c r="D46" s="1010"/>
      <c r="E46" s="1010">
        <f>'実質公債費比率（分子）の構造'!L$48</f>
        <v>615</v>
      </c>
      <c r="F46" s="1010"/>
      <c r="G46" s="1010"/>
      <c r="H46" s="1010">
        <f>'実質公債費比率（分子）の構造'!M$48</f>
        <v>571</v>
      </c>
      <c r="I46" s="1010"/>
      <c r="J46" s="1010"/>
      <c r="K46" s="1010">
        <f>'実質公債費比率（分子）の構造'!N$48</f>
        <v>568</v>
      </c>
      <c r="L46" s="1010"/>
      <c r="M46" s="1010"/>
      <c r="N46" s="1010">
        <f>'実質公債費比率（分子）の構造'!O$48</f>
        <v>573</v>
      </c>
      <c r="O46" s="1010"/>
      <c r="P46" s="1010"/>
    </row>
    <row r="47" spans="1:16">
      <c r="A47" s="1010" t="s">
        <v>34</v>
      </c>
      <c r="B47" s="1010" t="str">
        <f>'実質公債費比率（分子）の構造'!K$47</f>
        <v>-</v>
      </c>
      <c r="C47" s="1010"/>
      <c r="D47" s="1010"/>
      <c r="E47" s="1010" t="str">
        <f>'実質公債費比率（分子）の構造'!L$47</f>
        <v>-</v>
      </c>
      <c r="F47" s="1010"/>
      <c r="G47" s="1010"/>
      <c r="H47" s="1010" t="str">
        <f>'実質公債費比率（分子）の構造'!M$47</f>
        <v>-</v>
      </c>
      <c r="I47" s="1010"/>
      <c r="J47" s="1010"/>
      <c r="K47" s="1010" t="str">
        <f>'実質公債費比率（分子）の構造'!N$47</f>
        <v>-</v>
      </c>
      <c r="L47" s="1010"/>
      <c r="M47" s="1010"/>
      <c r="N47" s="1010" t="str">
        <f>'実質公債費比率（分子）の構造'!O$47</f>
        <v>-</v>
      </c>
      <c r="O47" s="1010"/>
      <c r="P47" s="1010"/>
    </row>
    <row r="48" spans="1:16">
      <c r="A48" s="1010" t="s">
        <v>29</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26</v>
      </c>
      <c r="B49" s="1010">
        <f>'実質公債費比率（分子）の構造'!K$45</f>
        <v>3757</v>
      </c>
      <c r="C49" s="1010"/>
      <c r="D49" s="1010"/>
      <c r="E49" s="1010">
        <f>'実質公債費比率（分子）の構造'!L$45</f>
        <v>3326</v>
      </c>
      <c r="F49" s="1010"/>
      <c r="G49" s="1010"/>
      <c r="H49" s="1010">
        <f>'実質公債費比率（分子）の構造'!M$45</f>
        <v>3338</v>
      </c>
      <c r="I49" s="1010"/>
      <c r="J49" s="1010"/>
      <c r="K49" s="1010">
        <f>'実質公債費比率（分子）の構造'!N$45</f>
        <v>3545</v>
      </c>
      <c r="L49" s="1010"/>
      <c r="M49" s="1010"/>
      <c r="N49" s="1010">
        <f>'実質公債費比率（分子）の構造'!O$45</f>
        <v>3616</v>
      </c>
      <c r="O49" s="1010"/>
      <c r="P49" s="1010"/>
    </row>
    <row r="50" spans="1:16">
      <c r="A50" s="1010" t="s">
        <v>58</v>
      </c>
      <c r="B50" s="1010" t="e">
        <f>NA()</f>
        <v>#N/A</v>
      </c>
      <c r="C50" s="1010">
        <f>IF(ISNUMBER('実質公債費比率（分子）の構造'!K$53),'実質公債費比率（分子）の構造'!K$53,NA())</f>
        <v>1464</v>
      </c>
      <c r="D50" s="1010" t="e">
        <f>NA()</f>
        <v>#N/A</v>
      </c>
      <c r="E50" s="1010" t="e">
        <f>NA()</f>
        <v>#N/A</v>
      </c>
      <c r="F50" s="1010">
        <f>IF(ISNUMBER('実質公債費比率（分子）の構造'!L$53),'実質公債費比率（分子）の構造'!L$53,NA())</f>
        <v>1403</v>
      </c>
      <c r="G50" s="1010" t="e">
        <f>NA()</f>
        <v>#N/A</v>
      </c>
      <c r="H50" s="1010" t="e">
        <f>NA()</f>
        <v>#N/A</v>
      </c>
      <c r="I50" s="1010">
        <f>IF(ISNUMBER('実質公債費比率（分子）の構造'!M$53),'実質公債費比率（分子）の構造'!M$53,NA())</f>
        <v>1384</v>
      </c>
      <c r="J50" s="1010" t="e">
        <f>NA()</f>
        <v>#N/A</v>
      </c>
      <c r="K50" s="1010" t="e">
        <f>NA()</f>
        <v>#N/A</v>
      </c>
      <c r="L50" s="1010">
        <f>IF(ISNUMBER('実質公債費比率（分子）の構造'!N$53),'実質公債費比率（分子）の構造'!N$53,NA())</f>
        <v>1446</v>
      </c>
      <c r="M50" s="1010" t="e">
        <f>NA()</f>
        <v>#N/A</v>
      </c>
      <c r="N50" s="1010" t="e">
        <f>NA()</f>
        <v>#N/A</v>
      </c>
      <c r="O50" s="1010">
        <f>IF(ISNUMBER('実質公債費比率（分子）の構造'!O$53),'実質公債費比率（分子）の構造'!O$53,NA())</f>
        <v>1554</v>
      </c>
      <c r="P50" s="1010" t="e">
        <f>NA()</f>
        <v>#N/A</v>
      </c>
    </row>
    <row r="53" spans="1:16">
      <c r="A53" s="1007" t="s">
        <v>62</v>
      </c>
    </row>
    <row r="54" spans="1:16">
      <c r="A54" s="1009"/>
      <c r="B54" s="1009" t="str">
        <f>'将来負担比率（分子）の構造'!I$40</f>
        <v>H29</v>
      </c>
      <c r="C54" s="1009"/>
      <c r="D54" s="1009"/>
      <c r="E54" s="1009" t="str">
        <f>'将来負担比率（分子）の構造'!J$40</f>
        <v>H30</v>
      </c>
      <c r="F54" s="1009"/>
      <c r="G54" s="1009"/>
      <c r="H54" s="1009" t="str">
        <f>'将来負担比率（分子）の構造'!K$40</f>
        <v>R01</v>
      </c>
      <c r="I54" s="1009"/>
      <c r="J54" s="1009"/>
      <c r="K54" s="1009" t="str">
        <f>'将来負担比率（分子）の構造'!L$40</f>
        <v>R02</v>
      </c>
      <c r="L54" s="1009"/>
      <c r="M54" s="1009"/>
      <c r="N54" s="1009" t="str">
        <f>'将来負担比率（分子）の構造'!M$40</f>
        <v>R03</v>
      </c>
      <c r="O54" s="1009"/>
      <c r="P54" s="1009"/>
    </row>
    <row r="55" spans="1:16">
      <c r="A55" s="1009"/>
      <c r="B55" s="1009" t="s">
        <v>129</v>
      </c>
      <c r="C55" s="1009"/>
      <c r="D55" s="1009" t="s">
        <v>132</v>
      </c>
      <c r="E55" s="1009" t="s">
        <v>129</v>
      </c>
      <c r="F55" s="1009"/>
      <c r="G55" s="1009" t="s">
        <v>132</v>
      </c>
      <c r="H55" s="1009" t="s">
        <v>129</v>
      </c>
      <c r="I55" s="1009"/>
      <c r="J55" s="1009" t="s">
        <v>132</v>
      </c>
      <c r="K55" s="1009" t="s">
        <v>129</v>
      </c>
      <c r="L55" s="1009"/>
      <c r="M55" s="1009" t="s">
        <v>132</v>
      </c>
      <c r="N55" s="1009" t="s">
        <v>129</v>
      </c>
      <c r="O55" s="1009"/>
      <c r="P55" s="1009" t="s">
        <v>132</v>
      </c>
    </row>
    <row r="56" spans="1:16">
      <c r="A56" s="1009" t="s">
        <v>45</v>
      </c>
      <c r="B56" s="1009"/>
      <c r="C56" s="1009"/>
      <c r="D56" s="1009">
        <f>'将来負担比率（分子）の構造'!I$52</f>
        <v>29236</v>
      </c>
      <c r="E56" s="1009"/>
      <c r="F56" s="1009"/>
      <c r="G56" s="1009">
        <f>'将来負担比率（分子）の構造'!J$52</f>
        <v>28274</v>
      </c>
      <c r="H56" s="1009"/>
      <c r="I56" s="1009"/>
      <c r="J56" s="1009">
        <f>'将来負担比率（分子）の構造'!K$52</f>
        <v>28127</v>
      </c>
      <c r="K56" s="1009"/>
      <c r="L56" s="1009"/>
      <c r="M56" s="1009">
        <f>'将来負担比率（分子）の構造'!L$52</f>
        <v>27190</v>
      </c>
      <c r="N56" s="1009"/>
      <c r="O56" s="1009"/>
      <c r="P56" s="1009">
        <f>'将来負担比率（分子）の構造'!M$52</f>
        <v>26110</v>
      </c>
    </row>
    <row r="57" spans="1:16">
      <c r="A57" s="1009" t="s">
        <v>104</v>
      </c>
      <c r="B57" s="1009"/>
      <c r="C57" s="1009"/>
      <c r="D57" s="1009">
        <f>'将来負担比率（分子）の構造'!I$51</f>
        <v>843</v>
      </c>
      <c r="E57" s="1009"/>
      <c r="F57" s="1009"/>
      <c r="G57" s="1009">
        <f>'将来負担比率（分子）の構造'!J$51</f>
        <v>705</v>
      </c>
      <c r="H57" s="1009"/>
      <c r="I57" s="1009"/>
      <c r="J57" s="1009">
        <f>'将来負担比率（分子）の構造'!K$51</f>
        <v>1396</v>
      </c>
      <c r="K57" s="1009"/>
      <c r="L57" s="1009"/>
      <c r="M57" s="1009">
        <f>'将来負担比率（分子）の構造'!L$51</f>
        <v>1276</v>
      </c>
      <c r="N57" s="1009"/>
      <c r="O57" s="1009"/>
      <c r="P57" s="1009">
        <f>'将来負担比率（分子）の構造'!M$51</f>
        <v>1160</v>
      </c>
    </row>
    <row r="58" spans="1:16">
      <c r="A58" s="1009" t="s">
        <v>101</v>
      </c>
      <c r="B58" s="1009"/>
      <c r="C58" s="1009"/>
      <c r="D58" s="1009">
        <f>'将来負担比率（分子）の構造'!I$50</f>
        <v>9176</v>
      </c>
      <c r="E58" s="1009"/>
      <c r="F58" s="1009"/>
      <c r="G58" s="1009">
        <f>'将来負担比率（分子）の構造'!J$50</f>
        <v>8103</v>
      </c>
      <c r="H58" s="1009"/>
      <c r="I58" s="1009"/>
      <c r="J58" s="1009">
        <f>'将来負担比率（分子）の構造'!K$50</f>
        <v>8359</v>
      </c>
      <c r="K58" s="1009"/>
      <c r="L58" s="1009"/>
      <c r="M58" s="1009">
        <f>'将来負担比率（分子）の構造'!L$50</f>
        <v>8658</v>
      </c>
      <c r="N58" s="1009"/>
      <c r="O58" s="1009"/>
      <c r="P58" s="1009">
        <f>'将来負担比率（分子）の構造'!M$50</f>
        <v>10541</v>
      </c>
    </row>
    <row r="59" spans="1:16">
      <c r="A59" s="1009" t="s">
        <v>97</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91</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83</v>
      </c>
      <c r="B61" s="1009">
        <f>'将来負担比率（分子）の構造'!I$46</f>
        <v>48</v>
      </c>
      <c r="C61" s="1009"/>
      <c r="D61" s="1009"/>
      <c r="E61" s="1009">
        <f>'将来負担比率（分子）の構造'!J$46</f>
        <v>4</v>
      </c>
      <c r="F61" s="1009"/>
      <c r="G61" s="1009"/>
      <c r="H61" s="1009">
        <f>'将来負担比率（分子）の構造'!K$46</f>
        <v>4</v>
      </c>
      <c r="I61" s="1009"/>
      <c r="J61" s="1009"/>
      <c r="K61" s="1009" t="str">
        <f>'将来負担比率（分子）の構造'!L$46</f>
        <v>-</v>
      </c>
      <c r="L61" s="1009"/>
      <c r="M61" s="1009"/>
      <c r="N61" s="1009" t="str">
        <f>'将来負担比率（分子）の構造'!M$46</f>
        <v>-</v>
      </c>
      <c r="O61" s="1009"/>
      <c r="P61" s="1009"/>
    </row>
    <row r="62" spans="1:16">
      <c r="A62" s="1009" t="s">
        <v>84</v>
      </c>
      <c r="B62" s="1009">
        <f>'将来負担比率（分子）の構造'!I$45</f>
        <v>5379</v>
      </c>
      <c r="C62" s="1009"/>
      <c r="D62" s="1009"/>
      <c r="E62" s="1009">
        <f>'将来負担比率（分子）の構造'!J$45</f>
        <v>5119</v>
      </c>
      <c r="F62" s="1009"/>
      <c r="G62" s="1009"/>
      <c r="H62" s="1009">
        <f>'将来負担比率（分子）の構造'!K$45</f>
        <v>4934</v>
      </c>
      <c r="I62" s="1009"/>
      <c r="J62" s="1009"/>
      <c r="K62" s="1009">
        <f>'将来負担比率（分子）の構造'!L$45</f>
        <v>4735</v>
      </c>
      <c r="L62" s="1009"/>
      <c r="M62" s="1009"/>
      <c r="N62" s="1009">
        <f>'将来負担比率（分子）の構造'!M$45</f>
        <v>4703</v>
      </c>
      <c r="O62" s="1009"/>
      <c r="P62" s="1009"/>
    </row>
    <row r="63" spans="1:16">
      <c r="A63" s="1009" t="s">
        <v>82</v>
      </c>
      <c r="B63" s="1009">
        <f>'将来負担比率（分子）の構造'!I$44</f>
        <v>315</v>
      </c>
      <c r="C63" s="1009"/>
      <c r="D63" s="1009"/>
      <c r="E63" s="1009">
        <f>'将来負担比率（分子）の構造'!J$44</f>
        <v>236</v>
      </c>
      <c r="F63" s="1009"/>
      <c r="G63" s="1009"/>
      <c r="H63" s="1009">
        <f>'将来負担比率（分子）の構造'!K$44</f>
        <v>165</v>
      </c>
      <c r="I63" s="1009"/>
      <c r="J63" s="1009"/>
      <c r="K63" s="1009">
        <f>'将来負担比率（分子）の構造'!L$44</f>
        <v>116</v>
      </c>
      <c r="L63" s="1009"/>
      <c r="M63" s="1009"/>
      <c r="N63" s="1009">
        <f>'将来負担比率（分子）の構造'!M$44</f>
        <v>71</v>
      </c>
      <c r="O63" s="1009"/>
      <c r="P63" s="1009"/>
    </row>
    <row r="64" spans="1:16">
      <c r="A64" s="1009" t="s">
        <v>80</v>
      </c>
      <c r="B64" s="1009">
        <f>'将来負担比率（分子）の構造'!I$43</f>
        <v>8576</v>
      </c>
      <c r="C64" s="1009"/>
      <c r="D64" s="1009"/>
      <c r="E64" s="1009">
        <f>'将来負担比率（分子）の構造'!J$43</f>
        <v>7603</v>
      </c>
      <c r="F64" s="1009"/>
      <c r="G64" s="1009"/>
      <c r="H64" s="1009">
        <f>'将来負担比率（分子）の構造'!K$43</f>
        <v>6973</v>
      </c>
      <c r="I64" s="1009"/>
      <c r="J64" s="1009"/>
      <c r="K64" s="1009">
        <f>'将来負担比率（分子）の構造'!L$43</f>
        <v>6263</v>
      </c>
      <c r="L64" s="1009"/>
      <c r="M64" s="1009"/>
      <c r="N64" s="1009">
        <f>'将来負担比率（分子）の構造'!M$43</f>
        <v>5751</v>
      </c>
      <c r="O64" s="1009"/>
      <c r="P64" s="1009"/>
    </row>
    <row r="65" spans="1:16">
      <c r="A65" s="1009" t="s">
        <v>79</v>
      </c>
      <c r="B65" s="1009" t="str">
        <f>'将来負担比率（分子）の構造'!I$42</f>
        <v>-</v>
      </c>
      <c r="C65" s="1009"/>
      <c r="D65" s="1009"/>
      <c r="E65" s="1009" t="str">
        <f>'将来負担比率（分子）の構造'!J$42</f>
        <v>-</v>
      </c>
      <c r="F65" s="1009"/>
      <c r="G65" s="1009"/>
      <c r="H65" s="1009" t="str">
        <f>'将来負担比率（分子）の構造'!K$42</f>
        <v>-</v>
      </c>
      <c r="I65" s="1009"/>
      <c r="J65" s="1009"/>
      <c r="K65" s="1009" t="str">
        <f>'将来負担比率（分子）の構造'!L$42</f>
        <v>-</v>
      </c>
      <c r="L65" s="1009"/>
      <c r="M65" s="1009"/>
      <c r="N65" s="1009" t="str">
        <f>'将来負担比率（分子）の構造'!M$42</f>
        <v>-</v>
      </c>
      <c r="O65" s="1009"/>
      <c r="P65" s="1009"/>
    </row>
    <row r="66" spans="1:16">
      <c r="A66" s="1009" t="s">
        <v>72</v>
      </c>
      <c r="B66" s="1009">
        <f>'将来負担比率（分子）の構造'!I$41</f>
        <v>35708</v>
      </c>
      <c r="C66" s="1009"/>
      <c r="D66" s="1009"/>
      <c r="E66" s="1009">
        <f>'将来負担比率（分子）の構造'!J$41</f>
        <v>34831</v>
      </c>
      <c r="F66" s="1009"/>
      <c r="G66" s="1009"/>
      <c r="H66" s="1009">
        <f>'将来負担比率（分子）の構造'!K$41</f>
        <v>35189</v>
      </c>
      <c r="I66" s="1009"/>
      <c r="J66" s="1009"/>
      <c r="K66" s="1009">
        <f>'将来負担比率（分子）の構造'!L$41</f>
        <v>34067</v>
      </c>
      <c r="L66" s="1009"/>
      <c r="M66" s="1009"/>
      <c r="N66" s="1009">
        <f>'将来負担比率（分子）の構造'!M$41</f>
        <v>33053</v>
      </c>
      <c r="O66" s="1009"/>
      <c r="P66" s="1009"/>
    </row>
    <row r="67" spans="1:16">
      <c r="A67" s="1009" t="s">
        <v>106</v>
      </c>
      <c r="B67" s="1009" t="e">
        <f>NA()</f>
        <v>#N/A</v>
      </c>
      <c r="C67" s="1009">
        <f>IF(ISNUMBER('将来負担比率（分子）の構造'!I$53),IF('将来負担比率（分子）の構造'!I$53&lt;0,0,'将来負担比率（分子）の構造'!I$53),NA())</f>
        <v>10771</v>
      </c>
      <c r="D67" s="1009" t="e">
        <f>NA()</f>
        <v>#N/A</v>
      </c>
      <c r="E67" s="1009" t="e">
        <f>NA()</f>
        <v>#N/A</v>
      </c>
      <c r="F67" s="1009">
        <f>IF(ISNUMBER('将来負担比率（分子）の構造'!J$53),IF('将来負担比率（分子）の構造'!J$53&lt;0,0,'将来負担比率（分子）の構造'!J$53),NA())</f>
        <v>10711</v>
      </c>
      <c r="G67" s="1009" t="e">
        <f>NA()</f>
        <v>#N/A</v>
      </c>
      <c r="H67" s="1009" t="e">
        <f>NA()</f>
        <v>#N/A</v>
      </c>
      <c r="I67" s="1009">
        <f>IF(ISNUMBER('将来負担比率（分子）の構造'!K$53),IF('将来負担比率（分子）の構造'!K$53&lt;0,0,'将来負担比率（分子）の構造'!K$53),NA())</f>
        <v>9383</v>
      </c>
      <c r="J67" s="1009" t="e">
        <f>NA()</f>
        <v>#N/A</v>
      </c>
      <c r="K67" s="1009" t="e">
        <f>NA()</f>
        <v>#N/A</v>
      </c>
      <c r="L67" s="1009">
        <f>IF(ISNUMBER('将来負担比率（分子）の構造'!L$53),IF('将来負担比率（分子）の構造'!L$53&lt;0,0,'将来負担比率（分子）の構造'!L$53),NA())</f>
        <v>8058</v>
      </c>
      <c r="M67" s="1009" t="e">
        <f>NA()</f>
        <v>#N/A</v>
      </c>
      <c r="N67" s="1009" t="e">
        <f>NA()</f>
        <v>#N/A</v>
      </c>
      <c r="O67" s="1009">
        <f>IF(ISNUMBER('将来負担比率（分子）の構造'!M$53),IF('将来負担比率（分子）の構造'!M$53&lt;0,0,'将来負担比率（分子）の構造'!M$53),NA())</f>
        <v>5767</v>
      </c>
      <c r="P67" s="1009" t="e">
        <f>NA()</f>
        <v>#N/A</v>
      </c>
    </row>
    <row r="70" spans="1:16">
      <c r="A70" s="1012" t="s">
        <v>133</v>
      </c>
      <c r="B70" s="1012"/>
      <c r="C70" s="1012"/>
      <c r="D70" s="1012"/>
      <c r="E70" s="1012"/>
      <c r="F70" s="1012"/>
    </row>
    <row r="71" spans="1:16">
      <c r="A71" s="1011"/>
      <c r="B71" s="1011" t="str">
        <f>基金残高に係る経年分析!F54</f>
        <v>R01</v>
      </c>
      <c r="C71" s="1011" t="str">
        <f>基金残高に係る経年分析!G54</f>
        <v>R02</v>
      </c>
      <c r="D71" s="1011" t="str">
        <f>基金残高に係る経年分析!H54</f>
        <v>R03</v>
      </c>
    </row>
    <row r="72" spans="1:16">
      <c r="A72" s="1011" t="s">
        <v>134</v>
      </c>
      <c r="B72" s="1013">
        <f>基金残高に係る経年分析!F55</f>
        <v>2728</v>
      </c>
      <c r="C72" s="1013">
        <f>基金残高に係る経年分析!G55</f>
        <v>2679</v>
      </c>
      <c r="D72" s="1013">
        <f>基金残高に係る経年分析!H55</f>
        <v>2900</v>
      </c>
    </row>
    <row r="73" spans="1:16">
      <c r="A73" s="1011" t="s">
        <v>135</v>
      </c>
      <c r="B73" s="1013">
        <f>基金残高に係る経年分析!F56</f>
        <v>412</v>
      </c>
      <c r="C73" s="1013">
        <f>基金残高に係る経年分析!G56</f>
        <v>412</v>
      </c>
      <c r="D73" s="1013">
        <f>基金残高に係る経年分析!H56</f>
        <v>667</v>
      </c>
    </row>
    <row r="74" spans="1:16">
      <c r="A74" s="1011" t="s">
        <v>137</v>
      </c>
      <c r="B74" s="1013">
        <f>基金残高に係る経年分析!F57</f>
        <v>5337</v>
      </c>
      <c r="C74" s="1013">
        <f>基金残高に係る経年分析!G57</f>
        <v>5724</v>
      </c>
      <c r="D74" s="1013">
        <f>基金残高に係る経年分析!H57</f>
        <v>6992</v>
      </c>
    </row>
  </sheetData>
  <sheetProtection algorithmName="SHA-512" hashValue="p2YpJRNm5drfUOmDMw60JkMApdyVrtPbRmjAgCamIrx+XoNpISYCQiyGEQbLrBmEV3Cg2QTKm/0MXkssTvUEvg==" saltValue="NBCQm4zElzbkjSTehjht7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31"/>
      <c r="B1" s="1033"/>
      <c r="DD1" s="828"/>
      <c r="DE1" s="828"/>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828"/>
      <c r="DE2" s="828"/>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828"/>
      <c r="DE3" s="828"/>
    </row>
    <row r="4" spans="1:109" s="725"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25"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25"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25"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25"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25"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25"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25"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25"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25"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25"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25" customFormat="1">
      <c r="A15" s="362"/>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25" customFormat="1">
      <c r="A16" s="362"/>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25" customFormat="1">
      <c r="A17" s="362"/>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25" customFormat="1">
      <c r="A18" s="362"/>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828"/>
      <c r="DE19" s="828"/>
    </row>
    <row r="20" spans="1:109">
      <c r="DD20" s="828"/>
      <c r="DE20" s="828"/>
    </row>
    <row r="21" spans="1:109" ht="17.25" customHeight="1">
      <c r="B21" s="1034"/>
      <c r="C21" s="734"/>
      <c r="D21" s="734"/>
      <c r="E21" s="734"/>
      <c r="F21" s="734"/>
      <c r="G21" s="734"/>
      <c r="H21" s="734"/>
      <c r="I21" s="734"/>
      <c r="J21" s="734"/>
      <c r="K21" s="734"/>
      <c r="L21" s="734"/>
      <c r="M21" s="734"/>
      <c r="N21" s="1057"/>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57"/>
      <c r="AU21" s="734"/>
      <c r="AV21" s="734"/>
      <c r="AW21" s="734"/>
      <c r="AX21" s="734"/>
      <c r="AY21" s="734"/>
      <c r="AZ21" s="734"/>
      <c r="BA21" s="734"/>
      <c r="BB21" s="734"/>
      <c r="BC21" s="734"/>
      <c r="BD21" s="734"/>
      <c r="BE21" s="734"/>
      <c r="BF21" s="1057"/>
      <c r="BG21" s="734"/>
      <c r="BH21" s="734"/>
      <c r="BI21" s="734"/>
      <c r="BJ21" s="734"/>
      <c r="BK21" s="734"/>
      <c r="BL21" s="734"/>
      <c r="BM21" s="734"/>
      <c r="BN21" s="734"/>
      <c r="BO21" s="734"/>
      <c r="BP21" s="734"/>
      <c r="BQ21" s="734"/>
      <c r="BR21" s="1057"/>
      <c r="BS21" s="734"/>
      <c r="BT21" s="734"/>
      <c r="BU21" s="734"/>
      <c r="BV21" s="734"/>
      <c r="BW21" s="734"/>
      <c r="BX21" s="734"/>
      <c r="BY21" s="734"/>
      <c r="BZ21" s="734"/>
      <c r="CA21" s="734"/>
      <c r="CB21" s="734"/>
      <c r="CC21" s="734"/>
      <c r="CD21" s="1057"/>
      <c r="CE21" s="734"/>
      <c r="CF21" s="734"/>
      <c r="CG21" s="734"/>
      <c r="CH21" s="734"/>
      <c r="CI21" s="734"/>
      <c r="CJ21" s="734"/>
      <c r="CK21" s="734"/>
      <c r="CL21" s="734"/>
      <c r="CM21" s="734"/>
      <c r="CN21" s="734"/>
      <c r="CO21" s="734"/>
      <c r="CP21" s="1057"/>
      <c r="CQ21" s="734"/>
      <c r="CR21" s="734"/>
      <c r="CS21" s="734"/>
      <c r="CT21" s="734"/>
      <c r="CU21" s="734"/>
      <c r="CV21" s="734"/>
      <c r="CW21" s="734"/>
      <c r="CX21" s="734"/>
      <c r="CY21" s="734"/>
      <c r="CZ21" s="734"/>
      <c r="DA21" s="734"/>
      <c r="DB21" s="1057"/>
      <c r="DC21" s="734"/>
      <c r="DD21" s="829"/>
      <c r="DE21" s="82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c r="B40" s="1035"/>
      <c r="DD40" s="1035"/>
      <c r="DE40" s="828"/>
    </row>
    <row r="41" spans="2:109" ht="17.25">
      <c r="B41" s="729" t="s">
        <v>561</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c r="B42" s="727"/>
      <c r="G42" s="1039"/>
      <c r="I42" s="1030"/>
      <c r="J42" s="1030"/>
      <c r="K42" s="1030"/>
      <c r="AM42" s="1039"/>
      <c r="AN42" s="1039" t="s">
        <v>562</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27"/>
      <c r="AN43" s="1059" t="s">
        <v>220</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27"/>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27"/>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27"/>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27"/>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27"/>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27"/>
      <c r="AN49" s="362" t="s">
        <v>169</v>
      </c>
    </row>
    <row r="50" spans="1:109">
      <c r="B50" s="727"/>
      <c r="G50" s="1040"/>
      <c r="H50" s="1040"/>
      <c r="I50" s="1040"/>
      <c r="J50" s="1040"/>
      <c r="K50" s="1048"/>
      <c r="L50" s="1048"/>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64" t="s">
        <v>409</v>
      </c>
      <c r="BQ50" s="1064"/>
      <c r="BR50" s="1064"/>
      <c r="BS50" s="1064"/>
      <c r="BT50" s="1064"/>
      <c r="BU50" s="1064"/>
      <c r="BV50" s="1064"/>
      <c r="BW50" s="1064"/>
      <c r="BX50" s="1064" t="s">
        <v>353</v>
      </c>
      <c r="BY50" s="1064"/>
      <c r="BZ50" s="1064"/>
      <c r="CA50" s="1064"/>
      <c r="CB50" s="1064"/>
      <c r="CC50" s="1064"/>
      <c r="CD50" s="1064"/>
      <c r="CE50" s="1064"/>
      <c r="CF50" s="1064" t="s">
        <v>4</v>
      </c>
      <c r="CG50" s="1064"/>
      <c r="CH50" s="1064"/>
      <c r="CI50" s="1064"/>
      <c r="CJ50" s="1064"/>
      <c r="CK50" s="1064"/>
      <c r="CL50" s="1064"/>
      <c r="CM50" s="1064"/>
      <c r="CN50" s="1064" t="s">
        <v>501</v>
      </c>
      <c r="CO50" s="1064"/>
      <c r="CP50" s="1064"/>
      <c r="CQ50" s="1064"/>
      <c r="CR50" s="1064"/>
      <c r="CS50" s="1064"/>
      <c r="CT50" s="1064"/>
      <c r="CU50" s="1064"/>
      <c r="CV50" s="1064" t="s">
        <v>457</v>
      </c>
      <c r="CW50" s="1064"/>
      <c r="CX50" s="1064"/>
      <c r="CY50" s="1064"/>
      <c r="CZ50" s="1064"/>
      <c r="DA50" s="1064"/>
      <c r="DB50" s="1064"/>
      <c r="DC50" s="1064"/>
    </row>
    <row r="51" spans="1:109" ht="13.5" customHeight="1">
      <c r="B51" s="727"/>
      <c r="G51" s="1041"/>
      <c r="H51" s="1041"/>
      <c r="I51" s="1045"/>
      <c r="J51" s="1045"/>
      <c r="K51" s="1049"/>
      <c r="L51" s="1049"/>
      <c r="M51" s="1049"/>
      <c r="N51" s="1049"/>
      <c r="AM51" s="1043"/>
      <c r="AN51" s="1063" t="s">
        <v>563</v>
      </c>
      <c r="AO51" s="1063"/>
      <c r="AP51" s="1063"/>
      <c r="AQ51" s="1063"/>
      <c r="AR51" s="1063"/>
      <c r="AS51" s="1063"/>
      <c r="AT51" s="1063"/>
      <c r="AU51" s="1063"/>
      <c r="AV51" s="1063"/>
      <c r="AW51" s="1063"/>
      <c r="AX51" s="1063"/>
      <c r="AY51" s="1063"/>
      <c r="AZ51" s="1063"/>
      <c r="BA51" s="1063"/>
      <c r="BB51" s="1063" t="s">
        <v>564</v>
      </c>
      <c r="BC51" s="1063"/>
      <c r="BD51" s="1063"/>
      <c r="BE51" s="1063"/>
      <c r="BF51" s="1063"/>
      <c r="BG51" s="1063"/>
      <c r="BH51" s="1063"/>
      <c r="BI51" s="1063"/>
      <c r="BJ51" s="1063"/>
      <c r="BK51" s="1063"/>
      <c r="BL51" s="1063"/>
      <c r="BM51" s="1063"/>
      <c r="BN51" s="1063"/>
      <c r="BO51" s="1063"/>
      <c r="BP51" s="1068">
        <v>82.2</v>
      </c>
      <c r="BQ51" s="1068"/>
      <c r="BR51" s="1068"/>
      <c r="BS51" s="1068"/>
      <c r="BT51" s="1068"/>
      <c r="BU51" s="1068"/>
      <c r="BV51" s="1068"/>
      <c r="BW51" s="1068"/>
      <c r="BX51" s="1068">
        <v>82.6</v>
      </c>
      <c r="BY51" s="1068"/>
      <c r="BZ51" s="1068"/>
      <c r="CA51" s="1068"/>
      <c r="CB51" s="1068"/>
      <c r="CC51" s="1068"/>
      <c r="CD51" s="1068"/>
      <c r="CE51" s="1068"/>
      <c r="CF51" s="1068">
        <v>71.8</v>
      </c>
      <c r="CG51" s="1068"/>
      <c r="CH51" s="1068"/>
      <c r="CI51" s="1068"/>
      <c r="CJ51" s="1068"/>
      <c r="CK51" s="1068"/>
      <c r="CL51" s="1068"/>
      <c r="CM51" s="1068"/>
      <c r="CN51" s="1068">
        <v>59.4</v>
      </c>
      <c r="CO51" s="1068"/>
      <c r="CP51" s="1068"/>
      <c r="CQ51" s="1068"/>
      <c r="CR51" s="1068"/>
      <c r="CS51" s="1068"/>
      <c r="CT51" s="1068"/>
      <c r="CU51" s="1068"/>
      <c r="CV51" s="1068">
        <v>40.799999999999997</v>
      </c>
      <c r="CW51" s="1068"/>
      <c r="CX51" s="1068"/>
      <c r="CY51" s="1068"/>
      <c r="CZ51" s="1068"/>
      <c r="DA51" s="1068"/>
      <c r="DB51" s="1068"/>
      <c r="DC51" s="1068"/>
    </row>
    <row r="52" spans="1:109">
      <c r="B52" s="727"/>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27"/>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565</v>
      </c>
      <c r="BC53" s="1063"/>
      <c r="BD53" s="1063"/>
      <c r="BE53" s="1063"/>
      <c r="BF53" s="1063"/>
      <c r="BG53" s="1063"/>
      <c r="BH53" s="1063"/>
      <c r="BI53" s="1063"/>
      <c r="BJ53" s="1063"/>
      <c r="BK53" s="1063"/>
      <c r="BL53" s="1063"/>
      <c r="BM53" s="1063"/>
      <c r="BN53" s="1063"/>
      <c r="BO53" s="1063"/>
      <c r="BP53" s="1068">
        <v>48.7</v>
      </c>
      <c r="BQ53" s="1068"/>
      <c r="BR53" s="1068"/>
      <c r="BS53" s="1068"/>
      <c r="BT53" s="1068"/>
      <c r="BU53" s="1068"/>
      <c r="BV53" s="1068"/>
      <c r="BW53" s="1068"/>
      <c r="BX53" s="1068">
        <v>49.6</v>
      </c>
      <c r="BY53" s="1068"/>
      <c r="BZ53" s="1068"/>
      <c r="CA53" s="1068"/>
      <c r="CB53" s="1068"/>
      <c r="CC53" s="1068"/>
      <c r="CD53" s="1068"/>
      <c r="CE53" s="1068"/>
      <c r="CF53" s="1068">
        <v>51.1</v>
      </c>
      <c r="CG53" s="1068"/>
      <c r="CH53" s="1068"/>
      <c r="CI53" s="1068"/>
      <c r="CJ53" s="1068"/>
      <c r="CK53" s="1068"/>
      <c r="CL53" s="1068"/>
      <c r="CM53" s="1068"/>
      <c r="CN53" s="1068">
        <v>52.9</v>
      </c>
      <c r="CO53" s="1068"/>
      <c r="CP53" s="1068"/>
      <c r="CQ53" s="1068"/>
      <c r="CR53" s="1068"/>
      <c r="CS53" s="1068"/>
      <c r="CT53" s="1068"/>
      <c r="CU53" s="1068"/>
      <c r="CV53" s="1068">
        <v>54.2</v>
      </c>
      <c r="CW53" s="1068"/>
      <c r="CX53" s="1068"/>
      <c r="CY53" s="1068"/>
      <c r="CZ53" s="1068"/>
      <c r="DA53" s="1068"/>
      <c r="DB53" s="1068"/>
      <c r="DC53" s="1068"/>
    </row>
    <row r="54" spans="1:109">
      <c r="A54" s="1030"/>
      <c r="B54" s="727"/>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27"/>
      <c r="G55" s="1040"/>
      <c r="H55" s="1040"/>
      <c r="I55" s="1040"/>
      <c r="J55" s="1040"/>
      <c r="K55" s="1049"/>
      <c r="L55" s="1049"/>
      <c r="M55" s="1049"/>
      <c r="N55" s="1049"/>
      <c r="AN55" s="1064" t="s">
        <v>69</v>
      </c>
      <c r="AO55" s="1064"/>
      <c r="AP55" s="1064"/>
      <c r="AQ55" s="1064"/>
      <c r="AR55" s="1064"/>
      <c r="AS55" s="1064"/>
      <c r="AT55" s="1064"/>
      <c r="AU55" s="1064"/>
      <c r="AV55" s="1064"/>
      <c r="AW55" s="1064"/>
      <c r="AX55" s="1064"/>
      <c r="AY55" s="1064"/>
      <c r="AZ55" s="1064"/>
      <c r="BA55" s="1064"/>
      <c r="BB55" s="1063" t="s">
        <v>564</v>
      </c>
      <c r="BC55" s="1063"/>
      <c r="BD55" s="1063"/>
      <c r="BE55" s="1063"/>
      <c r="BF55" s="1063"/>
      <c r="BG55" s="1063"/>
      <c r="BH55" s="1063"/>
      <c r="BI55" s="1063"/>
      <c r="BJ55" s="1063"/>
      <c r="BK55" s="1063"/>
      <c r="BL55" s="1063"/>
      <c r="BM55" s="1063"/>
      <c r="BN55" s="1063"/>
      <c r="BO55" s="1063"/>
      <c r="BP55" s="1068">
        <v>31.3</v>
      </c>
      <c r="BQ55" s="1068"/>
      <c r="BR55" s="1068"/>
      <c r="BS55" s="1068"/>
      <c r="BT55" s="1068"/>
      <c r="BU55" s="1068"/>
      <c r="BV55" s="1068"/>
      <c r="BW55" s="1068"/>
      <c r="BX55" s="1068">
        <v>25.3</v>
      </c>
      <c r="BY55" s="1068"/>
      <c r="BZ55" s="1068"/>
      <c r="CA55" s="1068"/>
      <c r="CB55" s="1068"/>
      <c r="CC55" s="1068"/>
      <c r="CD55" s="1068"/>
      <c r="CE55" s="1068"/>
      <c r="CF55" s="1068">
        <v>25.5</v>
      </c>
      <c r="CG55" s="1068"/>
      <c r="CH55" s="1068"/>
      <c r="CI55" s="1068"/>
      <c r="CJ55" s="1068"/>
      <c r="CK55" s="1068"/>
      <c r="CL55" s="1068"/>
      <c r="CM55" s="1068"/>
      <c r="CN55" s="1068">
        <v>25.1</v>
      </c>
      <c r="CO55" s="1068"/>
      <c r="CP55" s="1068"/>
      <c r="CQ55" s="1068"/>
      <c r="CR55" s="1068"/>
      <c r="CS55" s="1068"/>
      <c r="CT55" s="1068"/>
      <c r="CU55" s="1068"/>
      <c r="CV55" s="1068">
        <v>18</v>
      </c>
      <c r="CW55" s="1068"/>
      <c r="CX55" s="1068"/>
      <c r="CY55" s="1068"/>
      <c r="CZ55" s="1068"/>
      <c r="DA55" s="1068"/>
      <c r="DB55" s="1068"/>
      <c r="DC55" s="1068"/>
    </row>
    <row r="56" spans="1:109">
      <c r="A56" s="1030"/>
      <c r="B56" s="727"/>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62"/>
      <c r="AN57" s="1064"/>
      <c r="AO57" s="1064"/>
      <c r="AP57" s="1064"/>
      <c r="AQ57" s="1064"/>
      <c r="AR57" s="1064"/>
      <c r="AS57" s="1064"/>
      <c r="AT57" s="1064"/>
      <c r="AU57" s="1064"/>
      <c r="AV57" s="1064"/>
      <c r="AW57" s="1064"/>
      <c r="AX57" s="1064"/>
      <c r="AY57" s="1064"/>
      <c r="AZ57" s="1064"/>
      <c r="BA57" s="1064"/>
      <c r="BB57" s="1063" t="s">
        <v>565</v>
      </c>
      <c r="BC57" s="1063"/>
      <c r="BD57" s="1063"/>
      <c r="BE57" s="1063"/>
      <c r="BF57" s="1063"/>
      <c r="BG57" s="1063"/>
      <c r="BH57" s="1063"/>
      <c r="BI57" s="1063"/>
      <c r="BJ57" s="1063"/>
      <c r="BK57" s="1063"/>
      <c r="BL57" s="1063"/>
      <c r="BM57" s="1063"/>
      <c r="BN57" s="1063"/>
      <c r="BO57" s="1063"/>
      <c r="BP57" s="1068">
        <v>58.4</v>
      </c>
      <c r="BQ57" s="1068"/>
      <c r="BR57" s="1068"/>
      <c r="BS57" s="1068"/>
      <c r="BT57" s="1068"/>
      <c r="BU57" s="1068"/>
      <c r="BV57" s="1068"/>
      <c r="BW57" s="1068"/>
      <c r="BX57" s="1068">
        <v>59.7</v>
      </c>
      <c r="BY57" s="1068"/>
      <c r="BZ57" s="1068"/>
      <c r="CA57" s="1068"/>
      <c r="CB57" s="1068"/>
      <c r="CC57" s="1068"/>
      <c r="CD57" s="1068"/>
      <c r="CE57" s="1068"/>
      <c r="CF57" s="1068">
        <v>60.9</v>
      </c>
      <c r="CG57" s="1068"/>
      <c r="CH57" s="1068"/>
      <c r="CI57" s="1068"/>
      <c r="CJ57" s="1068"/>
      <c r="CK57" s="1068"/>
      <c r="CL57" s="1068"/>
      <c r="CM57" s="1068"/>
      <c r="CN57" s="1068">
        <v>61</v>
      </c>
      <c r="CO57" s="1068"/>
      <c r="CP57" s="1068"/>
      <c r="CQ57" s="1068"/>
      <c r="CR57" s="1068"/>
      <c r="CS57" s="1068"/>
      <c r="CT57" s="1068"/>
      <c r="CU57" s="1068"/>
      <c r="CV57" s="1068">
        <v>62.4</v>
      </c>
      <c r="CW57" s="1068"/>
      <c r="CX57" s="1068"/>
      <c r="CY57" s="1068"/>
      <c r="CZ57" s="1068"/>
      <c r="DA57" s="1068"/>
      <c r="DB57" s="1068"/>
      <c r="DC57" s="1068"/>
      <c r="DD57" s="1073"/>
      <c r="DE57" s="1036"/>
    </row>
    <row r="58" spans="1:109" s="1030" customFormat="1">
      <c r="A58" s="362"/>
      <c r="B58" s="1036"/>
      <c r="G58" s="1040"/>
      <c r="H58" s="1040"/>
      <c r="I58" s="1046"/>
      <c r="J58" s="1046"/>
      <c r="K58" s="1049"/>
      <c r="L58" s="1049"/>
      <c r="M58" s="1049"/>
      <c r="N58" s="1049"/>
      <c r="AM58" s="362"/>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62"/>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62"/>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62"/>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828"/>
    </row>
    <row r="63" spans="1:109" ht="17.25">
      <c r="B63" s="736" t="s">
        <v>325</v>
      </c>
    </row>
    <row r="64" spans="1:109">
      <c r="B64" s="727"/>
      <c r="G64" s="1039"/>
      <c r="N64" s="1058"/>
      <c r="AM64" s="1039"/>
      <c r="AN64" s="1039" t="s">
        <v>562</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27"/>
      <c r="AN65" s="1059" t="s">
        <v>566</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27"/>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27"/>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27"/>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27"/>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27"/>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27"/>
      <c r="G71" s="1042"/>
      <c r="I71" s="1046"/>
      <c r="J71" s="1047"/>
      <c r="K71" s="1047"/>
      <c r="L71" s="1054"/>
      <c r="M71" s="1047"/>
      <c r="N71" s="1054"/>
      <c r="AM71" s="1042"/>
      <c r="AN71" s="362" t="s">
        <v>169</v>
      </c>
    </row>
    <row r="72" spans="2:107">
      <c r="B72" s="727"/>
      <c r="G72" s="1040"/>
      <c r="H72" s="1040"/>
      <c r="I72" s="1040"/>
      <c r="J72" s="1040"/>
      <c r="K72" s="1048"/>
      <c r="L72" s="1048"/>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64" t="s">
        <v>409</v>
      </c>
      <c r="BQ72" s="1064"/>
      <c r="BR72" s="1064"/>
      <c r="BS72" s="1064"/>
      <c r="BT72" s="1064"/>
      <c r="BU72" s="1064"/>
      <c r="BV72" s="1064"/>
      <c r="BW72" s="1064"/>
      <c r="BX72" s="1064" t="s">
        <v>353</v>
      </c>
      <c r="BY72" s="1064"/>
      <c r="BZ72" s="1064"/>
      <c r="CA72" s="1064"/>
      <c r="CB72" s="1064"/>
      <c r="CC72" s="1064"/>
      <c r="CD72" s="1064"/>
      <c r="CE72" s="1064"/>
      <c r="CF72" s="1064" t="s">
        <v>4</v>
      </c>
      <c r="CG72" s="1064"/>
      <c r="CH72" s="1064"/>
      <c r="CI72" s="1064"/>
      <c r="CJ72" s="1064"/>
      <c r="CK72" s="1064"/>
      <c r="CL72" s="1064"/>
      <c r="CM72" s="1064"/>
      <c r="CN72" s="1064" t="s">
        <v>501</v>
      </c>
      <c r="CO72" s="1064"/>
      <c r="CP72" s="1064"/>
      <c r="CQ72" s="1064"/>
      <c r="CR72" s="1064"/>
      <c r="CS72" s="1064"/>
      <c r="CT72" s="1064"/>
      <c r="CU72" s="1064"/>
      <c r="CV72" s="1064" t="s">
        <v>457</v>
      </c>
      <c r="CW72" s="1064"/>
      <c r="CX72" s="1064"/>
      <c r="CY72" s="1064"/>
      <c r="CZ72" s="1064"/>
      <c r="DA72" s="1064"/>
      <c r="DB72" s="1064"/>
      <c r="DC72" s="1064"/>
    </row>
    <row r="73" spans="2:107">
      <c r="B73" s="727"/>
      <c r="G73" s="1041"/>
      <c r="H73" s="1041"/>
      <c r="I73" s="1041"/>
      <c r="J73" s="1041"/>
      <c r="K73" s="1051"/>
      <c r="L73" s="1051"/>
      <c r="M73" s="1051"/>
      <c r="N73" s="1051"/>
      <c r="AM73" s="1043"/>
      <c r="AN73" s="1063" t="s">
        <v>563</v>
      </c>
      <c r="AO73" s="1063"/>
      <c r="AP73" s="1063"/>
      <c r="AQ73" s="1063"/>
      <c r="AR73" s="1063"/>
      <c r="AS73" s="1063"/>
      <c r="AT73" s="1063"/>
      <c r="AU73" s="1063"/>
      <c r="AV73" s="1063"/>
      <c r="AW73" s="1063"/>
      <c r="AX73" s="1063"/>
      <c r="AY73" s="1063"/>
      <c r="AZ73" s="1063"/>
      <c r="BA73" s="1063"/>
      <c r="BB73" s="1063" t="s">
        <v>564</v>
      </c>
      <c r="BC73" s="1063"/>
      <c r="BD73" s="1063"/>
      <c r="BE73" s="1063"/>
      <c r="BF73" s="1063"/>
      <c r="BG73" s="1063"/>
      <c r="BH73" s="1063"/>
      <c r="BI73" s="1063"/>
      <c r="BJ73" s="1063"/>
      <c r="BK73" s="1063"/>
      <c r="BL73" s="1063"/>
      <c r="BM73" s="1063"/>
      <c r="BN73" s="1063"/>
      <c r="BO73" s="1063"/>
      <c r="BP73" s="1068">
        <v>82.2</v>
      </c>
      <c r="BQ73" s="1068"/>
      <c r="BR73" s="1068"/>
      <c r="BS73" s="1068"/>
      <c r="BT73" s="1068"/>
      <c r="BU73" s="1068"/>
      <c r="BV73" s="1068"/>
      <c r="BW73" s="1068"/>
      <c r="BX73" s="1068">
        <v>82.6</v>
      </c>
      <c r="BY73" s="1068"/>
      <c r="BZ73" s="1068"/>
      <c r="CA73" s="1068"/>
      <c r="CB73" s="1068"/>
      <c r="CC73" s="1068"/>
      <c r="CD73" s="1068"/>
      <c r="CE73" s="1068"/>
      <c r="CF73" s="1068">
        <v>71.8</v>
      </c>
      <c r="CG73" s="1068"/>
      <c r="CH73" s="1068"/>
      <c r="CI73" s="1068"/>
      <c r="CJ73" s="1068"/>
      <c r="CK73" s="1068"/>
      <c r="CL73" s="1068"/>
      <c r="CM73" s="1068"/>
      <c r="CN73" s="1068">
        <v>59.4</v>
      </c>
      <c r="CO73" s="1068"/>
      <c r="CP73" s="1068"/>
      <c r="CQ73" s="1068"/>
      <c r="CR73" s="1068"/>
      <c r="CS73" s="1068"/>
      <c r="CT73" s="1068"/>
      <c r="CU73" s="1068"/>
      <c r="CV73" s="1068">
        <v>40.799999999999997</v>
      </c>
      <c r="CW73" s="1068"/>
      <c r="CX73" s="1068"/>
      <c r="CY73" s="1068"/>
      <c r="CZ73" s="1068"/>
      <c r="DA73" s="1068"/>
      <c r="DB73" s="1068"/>
      <c r="DC73" s="1068"/>
    </row>
    <row r="74" spans="2:107">
      <c r="B74" s="727"/>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27"/>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542</v>
      </c>
      <c r="BC75" s="1063"/>
      <c r="BD75" s="1063"/>
      <c r="BE75" s="1063"/>
      <c r="BF75" s="1063"/>
      <c r="BG75" s="1063"/>
      <c r="BH75" s="1063"/>
      <c r="BI75" s="1063"/>
      <c r="BJ75" s="1063"/>
      <c r="BK75" s="1063"/>
      <c r="BL75" s="1063"/>
      <c r="BM75" s="1063"/>
      <c r="BN75" s="1063"/>
      <c r="BO75" s="1063"/>
      <c r="BP75" s="1068">
        <v>11.4</v>
      </c>
      <c r="BQ75" s="1068"/>
      <c r="BR75" s="1068"/>
      <c r="BS75" s="1068"/>
      <c r="BT75" s="1068"/>
      <c r="BU75" s="1068"/>
      <c r="BV75" s="1068"/>
      <c r="BW75" s="1068"/>
      <c r="BX75" s="1068">
        <v>11.1</v>
      </c>
      <c r="BY75" s="1068"/>
      <c r="BZ75" s="1068"/>
      <c r="CA75" s="1068"/>
      <c r="CB75" s="1068"/>
      <c r="CC75" s="1068"/>
      <c r="CD75" s="1068"/>
      <c r="CE75" s="1068"/>
      <c r="CF75" s="1068">
        <v>10.8</v>
      </c>
      <c r="CG75" s="1068"/>
      <c r="CH75" s="1068"/>
      <c r="CI75" s="1068"/>
      <c r="CJ75" s="1068"/>
      <c r="CK75" s="1068"/>
      <c r="CL75" s="1068"/>
      <c r="CM75" s="1068"/>
      <c r="CN75" s="1068">
        <v>10.6</v>
      </c>
      <c r="CO75" s="1068"/>
      <c r="CP75" s="1068"/>
      <c r="CQ75" s="1068"/>
      <c r="CR75" s="1068"/>
      <c r="CS75" s="1068"/>
      <c r="CT75" s="1068"/>
      <c r="CU75" s="1068"/>
      <c r="CV75" s="1068">
        <v>10.7</v>
      </c>
      <c r="CW75" s="1068"/>
      <c r="CX75" s="1068"/>
      <c r="CY75" s="1068"/>
      <c r="CZ75" s="1068"/>
      <c r="DA75" s="1068"/>
      <c r="DB75" s="1068"/>
      <c r="DC75" s="1068"/>
    </row>
    <row r="76" spans="2:107">
      <c r="B76" s="727"/>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27"/>
      <c r="G77" s="1040"/>
      <c r="H77" s="1040"/>
      <c r="I77" s="1040"/>
      <c r="J77" s="1040"/>
      <c r="K77" s="1051"/>
      <c r="L77" s="1051"/>
      <c r="M77" s="1051"/>
      <c r="N77" s="1051"/>
      <c r="AN77" s="1064" t="s">
        <v>69</v>
      </c>
      <c r="AO77" s="1064"/>
      <c r="AP77" s="1064"/>
      <c r="AQ77" s="1064"/>
      <c r="AR77" s="1064"/>
      <c r="AS77" s="1064"/>
      <c r="AT77" s="1064"/>
      <c r="AU77" s="1064"/>
      <c r="AV77" s="1064"/>
      <c r="AW77" s="1064"/>
      <c r="AX77" s="1064"/>
      <c r="AY77" s="1064"/>
      <c r="AZ77" s="1064"/>
      <c r="BA77" s="1064"/>
      <c r="BB77" s="1063" t="s">
        <v>564</v>
      </c>
      <c r="BC77" s="1063"/>
      <c r="BD77" s="1063"/>
      <c r="BE77" s="1063"/>
      <c r="BF77" s="1063"/>
      <c r="BG77" s="1063"/>
      <c r="BH77" s="1063"/>
      <c r="BI77" s="1063"/>
      <c r="BJ77" s="1063"/>
      <c r="BK77" s="1063"/>
      <c r="BL77" s="1063"/>
      <c r="BM77" s="1063"/>
      <c r="BN77" s="1063"/>
      <c r="BO77" s="1063"/>
      <c r="BP77" s="1068">
        <v>31.3</v>
      </c>
      <c r="BQ77" s="1068"/>
      <c r="BR77" s="1068"/>
      <c r="BS77" s="1068"/>
      <c r="BT77" s="1068"/>
      <c r="BU77" s="1068"/>
      <c r="BV77" s="1068"/>
      <c r="BW77" s="1068"/>
      <c r="BX77" s="1068">
        <v>25.3</v>
      </c>
      <c r="BY77" s="1068"/>
      <c r="BZ77" s="1068"/>
      <c r="CA77" s="1068"/>
      <c r="CB77" s="1068"/>
      <c r="CC77" s="1068"/>
      <c r="CD77" s="1068"/>
      <c r="CE77" s="1068"/>
      <c r="CF77" s="1068">
        <v>25.5</v>
      </c>
      <c r="CG77" s="1068"/>
      <c r="CH77" s="1068"/>
      <c r="CI77" s="1068"/>
      <c r="CJ77" s="1068"/>
      <c r="CK77" s="1068"/>
      <c r="CL77" s="1068"/>
      <c r="CM77" s="1068"/>
      <c r="CN77" s="1068">
        <v>25.1</v>
      </c>
      <c r="CO77" s="1068"/>
      <c r="CP77" s="1068"/>
      <c r="CQ77" s="1068"/>
      <c r="CR77" s="1068"/>
      <c r="CS77" s="1068"/>
      <c r="CT77" s="1068"/>
      <c r="CU77" s="1068"/>
      <c r="CV77" s="1068">
        <v>18</v>
      </c>
      <c r="CW77" s="1068"/>
      <c r="CX77" s="1068"/>
      <c r="CY77" s="1068"/>
      <c r="CZ77" s="1068"/>
      <c r="DA77" s="1068"/>
      <c r="DB77" s="1068"/>
      <c r="DC77" s="1068"/>
    </row>
    <row r="78" spans="2:107">
      <c r="B78" s="727"/>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27"/>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542</v>
      </c>
      <c r="BC79" s="1063"/>
      <c r="BD79" s="1063"/>
      <c r="BE79" s="1063"/>
      <c r="BF79" s="1063"/>
      <c r="BG79" s="1063"/>
      <c r="BH79" s="1063"/>
      <c r="BI79" s="1063"/>
      <c r="BJ79" s="1063"/>
      <c r="BK79" s="1063"/>
      <c r="BL79" s="1063"/>
      <c r="BM79" s="1063"/>
      <c r="BN79" s="1063"/>
      <c r="BO79" s="1063"/>
      <c r="BP79" s="1068">
        <v>7.2</v>
      </c>
      <c r="BQ79" s="1068"/>
      <c r="BR79" s="1068"/>
      <c r="BS79" s="1068"/>
      <c r="BT79" s="1068"/>
      <c r="BU79" s="1068"/>
      <c r="BV79" s="1068"/>
      <c r="BW79" s="1068"/>
      <c r="BX79" s="1068">
        <v>6.9</v>
      </c>
      <c r="BY79" s="1068"/>
      <c r="BZ79" s="1068"/>
      <c r="CA79" s="1068"/>
      <c r="CB79" s="1068"/>
      <c r="CC79" s="1068"/>
      <c r="CD79" s="1068"/>
      <c r="CE79" s="1068"/>
      <c r="CF79" s="1068">
        <v>6.6</v>
      </c>
      <c r="CG79" s="1068"/>
      <c r="CH79" s="1068"/>
      <c r="CI79" s="1068"/>
      <c r="CJ79" s="1068"/>
      <c r="CK79" s="1068"/>
      <c r="CL79" s="1068"/>
      <c r="CM79" s="1068"/>
      <c r="CN79" s="1068">
        <v>6.4</v>
      </c>
      <c r="CO79" s="1068"/>
      <c r="CP79" s="1068"/>
      <c r="CQ79" s="1068"/>
      <c r="CR79" s="1068"/>
      <c r="CS79" s="1068"/>
      <c r="CT79" s="1068"/>
      <c r="CU79" s="1068"/>
      <c r="CV79" s="1068">
        <v>6.6</v>
      </c>
      <c r="CW79" s="1068"/>
      <c r="CX79" s="1068"/>
      <c r="CY79" s="1068"/>
      <c r="CZ79" s="1068"/>
      <c r="DA79" s="1068"/>
      <c r="DB79" s="1068"/>
      <c r="DC79" s="1068"/>
    </row>
    <row r="80" spans="2:107">
      <c r="B80" s="727"/>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27"/>
    </row>
    <row r="82" spans="2:109" ht="17.25">
      <c r="B82" s="727"/>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c r="DD84" s="828"/>
      <c r="DE84" s="828"/>
    </row>
    <row r="85" spans="2:109">
      <c r="DD85" s="828"/>
      <c r="DE85" s="828"/>
    </row>
  </sheetData>
  <sheetProtection algorithmName="SHA-512" hashValue="LvHWz/WvZbMngkeFMT6H59E+QaWxVCdLS2kbdGMQNI6QOHhmyAaWnOlETxnUDXW5EMkjtYaOVQSo5rf0D2rAhg==" saltValue="n9oKFVnSVtCe+l6FH7wLN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109</v>
      </c>
    </row>
  </sheetData>
  <sheetProtection algorithmName="SHA-512" hashValue="nrlAGlu/L6V7aJXUyT1J4aJWOo3Xnm69gx5yL8cYbuamuW0/q0+UzepyFYmOUE848/oh1YeayU75WI2SPIZKKQ==" saltValue="PGxt268ZTUDTyB7SNpiVL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109</v>
      </c>
    </row>
  </sheetData>
  <sheetProtection algorithmName="SHA-512" hashValue="qEwebzGC93Ks298C/Qhh0VEHFxEPx3IAPJxMhRDQm93NpL73ocpjUtZqo7uCrCt4+L+hB9Q6p+Sp8IFXlrtJZg==" saltValue="WSBDftD8CtfF2gQY5xxkT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8"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301</v>
      </c>
      <c r="DI1" s="343"/>
      <c r="DJ1" s="343"/>
      <c r="DK1" s="343"/>
      <c r="DL1" s="343"/>
      <c r="DM1" s="343"/>
      <c r="DN1" s="350"/>
      <c r="DO1" s="1"/>
      <c r="DP1" s="342" t="s">
        <v>302</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60" t="s">
        <v>115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514</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7</v>
      </c>
      <c r="C4" s="140"/>
      <c r="D4" s="140"/>
      <c r="E4" s="140"/>
      <c r="F4" s="140"/>
      <c r="G4" s="140"/>
      <c r="H4" s="140"/>
      <c r="I4" s="140"/>
      <c r="J4" s="140"/>
      <c r="K4" s="140"/>
      <c r="L4" s="140"/>
      <c r="M4" s="140"/>
      <c r="N4" s="140"/>
      <c r="O4" s="140"/>
      <c r="P4" s="140"/>
      <c r="Q4" s="145"/>
      <c r="R4" s="183" t="s">
        <v>308</v>
      </c>
      <c r="S4" s="140"/>
      <c r="T4" s="140"/>
      <c r="U4" s="140"/>
      <c r="V4" s="140"/>
      <c r="W4" s="140"/>
      <c r="X4" s="140"/>
      <c r="Y4" s="145"/>
      <c r="Z4" s="183" t="s">
        <v>311</v>
      </c>
      <c r="AA4" s="140"/>
      <c r="AB4" s="140"/>
      <c r="AC4" s="145"/>
      <c r="AD4" s="183" t="s">
        <v>256</v>
      </c>
      <c r="AE4" s="140"/>
      <c r="AF4" s="140"/>
      <c r="AG4" s="140"/>
      <c r="AH4" s="140"/>
      <c r="AI4" s="140"/>
      <c r="AJ4" s="140"/>
      <c r="AK4" s="145"/>
      <c r="AL4" s="183" t="s">
        <v>311</v>
      </c>
      <c r="AM4" s="140"/>
      <c r="AN4" s="140"/>
      <c r="AO4" s="145"/>
      <c r="AP4" s="298" t="s">
        <v>312</v>
      </c>
      <c r="AQ4" s="298"/>
      <c r="AR4" s="298"/>
      <c r="AS4" s="298"/>
      <c r="AT4" s="298"/>
      <c r="AU4" s="298"/>
      <c r="AV4" s="298"/>
      <c r="AW4" s="298"/>
      <c r="AX4" s="298"/>
      <c r="AY4" s="298"/>
      <c r="AZ4" s="298"/>
      <c r="BA4" s="298"/>
      <c r="BB4" s="298"/>
      <c r="BC4" s="298"/>
      <c r="BD4" s="298"/>
      <c r="BE4" s="298"/>
      <c r="BF4" s="298"/>
      <c r="BG4" s="298" t="s">
        <v>291</v>
      </c>
      <c r="BH4" s="298"/>
      <c r="BI4" s="298"/>
      <c r="BJ4" s="298"/>
      <c r="BK4" s="298"/>
      <c r="BL4" s="298"/>
      <c r="BM4" s="298"/>
      <c r="BN4" s="298"/>
      <c r="BO4" s="298" t="s">
        <v>311</v>
      </c>
      <c r="BP4" s="298"/>
      <c r="BQ4" s="298"/>
      <c r="BR4" s="298"/>
      <c r="BS4" s="298" t="s">
        <v>515</v>
      </c>
      <c r="BT4" s="298"/>
      <c r="BU4" s="298"/>
      <c r="BV4" s="298"/>
      <c r="BW4" s="298"/>
      <c r="BX4" s="298"/>
      <c r="BY4" s="298"/>
      <c r="BZ4" s="298"/>
      <c r="CA4" s="298"/>
      <c r="CB4" s="298"/>
      <c r="CD4" s="183" t="s">
        <v>516</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309</v>
      </c>
      <c r="C5" s="265"/>
      <c r="D5" s="265"/>
      <c r="E5" s="265"/>
      <c r="F5" s="265"/>
      <c r="G5" s="265"/>
      <c r="H5" s="265"/>
      <c r="I5" s="265"/>
      <c r="J5" s="265"/>
      <c r="K5" s="265"/>
      <c r="L5" s="265"/>
      <c r="M5" s="265"/>
      <c r="N5" s="265"/>
      <c r="O5" s="265"/>
      <c r="P5" s="265"/>
      <c r="Q5" s="268"/>
      <c r="R5" s="273">
        <v>8232299</v>
      </c>
      <c r="S5" s="276"/>
      <c r="T5" s="276"/>
      <c r="U5" s="276"/>
      <c r="V5" s="276"/>
      <c r="W5" s="276"/>
      <c r="X5" s="276"/>
      <c r="Y5" s="278"/>
      <c r="Z5" s="281">
        <v>23</v>
      </c>
      <c r="AA5" s="281"/>
      <c r="AB5" s="281"/>
      <c r="AC5" s="281"/>
      <c r="AD5" s="286">
        <v>8232299</v>
      </c>
      <c r="AE5" s="286"/>
      <c r="AF5" s="286"/>
      <c r="AG5" s="286"/>
      <c r="AH5" s="286"/>
      <c r="AI5" s="286"/>
      <c r="AJ5" s="286"/>
      <c r="AK5" s="286"/>
      <c r="AL5" s="291">
        <v>48.6</v>
      </c>
      <c r="AM5" s="293"/>
      <c r="AN5" s="293"/>
      <c r="AO5" s="295"/>
      <c r="AP5" s="261" t="s">
        <v>314</v>
      </c>
      <c r="AQ5" s="265"/>
      <c r="AR5" s="265"/>
      <c r="AS5" s="265"/>
      <c r="AT5" s="265"/>
      <c r="AU5" s="265"/>
      <c r="AV5" s="265"/>
      <c r="AW5" s="265"/>
      <c r="AX5" s="265"/>
      <c r="AY5" s="265"/>
      <c r="AZ5" s="265"/>
      <c r="BA5" s="265"/>
      <c r="BB5" s="265"/>
      <c r="BC5" s="265"/>
      <c r="BD5" s="265"/>
      <c r="BE5" s="265"/>
      <c r="BF5" s="268"/>
      <c r="BG5" s="274">
        <v>8232299</v>
      </c>
      <c r="BH5" s="218"/>
      <c r="BI5" s="218"/>
      <c r="BJ5" s="218"/>
      <c r="BK5" s="218"/>
      <c r="BL5" s="218"/>
      <c r="BM5" s="218"/>
      <c r="BN5" s="279"/>
      <c r="BO5" s="282">
        <v>100</v>
      </c>
      <c r="BP5" s="282"/>
      <c r="BQ5" s="282"/>
      <c r="BR5" s="282"/>
      <c r="BS5" s="287">
        <v>694362</v>
      </c>
      <c r="BT5" s="287"/>
      <c r="BU5" s="287"/>
      <c r="BV5" s="287"/>
      <c r="BW5" s="287"/>
      <c r="BX5" s="287"/>
      <c r="BY5" s="287"/>
      <c r="BZ5" s="287"/>
      <c r="CA5" s="287"/>
      <c r="CB5" s="325"/>
      <c r="CD5" s="183" t="s">
        <v>312</v>
      </c>
      <c r="CE5" s="140"/>
      <c r="CF5" s="140"/>
      <c r="CG5" s="140"/>
      <c r="CH5" s="140"/>
      <c r="CI5" s="140"/>
      <c r="CJ5" s="140"/>
      <c r="CK5" s="140"/>
      <c r="CL5" s="140"/>
      <c r="CM5" s="140"/>
      <c r="CN5" s="140"/>
      <c r="CO5" s="140"/>
      <c r="CP5" s="140"/>
      <c r="CQ5" s="145"/>
      <c r="CR5" s="183" t="s">
        <v>316</v>
      </c>
      <c r="CS5" s="140"/>
      <c r="CT5" s="140"/>
      <c r="CU5" s="140"/>
      <c r="CV5" s="140"/>
      <c r="CW5" s="140"/>
      <c r="CX5" s="140"/>
      <c r="CY5" s="145"/>
      <c r="CZ5" s="183" t="s">
        <v>311</v>
      </c>
      <c r="DA5" s="140"/>
      <c r="DB5" s="140"/>
      <c r="DC5" s="145"/>
      <c r="DD5" s="183" t="s">
        <v>319</v>
      </c>
      <c r="DE5" s="140"/>
      <c r="DF5" s="140"/>
      <c r="DG5" s="140"/>
      <c r="DH5" s="140"/>
      <c r="DI5" s="140"/>
      <c r="DJ5" s="140"/>
      <c r="DK5" s="140"/>
      <c r="DL5" s="140"/>
      <c r="DM5" s="140"/>
      <c r="DN5" s="140"/>
      <c r="DO5" s="140"/>
      <c r="DP5" s="145"/>
      <c r="DQ5" s="183" t="s">
        <v>517</v>
      </c>
      <c r="DR5" s="140"/>
      <c r="DS5" s="140"/>
      <c r="DT5" s="140"/>
      <c r="DU5" s="140"/>
      <c r="DV5" s="140"/>
      <c r="DW5" s="140"/>
      <c r="DX5" s="140"/>
      <c r="DY5" s="140"/>
      <c r="DZ5" s="140"/>
      <c r="EA5" s="140"/>
      <c r="EB5" s="140"/>
      <c r="EC5" s="145"/>
    </row>
    <row r="6" spans="2:143" ht="11.25" customHeight="1">
      <c r="B6" s="262" t="s">
        <v>518</v>
      </c>
      <c r="C6" s="1"/>
      <c r="D6" s="1"/>
      <c r="E6" s="1"/>
      <c r="F6" s="1"/>
      <c r="G6" s="1"/>
      <c r="H6" s="1"/>
      <c r="I6" s="1"/>
      <c r="J6" s="1"/>
      <c r="K6" s="1"/>
      <c r="L6" s="1"/>
      <c r="M6" s="1"/>
      <c r="N6" s="1"/>
      <c r="O6" s="1"/>
      <c r="P6" s="1"/>
      <c r="Q6" s="269"/>
      <c r="R6" s="274">
        <v>304362</v>
      </c>
      <c r="S6" s="218"/>
      <c r="T6" s="218"/>
      <c r="U6" s="218"/>
      <c r="V6" s="218"/>
      <c r="W6" s="218"/>
      <c r="X6" s="218"/>
      <c r="Y6" s="279"/>
      <c r="Z6" s="282">
        <v>0.9</v>
      </c>
      <c r="AA6" s="282"/>
      <c r="AB6" s="282"/>
      <c r="AC6" s="282"/>
      <c r="AD6" s="287">
        <v>304362</v>
      </c>
      <c r="AE6" s="287"/>
      <c r="AF6" s="287"/>
      <c r="AG6" s="287"/>
      <c r="AH6" s="287"/>
      <c r="AI6" s="287"/>
      <c r="AJ6" s="287"/>
      <c r="AK6" s="287"/>
      <c r="AL6" s="283">
        <v>1.8</v>
      </c>
      <c r="AM6" s="239"/>
      <c r="AN6" s="239"/>
      <c r="AO6" s="296"/>
      <c r="AP6" s="262" t="s">
        <v>114</v>
      </c>
      <c r="AQ6" s="1"/>
      <c r="AR6" s="1"/>
      <c r="AS6" s="1"/>
      <c r="AT6" s="1"/>
      <c r="AU6" s="1"/>
      <c r="AV6" s="1"/>
      <c r="AW6" s="1"/>
      <c r="AX6" s="1"/>
      <c r="AY6" s="1"/>
      <c r="AZ6" s="1"/>
      <c r="BA6" s="1"/>
      <c r="BB6" s="1"/>
      <c r="BC6" s="1"/>
      <c r="BD6" s="1"/>
      <c r="BE6" s="1"/>
      <c r="BF6" s="269"/>
      <c r="BG6" s="274">
        <v>8232299</v>
      </c>
      <c r="BH6" s="218"/>
      <c r="BI6" s="218"/>
      <c r="BJ6" s="218"/>
      <c r="BK6" s="218"/>
      <c r="BL6" s="218"/>
      <c r="BM6" s="218"/>
      <c r="BN6" s="279"/>
      <c r="BO6" s="282">
        <v>100</v>
      </c>
      <c r="BP6" s="282"/>
      <c r="BQ6" s="282"/>
      <c r="BR6" s="282"/>
      <c r="BS6" s="287">
        <v>694362</v>
      </c>
      <c r="BT6" s="287"/>
      <c r="BU6" s="287"/>
      <c r="BV6" s="287"/>
      <c r="BW6" s="287"/>
      <c r="BX6" s="287"/>
      <c r="BY6" s="287"/>
      <c r="BZ6" s="287"/>
      <c r="CA6" s="287"/>
      <c r="CB6" s="325"/>
      <c r="CD6" s="261" t="s">
        <v>322</v>
      </c>
      <c r="CE6" s="265"/>
      <c r="CF6" s="265"/>
      <c r="CG6" s="265"/>
      <c r="CH6" s="265"/>
      <c r="CI6" s="265"/>
      <c r="CJ6" s="265"/>
      <c r="CK6" s="265"/>
      <c r="CL6" s="265"/>
      <c r="CM6" s="265"/>
      <c r="CN6" s="265"/>
      <c r="CO6" s="265"/>
      <c r="CP6" s="265"/>
      <c r="CQ6" s="268"/>
      <c r="CR6" s="274">
        <v>201612</v>
      </c>
      <c r="CS6" s="218"/>
      <c r="CT6" s="218"/>
      <c r="CU6" s="218"/>
      <c r="CV6" s="218"/>
      <c r="CW6" s="218"/>
      <c r="CX6" s="218"/>
      <c r="CY6" s="279"/>
      <c r="CZ6" s="291">
        <v>0.6</v>
      </c>
      <c r="DA6" s="293"/>
      <c r="DB6" s="293"/>
      <c r="DC6" s="336"/>
      <c r="DD6" s="288" t="s">
        <v>205</v>
      </c>
      <c r="DE6" s="218"/>
      <c r="DF6" s="218"/>
      <c r="DG6" s="218"/>
      <c r="DH6" s="218"/>
      <c r="DI6" s="218"/>
      <c r="DJ6" s="218"/>
      <c r="DK6" s="218"/>
      <c r="DL6" s="218"/>
      <c r="DM6" s="218"/>
      <c r="DN6" s="218"/>
      <c r="DO6" s="218"/>
      <c r="DP6" s="279"/>
      <c r="DQ6" s="288">
        <v>201382</v>
      </c>
      <c r="DR6" s="218"/>
      <c r="DS6" s="218"/>
      <c r="DT6" s="218"/>
      <c r="DU6" s="218"/>
      <c r="DV6" s="218"/>
      <c r="DW6" s="218"/>
      <c r="DX6" s="218"/>
      <c r="DY6" s="218"/>
      <c r="DZ6" s="218"/>
      <c r="EA6" s="218"/>
      <c r="EB6" s="218"/>
      <c r="EC6" s="326"/>
    </row>
    <row r="7" spans="2:143" ht="11.25" customHeight="1">
      <c r="B7" s="262" t="s">
        <v>46</v>
      </c>
      <c r="C7" s="1"/>
      <c r="D7" s="1"/>
      <c r="E7" s="1"/>
      <c r="F7" s="1"/>
      <c r="G7" s="1"/>
      <c r="H7" s="1"/>
      <c r="I7" s="1"/>
      <c r="J7" s="1"/>
      <c r="K7" s="1"/>
      <c r="L7" s="1"/>
      <c r="M7" s="1"/>
      <c r="N7" s="1"/>
      <c r="O7" s="1"/>
      <c r="P7" s="1"/>
      <c r="Q7" s="269"/>
      <c r="R7" s="274">
        <v>3376</v>
      </c>
      <c r="S7" s="218"/>
      <c r="T7" s="218"/>
      <c r="U7" s="218"/>
      <c r="V7" s="218"/>
      <c r="W7" s="218"/>
      <c r="X7" s="218"/>
      <c r="Y7" s="279"/>
      <c r="Z7" s="282">
        <v>0</v>
      </c>
      <c r="AA7" s="282"/>
      <c r="AB7" s="282"/>
      <c r="AC7" s="282"/>
      <c r="AD7" s="287">
        <v>3376</v>
      </c>
      <c r="AE7" s="287"/>
      <c r="AF7" s="287"/>
      <c r="AG7" s="287"/>
      <c r="AH7" s="287"/>
      <c r="AI7" s="287"/>
      <c r="AJ7" s="287"/>
      <c r="AK7" s="287"/>
      <c r="AL7" s="283">
        <v>0</v>
      </c>
      <c r="AM7" s="239"/>
      <c r="AN7" s="239"/>
      <c r="AO7" s="296"/>
      <c r="AP7" s="262" t="s">
        <v>324</v>
      </c>
      <c r="AQ7" s="1"/>
      <c r="AR7" s="1"/>
      <c r="AS7" s="1"/>
      <c r="AT7" s="1"/>
      <c r="AU7" s="1"/>
      <c r="AV7" s="1"/>
      <c r="AW7" s="1"/>
      <c r="AX7" s="1"/>
      <c r="AY7" s="1"/>
      <c r="AZ7" s="1"/>
      <c r="BA7" s="1"/>
      <c r="BB7" s="1"/>
      <c r="BC7" s="1"/>
      <c r="BD7" s="1"/>
      <c r="BE7" s="1"/>
      <c r="BF7" s="269"/>
      <c r="BG7" s="274">
        <v>3083098</v>
      </c>
      <c r="BH7" s="218"/>
      <c r="BI7" s="218"/>
      <c r="BJ7" s="218"/>
      <c r="BK7" s="218"/>
      <c r="BL7" s="218"/>
      <c r="BM7" s="218"/>
      <c r="BN7" s="279"/>
      <c r="BO7" s="282">
        <v>37.5</v>
      </c>
      <c r="BP7" s="282"/>
      <c r="BQ7" s="282"/>
      <c r="BR7" s="282"/>
      <c r="BS7" s="287">
        <v>155882</v>
      </c>
      <c r="BT7" s="287"/>
      <c r="BU7" s="287"/>
      <c r="BV7" s="287"/>
      <c r="BW7" s="287"/>
      <c r="BX7" s="287"/>
      <c r="BY7" s="287"/>
      <c r="BZ7" s="287"/>
      <c r="CA7" s="287"/>
      <c r="CB7" s="325"/>
      <c r="CD7" s="262" t="s">
        <v>326</v>
      </c>
      <c r="CE7" s="1"/>
      <c r="CF7" s="1"/>
      <c r="CG7" s="1"/>
      <c r="CH7" s="1"/>
      <c r="CI7" s="1"/>
      <c r="CJ7" s="1"/>
      <c r="CK7" s="1"/>
      <c r="CL7" s="1"/>
      <c r="CM7" s="1"/>
      <c r="CN7" s="1"/>
      <c r="CO7" s="1"/>
      <c r="CP7" s="1"/>
      <c r="CQ7" s="269"/>
      <c r="CR7" s="274">
        <v>4182488</v>
      </c>
      <c r="CS7" s="218"/>
      <c r="CT7" s="218"/>
      <c r="CU7" s="218"/>
      <c r="CV7" s="218"/>
      <c r="CW7" s="218"/>
      <c r="CX7" s="218"/>
      <c r="CY7" s="279"/>
      <c r="CZ7" s="282">
        <v>12</v>
      </c>
      <c r="DA7" s="282"/>
      <c r="DB7" s="282"/>
      <c r="DC7" s="282"/>
      <c r="DD7" s="288">
        <v>180305</v>
      </c>
      <c r="DE7" s="218"/>
      <c r="DF7" s="218"/>
      <c r="DG7" s="218"/>
      <c r="DH7" s="218"/>
      <c r="DI7" s="218"/>
      <c r="DJ7" s="218"/>
      <c r="DK7" s="218"/>
      <c r="DL7" s="218"/>
      <c r="DM7" s="218"/>
      <c r="DN7" s="218"/>
      <c r="DO7" s="218"/>
      <c r="DP7" s="279"/>
      <c r="DQ7" s="288">
        <v>3726636</v>
      </c>
      <c r="DR7" s="218"/>
      <c r="DS7" s="218"/>
      <c r="DT7" s="218"/>
      <c r="DU7" s="218"/>
      <c r="DV7" s="218"/>
      <c r="DW7" s="218"/>
      <c r="DX7" s="218"/>
      <c r="DY7" s="218"/>
      <c r="DZ7" s="218"/>
      <c r="EA7" s="218"/>
      <c r="EB7" s="218"/>
      <c r="EC7" s="326"/>
    </row>
    <row r="8" spans="2:143" ht="11.25" customHeight="1">
      <c r="B8" s="262" t="s">
        <v>328</v>
      </c>
      <c r="C8" s="1"/>
      <c r="D8" s="1"/>
      <c r="E8" s="1"/>
      <c r="F8" s="1"/>
      <c r="G8" s="1"/>
      <c r="H8" s="1"/>
      <c r="I8" s="1"/>
      <c r="J8" s="1"/>
      <c r="K8" s="1"/>
      <c r="L8" s="1"/>
      <c r="M8" s="1"/>
      <c r="N8" s="1"/>
      <c r="O8" s="1"/>
      <c r="P8" s="1"/>
      <c r="Q8" s="269"/>
      <c r="R8" s="274">
        <v>24350</v>
      </c>
      <c r="S8" s="218"/>
      <c r="T8" s="218"/>
      <c r="U8" s="218"/>
      <c r="V8" s="218"/>
      <c r="W8" s="218"/>
      <c r="X8" s="218"/>
      <c r="Y8" s="279"/>
      <c r="Z8" s="282">
        <v>0.1</v>
      </c>
      <c r="AA8" s="282"/>
      <c r="AB8" s="282"/>
      <c r="AC8" s="282"/>
      <c r="AD8" s="287">
        <v>24350</v>
      </c>
      <c r="AE8" s="287"/>
      <c r="AF8" s="287"/>
      <c r="AG8" s="287"/>
      <c r="AH8" s="287"/>
      <c r="AI8" s="287"/>
      <c r="AJ8" s="287"/>
      <c r="AK8" s="287"/>
      <c r="AL8" s="283">
        <v>0.1</v>
      </c>
      <c r="AM8" s="239"/>
      <c r="AN8" s="239"/>
      <c r="AO8" s="296"/>
      <c r="AP8" s="262" t="s">
        <v>130</v>
      </c>
      <c r="AQ8" s="1"/>
      <c r="AR8" s="1"/>
      <c r="AS8" s="1"/>
      <c r="AT8" s="1"/>
      <c r="AU8" s="1"/>
      <c r="AV8" s="1"/>
      <c r="AW8" s="1"/>
      <c r="AX8" s="1"/>
      <c r="AY8" s="1"/>
      <c r="AZ8" s="1"/>
      <c r="BA8" s="1"/>
      <c r="BB8" s="1"/>
      <c r="BC8" s="1"/>
      <c r="BD8" s="1"/>
      <c r="BE8" s="1"/>
      <c r="BF8" s="269"/>
      <c r="BG8" s="274">
        <v>100548</v>
      </c>
      <c r="BH8" s="218"/>
      <c r="BI8" s="218"/>
      <c r="BJ8" s="218"/>
      <c r="BK8" s="218"/>
      <c r="BL8" s="218"/>
      <c r="BM8" s="218"/>
      <c r="BN8" s="279"/>
      <c r="BO8" s="282">
        <v>1.2</v>
      </c>
      <c r="BP8" s="282"/>
      <c r="BQ8" s="282"/>
      <c r="BR8" s="282"/>
      <c r="BS8" s="287" t="s">
        <v>205</v>
      </c>
      <c r="BT8" s="287"/>
      <c r="BU8" s="287"/>
      <c r="BV8" s="287"/>
      <c r="BW8" s="287"/>
      <c r="BX8" s="287"/>
      <c r="BY8" s="287"/>
      <c r="BZ8" s="287"/>
      <c r="CA8" s="287"/>
      <c r="CB8" s="325"/>
      <c r="CD8" s="262" t="s">
        <v>330</v>
      </c>
      <c r="CE8" s="1"/>
      <c r="CF8" s="1"/>
      <c r="CG8" s="1"/>
      <c r="CH8" s="1"/>
      <c r="CI8" s="1"/>
      <c r="CJ8" s="1"/>
      <c r="CK8" s="1"/>
      <c r="CL8" s="1"/>
      <c r="CM8" s="1"/>
      <c r="CN8" s="1"/>
      <c r="CO8" s="1"/>
      <c r="CP8" s="1"/>
      <c r="CQ8" s="269"/>
      <c r="CR8" s="274">
        <v>13173683</v>
      </c>
      <c r="CS8" s="218"/>
      <c r="CT8" s="218"/>
      <c r="CU8" s="218"/>
      <c r="CV8" s="218"/>
      <c r="CW8" s="218"/>
      <c r="CX8" s="218"/>
      <c r="CY8" s="279"/>
      <c r="CZ8" s="282">
        <v>37.9</v>
      </c>
      <c r="DA8" s="282"/>
      <c r="DB8" s="282"/>
      <c r="DC8" s="282"/>
      <c r="DD8" s="288">
        <v>14390</v>
      </c>
      <c r="DE8" s="218"/>
      <c r="DF8" s="218"/>
      <c r="DG8" s="218"/>
      <c r="DH8" s="218"/>
      <c r="DI8" s="218"/>
      <c r="DJ8" s="218"/>
      <c r="DK8" s="218"/>
      <c r="DL8" s="218"/>
      <c r="DM8" s="218"/>
      <c r="DN8" s="218"/>
      <c r="DO8" s="218"/>
      <c r="DP8" s="279"/>
      <c r="DQ8" s="288">
        <v>5339451</v>
      </c>
      <c r="DR8" s="218"/>
      <c r="DS8" s="218"/>
      <c r="DT8" s="218"/>
      <c r="DU8" s="218"/>
      <c r="DV8" s="218"/>
      <c r="DW8" s="218"/>
      <c r="DX8" s="218"/>
      <c r="DY8" s="218"/>
      <c r="DZ8" s="218"/>
      <c r="EA8" s="218"/>
      <c r="EB8" s="218"/>
      <c r="EC8" s="326"/>
    </row>
    <row r="9" spans="2:143" ht="11.25" customHeight="1">
      <c r="B9" s="262" t="s">
        <v>329</v>
      </c>
      <c r="C9" s="1"/>
      <c r="D9" s="1"/>
      <c r="E9" s="1"/>
      <c r="F9" s="1"/>
      <c r="G9" s="1"/>
      <c r="H9" s="1"/>
      <c r="I9" s="1"/>
      <c r="J9" s="1"/>
      <c r="K9" s="1"/>
      <c r="L9" s="1"/>
      <c r="M9" s="1"/>
      <c r="N9" s="1"/>
      <c r="O9" s="1"/>
      <c r="P9" s="1"/>
      <c r="Q9" s="269"/>
      <c r="R9" s="274">
        <v>24962</v>
      </c>
      <c r="S9" s="218"/>
      <c r="T9" s="218"/>
      <c r="U9" s="218"/>
      <c r="V9" s="218"/>
      <c r="W9" s="218"/>
      <c r="X9" s="218"/>
      <c r="Y9" s="279"/>
      <c r="Z9" s="282">
        <v>0.1</v>
      </c>
      <c r="AA9" s="282"/>
      <c r="AB9" s="282"/>
      <c r="AC9" s="282"/>
      <c r="AD9" s="287">
        <v>24962</v>
      </c>
      <c r="AE9" s="287"/>
      <c r="AF9" s="287"/>
      <c r="AG9" s="287"/>
      <c r="AH9" s="287"/>
      <c r="AI9" s="287"/>
      <c r="AJ9" s="287"/>
      <c r="AK9" s="287"/>
      <c r="AL9" s="283">
        <v>0.1</v>
      </c>
      <c r="AM9" s="239"/>
      <c r="AN9" s="239"/>
      <c r="AO9" s="296"/>
      <c r="AP9" s="262" t="s">
        <v>332</v>
      </c>
      <c r="AQ9" s="1"/>
      <c r="AR9" s="1"/>
      <c r="AS9" s="1"/>
      <c r="AT9" s="1"/>
      <c r="AU9" s="1"/>
      <c r="AV9" s="1"/>
      <c r="AW9" s="1"/>
      <c r="AX9" s="1"/>
      <c r="AY9" s="1"/>
      <c r="AZ9" s="1"/>
      <c r="BA9" s="1"/>
      <c r="BB9" s="1"/>
      <c r="BC9" s="1"/>
      <c r="BD9" s="1"/>
      <c r="BE9" s="1"/>
      <c r="BF9" s="269"/>
      <c r="BG9" s="274">
        <v>2347524</v>
      </c>
      <c r="BH9" s="218"/>
      <c r="BI9" s="218"/>
      <c r="BJ9" s="218"/>
      <c r="BK9" s="218"/>
      <c r="BL9" s="218"/>
      <c r="BM9" s="218"/>
      <c r="BN9" s="279"/>
      <c r="BO9" s="282">
        <v>28.5</v>
      </c>
      <c r="BP9" s="282"/>
      <c r="BQ9" s="282"/>
      <c r="BR9" s="282"/>
      <c r="BS9" s="287" t="s">
        <v>205</v>
      </c>
      <c r="BT9" s="287"/>
      <c r="BU9" s="287"/>
      <c r="BV9" s="287"/>
      <c r="BW9" s="287"/>
      <c r="BX9" s="287"/>
      <c r="BY9" s="287"/>
      <c r="BZ9" s="287"/>
      <c r="CA9" s="287"/>
      <c r="CB9" s="325"/>
      <c r="CD9" s="262" t="s">
        <v>336</v>
      </c>
      <c r="CE9" s="1"/>
      <c r="CF9" s="1"/>
      <c r="CG9" s="1"/>
      <c r="CH9" s="1"/>
      <c r="CI9" s="1"/>
      <c r="CJ9" s="1"/>
      <c r="CK9" s="1"/>
      <c r="CL9" s="1"/>
      <c r="CM9" s="1"/>
      <c r="CN9" s="1"/>
      <c r="CO9" s="1"/>
      <c r="CP9" s="1"/>
      <c r="CQ9" s="269"/>
      <c r="CR9" s="274">
        <v>2229383</v>
      </c>
      <c r="CS9" s="218"/>
      <c r="CT9" s="218"/>
      <c r="CU9" s="218"/>
      <c r="CV9" s="218"/>
      <c r="CW9" s="218"/>
      <c r="CX9" s="218"/>
      <c r="CY9" s="279"/>
      <c r="CZ9" s="282">
        <v>6.4</v>
      </c>
      <c r="DA9" s="282"/>
      <c r="DB9" s="282"/>
      <c r="DC9" s="282"/>
      <c r="DD9" s="288">
        <v>3230</v>
      </c>
      <c r="DE9" s="218"/>
      <c r="DF9" s="218"/>
      <c r="DG9" s="218"/>
      <c r="DH9" s="218"/>
      <c r="DI9" s="218"/>
      <c r="DJ9" s="218"/>
      <c r="DK9" s="218"/>
      <c r="DL9" s="218"/>
      <c r="DM9" s="218"/>
      <c r="DN9" s="218"/>
      <c r="DO9" s="218"/>
      <c r="DP9" s="279"/>
      <c r="DQ9" s="288">
        <v>1682546</v>
      </c>
      <c r="DR9" s="218"/>
      <c r="DS9" s="218"/>
      <c r="DT9" s="218"/>
      <c r="DU9" s="218"/>
      <c r="DV9" s="218"/>
      <c r="DW9" s="218"/>
      <c r="DX9" s="218"/>
      <c r="DY9" s="218"/>
      <c r="DZ9" s="218"/>
      <c r="EA9" s="218"/>
      <c r="EB9" s="218"/>
      <c r="EC9" s="326"/>
    </row>
    <row r="10" spans="2:143" ht="11.25" customHeight="1">
      <c r="B10" s="262" t="s">
        <v>136</v>
      </c>
      <c r="C10" s="1"/>
      <c r="D10" s="1"/>
      <c r="E10" s="1"/>
      <c r="F10" s="1"/>
      <c r="G10" s="1"/>
      <c r="H10" s="1"/>
      <c r="I10" s="1"/>
      <c r="J10" s="1"/>
      <c r="K10" s="1"/>
      <c r="L10" s="1"/>
      <c r="M10" s="1"/>
      <c r="N10" s="1"/>
      <c r="O10" s="1"/>
      <c r="P10" s="1"/>
      <c r="Q10" s="269"/>
      <c r="R10" s="274" t="s">
        <v>205</v>
      </c>
      <c r="S10" s="218"/>
      <c r="T10" s="218"/>
      <c r="U10" s="218"/>
      <c r="V10" s="218"/>
      <c r="W10" s="218"/>
      <c r="X10" s="218"/>
      <c r="Y10" s="279"/>
      <c r="Z10" s="282" t="s">
        <v>205</v>
      </c>
      <c r="AA10" s="282"/>
      <c r="AB10" s="282"/>
      <c r="AC10" s="282"/>
      <c r="AD10" s="287" t="s">
        <v>205</v>
      </c>
      <c r="AE10" s="287"/>
      <c r="AF10" s="287"/>
      <c r="AG10" s="287"/>
      <c r="AH10" s="287"/>
      <c r="AI10" s="287"/>
      <c r="AJ10" s="287"/>
      <c r="AK10" s="287"/>
      <c r="AL10" s="283" t="s">
        <v>205</v>
      </c>
      <c r="AM10" s="239"/>
      <c r="AN10" s="239"/>
      <c r="AO10" s="296"/>
      <c r="AP10" s="262" t="s">
        <v>196</v>
      </c>
      <c r="AQ10" s="1"/>
      <c r="AR10" s="1"/>
      <c r="AS10" s="1"/>
      <c r="AT10" s="1"/>
      <c r="AU10" s="1"/>
      <c r="AV10" s="1"/>
      <c r="AW10" s="1"/>
      <c r="AX10" s="1"/>
      <c r="AY10" s="1"/>
      <c r="AZ10" s="1"/>
      <c r="BA10" s="1"/>
      <c r="BB10" s="1"/>
      <c r="BC10" s="1"/>
      <c r="BD10" s="1"/>
      <c r="BE10" s="1"/>
      <c r="BF10" s="269"/>
      <c r="BG10" s="274">
        <v>211972</v>
      </c>
      <c r="BH10" s="218"/>
      <c r="BI10" s="218"/>
      <c r="BJ10" s="218"/>
      <c r="BK10" s="218"/>
      <c r="BL10" s="218"/>
      <c r="BM10" s="218"/>
      <c r="BN10" s="279"/>
      <c r="BO10" s="282">
        <v>2.6</v>
      </c>
      <c r="BP10" s="282"/>
      <c r="BQ10" s="282"/>
      <c r="BR10" s="282"/>
      <c r="BS10" s="287">
        <v>35036</v>
      </c>
      <c r="BT10" s="287"/>
      <c r="BU10" s="287"/>
      <c r="BV10" s="287"/>
      <c r="BW10" s="287"/>
      <c r="BX10" s="287"/>
      <c r="BY10" s="287"/>
      <c r="BZ10" s="287"/>
      <c r="CA10" s="287"/>
      <c r="CB10" s="325"/>
      <c r="CD10" s="262" t="s">
        <v>47</v>
      </c>
      <c r="CE10" s="1"/>
      <c r="CF10" s="1"/>
      <c r="CG10" s="1"/>
      <c r="CH10" s="1"/>
      <c r="CI10" s="1"/>
      <c r="CJ10" s="1"/>
      <c r="CK10" s="1"/>
      <c r="CL10" s="1"/>
      <c r="CM10" s="1"/>
      <c r="CN10" s="1"/>
      <c r="CO10" s="1"/>
      <c r="CP10" s="1"/>
      <c r="CQ10" s="269"/>
      <c r="CR10" s="274">
        <v>10741</v>
      </c>
      <c r="CS10" s="218"/>
      <c r="CT10" s="218"/>
      <c r="CU10" s="218"/>
      <c r="CV10" s="218"/>
      <c r="CW10" s="218"/>
      <c r="CX10" s="218"/>
      <c r="CY10" s="279"/>
      <c r="CZ10" s="282">
        <v>0</v>
      </c>
      <c r="DA10" s="282"/>
      <c r="DB10" s="282"/>
      <c r="DC10" s="282"/>
      <c r="DD10" s="288" t="s">
        <v>205</v>
      </c>
      <c r="DE10" s="218"/>
      <c r="DF10" s="218"/>
      <c r="DG10" s="218"/>
      <c r="DH10" s="218"/>
      <c r="DI10" s="218"/>
      <c r="DJ10" s="218"/>
      <c r="DK10" s="218"/>
      <c r="DL10" s="218"/>
      <c r="DM10" s="218"/>
      <c r="DN10" s="218"/>
      <c r="DO10" s="218"/>
      <c r="DP10" s="279"/>
      <c r="DQ10" s="288">
        <v>2238</v>
      </c>
      <c r="DR10" s="218"/>
      <c r="DS10" s="218"/>
      <c r="DT10" s="218"/>
      <c r="DU10" s="218"/>
      <c r="DV10" s="218"/>
      <c r="DW10" s="218"/>
      <c r="DX10" s="218"/>
      <c r="DY10" s="218"/>
      <c r="DZ10" s="218"/>
      <c r="EA10" s="218"/>
      <c r="EB10" s="218"/>
      <c r="EC10" s="326"/>
    </row>
    <row r="11" spans="2:143" ht="11.25" customHeight="1">
      <c r="B11" s="262" t="s">
        <v>112</v>
      </c>
      <c r="C11" s="1"/>
      <c r="D11" s="1"/>
      <c r="E11" s="1"/>
      <c r="F11" s="1"/>
      <c r="G11" s="1"/>
      <c r="H11" s="1"/>
      <c r="I11" s="1"/>
      <c r="J11" s="1"/>
      <c r="K11" s="1"/>
      <c r="L11" s="1"/>
      <c r="M11" s="1"/>
      <c r="N11" s="1"/>
      <c r="O11" s="1"/>
      <c r="P11" s="1"/>
      <c r="Q11" s="269"/>
      <c r="R11" s="274">
        <v>1502769</v>
      </c>
      <c r="S11" s="218"/>
      <c r="T11" s="218"/>
      <c r="U11" s="218"/>
      <c r="V11" s="218"/>
      <c r="W11" s="218"/>
      <c r="X11" s="218"/>
      <c r="Y11" s="279"/>
      <c r="Z11" s="283">
        <v>4.2</v>
      </c>
      <c r="AA11" s="239"/>
      <c r="AB11" s="239"/>
      <c r="AC11" s="285"/>
      <c r="AD11" s="288">
        <v>1502769</v>
      </c>
      <c r="AE11" s="218"/>
      <c r="AF11" s="218"/>
      <c r="AG11" s="218"/>
      <c r="AH11" s="218"/>
      <c r="AI11" s="218"/>
      <c r="AJ11" s="218"/>
      <c r="AK11" s="279"/>
      <c r="AL11" s="283">
        <v>8.9</v>
      </c>
      <c r="AM11" s="239"/>
      <c r="AN11" s="239"/>
      <c r="AO11" s="296"/>
      <c r="AP11" s="262" t="s">
        <v>340</v>
      </c>
      <c r="AQ11" s="1"/>
      <c r="AR11" s="1"/>
      <c r="AS11" s="1"/>
      <c r="AT11" s="1"/>
      <c r="AU11" s="1"/>
      <c r="AV11" s="1"/>
      <c r="AW11" s="1"/>
      <c r="AX11" s="1"/>
      <c r="AY11" s="1"/>
      <c r="AZ11" s="1"/>
      <c r="BA11" s="1"/>
      <c r="BB11" s="1"/>
      <c r="BC11" s="1"/>
      <c r="BD11" s="1"/>
      <c r="BE11" s="1"/>
      <c r="BF11" s="269"/>
      <c r="BG11" s="274">
        <v>423054</v>
      </c>
      <c r="BH11" s="218"/>
      <c r="BI11" s="218"/>
      <c r="BJ11" s="218"/>
      <c r="BK11" s="218"/>
      <c r="BL11" s="218"/>
      <c r="BM11" s="218"/>
      <c r="BN11" s="279"/>
      <c r="BO11" s="282">
        <v>5.0999999999999996</v>
      </c>
      <c r="BP11" s="282"/>
      <c r="BQ11" s="282"/>
      <c r="BR11" s="282"/>
      <c r="BS11" s="287">
        <v>120846</v>
      </c>
      <c r="BT11" s="287"/>
      <c r="BU11" s="287"/>
      <c r="BV11" s="287"/>
      <c r="BW11" s="287"/>
      <c r="BX11" s="287"/>
      <c r="BY11" s="287"/>
      <c r="BZ11" s="287"/>
      <c r="CA11" s="287"/>
      <c r="CB11" s="325"/>
      <c r="CD11" s="262" t="s">
        <v>341</v>
      </c>
      <c r="CE11" s="1"/>
      <c r="CF11" s="1"/>
      <c r="CG11" s="1"/>
      <c r="CH11" s="1"/>
      <c r="CI11" s="1"/>
      <c r="CJ11" s="1"/>
      <c r="CK11" s="1"/>
      <c r="CL11" s="1"/>
      <c r="CM11" s="1"/>
      <c r="CN11" s="1"/>
      <c r="CO11" s="1"/>
      <c r="CP11" s="1"/>
      <c r="CQ11" s="269"/>
      <c r="CR11" s="274">
        <v>957040</v>
      </c>
      <c r="CS11" s="218"/>
      <c r="CT11" s="218"/>
      <c r="CU11" s="218"/>
      <c r="CV11" s="218"/>
      <c r="CW11" s="218"/>
      <c r="CX11" s="218"/>
      <c r="CY11" s="279"/>
      <c r="CZ11" s="282">
        <v>2.8</v>
      </c>
      <c r="DA11" s="282"/>
      <c r="DB11" s="282"/>
      <c r="DC11" s="282"/>
      <c r="DD11" s="288">
        <v>150080</v>
      </c>
      <c r="DE11" s="218"/>
      <c r="DF11" s="218"/>
      <c r="DG11" s="218"/>
      <c r="DH11" s="218"/>
      <c r="DI11" s="218"/>
      <c r="DJ11" s="218"/>
      <c r="DK11" s="218"/>
      <c r="DL11" s="218"/>
      <c r="DM11" s="218"/>
      <c r="DN11" s="218"/>
      <c r="DO11" s="218"/>
      <c r="DP11" s="279"/>
      <c r="DQ11" s="288">
        <v>656110</v>
      </c>
      <c r="DR11" s="218"/>
      <c r="DS11" s="218"/>
      <c r="DT11" s="218"/>
      <c r="DU11" s="218"/>
      <c r="DV11" s="218"/>
      <c r="DW11" s="218"/>
      <c r="DX11" s="218"/>
      <c r="DY11" s="218"/>
      <c r="DZ11" s="218"/>
      <c r="EA11" s="218"/>
      <c r="EB11" s="218"/>
      <c r="EC11" s="326"/>
    </row>
    <row r="12" spans="2:143" ht="11.25" customHeight="1">
      <c r="B12" s="262" t="s">
        <v>150</v>
      </c>
      <c r="C12" s="1"/>
      <c r="D12" s="1"/>
      <c r="E12" s="1"/>
      <c r="F12" s="1"/>
      <c r="G12" s="1"/>
      <c r="H12" s="1"/>
      <c r="I12" s="1"/>
      <c r="J12" s="1"/>
      <c r="K12" s="1"/>
      <c r="L12" s="1"/>
      <c r="M12" s="1"/>
      <c r="N12" s="1"/>
      <c r="O12" s="1"/>
      <c r="P12" s="1"/>
      <c r="Q12" s="269"/>
      <c r="R12" s="274">
        <v>5996</v>
      </c>
      <c r="S12" s="218"/>
      <c r="T12" s="218"/>
      <c r="U12" s="218"/>
      <c r="V12" s="218"/>
      <c r="W12" s="218"/>
      <c r="X12" s="218"/>
      <c r="Y12" s="279"/>
      <c r="Z12" s="282">
        <v>0</v>
      </c>
      <c r="AA12" s="282"/>
      <c r="AB12" s="282"/>
      <c r="AC12" s="282"/>
      <c r="AD12" s="287">
        <v>5996</v>
      </c>
      <c r="AE12" s="287"/>
      <c r="AF12" s="287"/>
      <c r="AG12" s="287"/>
      <c r="AH12" s="287"/>
      <c r="AI12" s="287"/>
      <c r="AJ12" s="287"/>
      <c r="AK12" s="287"/>
      <c r="AL12" s="283">
        <v>0</v>
      </c>
      <c r="AM12" s="239"/>
      <c r="AN12" s="239"/>
      <c r="AO12" s="296"/>
      <c r="AP12" s="262" t="s">
        <v>519</v>
      </c>
      <c r="AQ12" s="1"/>
      <c r="AR12" s="1"/>
      <c r="AS12" s="1"/>
      <c r="AT12" s="1"/>
      <c r="AU12" s="1"/>
      <c r="AV12" s="1"/>
      <c r="AW12" s="1"/>
      <c r="AX12" s="1"/>
      <c r="AY12" s="1"/>
      <c r="AZ12" s="1"/>
      <c r="BA12" s="1"/>
      <c r="BB12" s="1"/>
      <c r="BC12" s="1"/>
      <c r="BD12" s="1"/>
      <c r="BE12" s="1"/>
      <c r="BF12" s="269"/>
      <c r="BG12" s="274">
        <v>4414280</v>
      </c>
      <c r="BH12" s="218"/>
      <c r="BI12" s="218"/>
      <c r="BJ12" s="218"/>
      <c r="BK12" s="218"/>
      <c r="BL12" s="218"/>
      <c r="BM12" s="218"/>
      <c r="BN12" s="279"/>
      <c r="BO12" s="282">
        <v>53.6</v>
      </c>
      <c r="BP12" s="282"/>
      <c r="BQ12" s="282"/>
      <c r="BR12" s="282"/>
      <c r="BS12" s="287">
        <v>538480</v>
      </c>
      <c r="BT12" s="287"/>
      <c r="BU12" s="287"/>
      <c r="BV12" s="287"/>
      <c r="BW12" s="287"/>
      <c r="BX12" s="287"/>
      <c r="BY12" s="287"/>
      <c r="BZ12" s="287"/>
      <c r="CA12" s="287"/>
      <c r="CB12" s="325"/>
      <c r="CD12" s="262" t="s">
        <v>98</v>
      </c>
      <c r="CE12" s="1"/>
      <c r="CF12" s="1"/>
      <c r="CG12" s="1"/>
      <c r="CH12" s="1"/>
      <c r="CI12" s="1"/>
      <c r="CJ12" s="1"/>
      <c r="CK12" s="1"/>
      <c r="CL12" s="1"/>
      <c r="CM12" s="1"/>
      <c r="CN12" s="1"/>
      <c r="CO12" s="1"/>
      <c r="CP12" s="1"/>
      <c r="CQ12" s="269"/>
      <c r="CR12" s="274">
        <v>2715029</v>
      </c>
      <c r="CS12" s="218"/>
      <c r="CT12" s="218"/>
      <c r="CU12" s="218"/>
      <c r="CV12" s="218"/>
      <c r="CW12" s="218"/>
      <c r="CX12" s="218"/>
      <c r="CY12" s="279"/>
      <c r="CZ12" s="282">
        <v>7.8</v>
      </c>
      <c r="DA12" s="282"/>
      <c r="DB12" s="282"/>
      <c r="DC12" s="282"/>
      <c r="DD12" s="288">
        <v>162003</v>
      </c>
      <c r="DE12" s="218"/>
      <c r="DF12" s="218"/>
      <c r="DG12" s="218"/>
      <c r="DH12" s="218"/>
      <c r="DI12" s="218"/>
      <c r="DJ12" s="218"/>
      <c r="DK12" s="218"/>
      <c r="DL12" s="218"/>
      <c r="DM12" s="218"/>
      <c r="DN12" s="218"/>
      <c r="DO12" s="218"/>
      <c r="DP12" s="279"/>
      <c r="DQ12" s="288">
        <v>814907</v>
      </c>
      <c r="DR12" s="218"/>
      <c r="DS12" s="218"/>
      <c r="DT12" s="218"/>
      <c r="DU12" s="218"/>
      <c r="DV12" s="218"/>
      <c r="DW12" s="218"/>
      <c r="DX12" s="218"/>
      <c r="DY12" s="218"/>
      <c r="DZ12" s="218"/>
      <c r="EA12" s="218"/>
      <c r="EB12" s="218"/>
      <c r="EC12" s="326"/>
    </row>
    <row r="13" spans="2:143" ht="11.25" customHeight="1">
      <c r="B13" s="262" t="s">
        <v>342</v>
      </c>
      <c r="C13" s="1"/>
      <c r="D13" s="1"/>
      <c r="E13" s="1"/>
      <c r="F13" s="1"/>
      <c r="G13" s="1"/>
      <c r="H13" s="1"/>
      <c r="I13" s="1"/>
      <c r="J13" s="1"/>
      <c r="K13" s="1"/>
      <c r="L13" s="1"/>
      <c r="M13" s="1"/>
      <c r="N13" s="1"/>
      <c r="O13" s="1"/>
      <c r="P13" s="1"/>
      <c r="Q13" s="269"/>
      <c r="R13" s="274" t="s">
        <v>205</v>
      </c>
      <c r="S13" s="218"/>
      <c r="T13" s="218"/>
      <c r="U13" s="218"/>
      <c r="V13" s="218"/>
      <c r="W13" s="218"/>
      <c r="X13" s="218"/>
      <c r="Y13" s="279"/>
      <c r="Z13" s="282" t="s">
        <v>205</v>
      </c>
      <c r="AA13" s="282"/>
      <c r="AB13" s="282"/>
      <c r="AC13" s="282"/>
      <c r="AD13" s="287" t="s">
        <v>205</v>
      </c>
      <c r="AE13" s="287"/>
      <c r="AF13" s="287"/>
      <c r="AG13" s="287"/>
      <c r="AH13" s="287"/>
      <c r="AI13" s="287"/>
      <c r="AJ13" s="287"/>
      <c r="AK13" s="287"/>
      <c r="AL13" s="283" t="s">
        <v>205</v>
      </c>
      <c r="AM13" s="239"/>
      <c r="AN13" s="239"/>
      <c r="AO13" s="296"/>
      <c r="AP13" s="262" t="s">
        <v>343</v>
      </c>
      <c r="AQ13" s="1"/>
      <c r="AR13" s="1"/>
      <c r="AS13" s="1"/>
      <c r="AT13" s="1"/>
      <c r="AU13" s="1"/>
      <c r="AV13" s="1"/>
      <c r="AW13" s="1"/>
      <c r="AX13" s="1"/>
      <c r="AY13" s="1"/>
      <c r="AZ13" s="1"/>
      <c r="BA13" s="1"/>
      <c r="BB13" s="1"/>
      <c r="BC13" s="1"/>
      <c r="BD13" s="1"/>
      <c r="BE13" s="1"/>
      <c r="BF13" s="269"/>
      <c r="BG13" s="274">
        <v>4380231</v>
      </c>
      <c r="BH13" s="218"/>
      <c r="BI13" s="218"/>
      <c r="BJ13" s="218"/>
      <c r="BK13" s="218"/>
      <c r="BL13" s="218"/>
      <c r="BM13" s="218"/>
      <c r="BN13" s="279"/>
      <c r="BO13" s="282">
        <v>53.2</v>
      </c>
      <c r="BP13" s="282"/>
      <c r="BQ13" s="282"/>
      <c r="BR13" s="282"/>
      <c r="BS13" s="287">
        <v>538480</v>
      </c>
      <c r="BT13" s="287"/>
      <c r="BU13" s="287"/>
      <c r="BV13" s="287"/>
      <c r="BW13" s="287"/>
      <c r="BX13" s="287"/>
      <c r="BY13" s="287"/>
      <c r="BZ13" s="287"/>
      <c r="CA13" s="287"/>
      <c r="CB13" s="325"/>
      <c r="CD13" s="262" t="s">
        <v>345</v>
      </c>
      <c r="CE13" s="1"/>
      <c r="CF13" s="1"/>
      <c r="CG13" s="1"/>
      <c r="CH13" s="1"/>
      <c r="CI13" s="1"/>
      <c r="CJ13" s="1"/>
      <c r="CK13" s="1"/>
      <c r="CL13" s="1"/>
      <c r="CM13" s="1"/>
      <c r="CN13" s="1"/>
      <c r="CO13" s="1"/>
      <c r="CP13" s="1"/>
      <c r="CQ13" s="269"/>
      <c r="CR13" s="274">
        <v>3587740</v>
      </c>
      <c r="CS13" s="218"/>
      <c r="CT13" s="218"/>
      <c r="CU13" s="218"/>
      <c r="CV13" s="218"/>
      <c r="CW13" s="218"/>
      <c r="CX13" s="218"/>
      <c r="CY13" s="279"/>
      <c r="CZ13" s="282">
        <v>10.3</v>
      </c>
      <c r="DA13" s="282"/>
      <c r="DB13" s="282"/>
      <c r="DC13" s="282"/>
      <c r="DD13" s="288">
        <v>1874798</v>
      </c>
      <c r="DE13" s="218"/>
      <c r="DF13" s="218"/>
      <c r="DG13" s="218"/>
      <c r="DH13" s="218"/>
      <c r="DI13" s="218"/>
      <c r="DJ13" s="218"/>
      <c r="DK13" s="218"/>
      <c r="DL13" s="218"/>
      <c r="DM13" s="218"/>
      <c r="DN13" s="218"/>
      <c r="DO13" s="218"/>
      <c r="DP13" s="279"/>
      <c r="DQ13" s="288">
        <v>1310730</v>
      </c>
      <c r="DR13" s="218"/>
      <c r="DS13" s="218"/>
      <c r="DT13" s="218"/>
      <c r="DU13" s="218"/>
      <c r="DV13" s="218"/>
      <c r="DW13" s="218"/>
      <c r="DX13" s="218"/>
      <c r="DY13" s="218"/>
      <c r="DZ13" s="218"/>
      <c r="EA13" s="218"/>
      <c r="EB13" s="218"/>
      <c r="EC13" s="326"/>
    </row>
    <row r="14" spans="2:143" ht="11.25" customHeight="1">
      <c r="B14" s="262" t="s">
        <v>347</v>
      </c>
      <c r="C14" s="1"/>
      <c r="D14" s="1"/>
      <c r="E14" s="1"/>
      <c r="F14" s="1"/>
      <c r="G14" s="1"/>
      <c r="H14" s="1"/>
      <c r="I14" s="1"/>
      <c r="J14" s="1"/>
      <c r="K14" s="1"/>
      <c r="L14" s="1"/>
      <c r="M14" s="1"/>
      <c r="N14" s="1"/>
      <c r="O14" s="1"/>
      <c r="P14" s="1"/>
      <c r="Q14" s="269"/>
      <c r="R14" s="274">
        <v>13</v>
      </c>
      <c r="S14" s="218"/>
      <c r="T14" s="218"/>
      <c r="U14" s="218"/>
      <c r="V14" s="218"/>
      <c r="W14" s="218"/>
      <c r="X14" s="218"/>
      <c r="Y14" s="279"/>
      <c r="Z14" s="282">
        <v>0</v>
      </c>
      <c r="AA14" s="282"/>
      <c r="AB14" s="282"/>
      <c r="AC14" s="282"/>
      <c r="AD14" s="287">
        <v>13</v>
      </c>
      <c r="AE14" s="287"/>
      <c r="AF14" s="287"/>
      <c r="AG14" s="287"/>
      <c r="AH14" s="287"/>
      <c r="AI14" s="287"/>
      <c r="AJ14" s="287"/>
      <c r="AK14" s="287"/>
      <c r="AL14" s="283">
        <v>0</v>
      </c>
      <c r="AM14" s="239"/>
      <c r="AN14" s="239"/>
      <c r="AO14" s="296"/>
      <c r="AP14" s="262" t="s">
        <v>219</v>
      </c>
      <c r="AQ14" s="1"/>
      <c r="AR14" s="1"/>
      <c r="AS14" s="1"/>
      <c r="AT14" s="1"/>
      <c r="AU14" s="1"/>
      <c r="AV14" s="1"/>
      <c r="AW14" s="1"/>
      <c r="AX14" s="1"/>
      <c r="AY14" s="1"/>
      <c r="AZ14" s="1"/>
      <c r="BA14" s="1"/>
      <c r="BB14" s="1"/>
      <c r="BC14" s="1"/>
      <c r="BD14" s="1"/>
      <c r="BE14" s="1"/>
      <c r="BF14" s="269"/>
      <c r="BG14" s="274">
        <v>227799</v>
      </c>
      <c r="BH14" s="218"/>
      <c r="BI14" s="218"/>
      <c r="BJ14" s="218"/>
      <c r="BK14" s="218"/>
      <c r="BL14" s="218"/>
      <c r="BM14" s="218"/>
      <c r="BN14" s="279"/>
      <c r="BO14" s="282">
        <v>2.8</v>
      </c>
      <c r="BP14" s="282"/>
      <c r="BQ14" s="282"/>
      <c r="BR14" s="282"/>
      <c r="BS14" s="287" t="s">
        <v>205</v>
      </c>
      <c r="BT14" s="287"/>
      <c r="BU14" s="287"/>
      <c r="BV14" s="287"/>
      <c r="BW14" s="287"/>
      <c r="BX14" s="287"/>
      <c r="BY14" s="287"/>
      <c r="BZ14" s="287"/>
      <c r="CA14" s="287"/>
      <c r="CB14" s="325"/>
      <c r="CD14" s="262" t="s">
        <v>348</v>
      </c>
      <c r="CE14" s="1"/>
      <c r="CF14" s="1"/>
      <c r="CG14" s="1"/>
      <c r="CH14" s="1"/>
      <c r="CI14" s="1"/>
      <c r="CJ14" s="1"/>
      <c r="CK14" s="1"/>
      <c r="CL14" s="1"/>
      <c r="CM14" s="1"/>
      <c r="CN14" s="1"/>
      <c r="CO14" s="1"/>
      <c r="CP14" s="1"/>
      <c r="CQ14" s="269"/>
      <c r="CR14" s="274">
        <v>977793</v>
      </c>
      <c r="CS14" s="218"/>
      <c r="CT14" s="218"/>
      <c r="CU14" s="218"/>
      <c r="CV14" s="218"/>
      <c r="CW14" s="218"/>
      <c r="CX14" s="218"/>
      <c r="CY14" s="279"/>
      <c r="CZ14" s="282">
        <v>2.8</v>
      </c>
      <c r="DA14" s="282"/>
      <c r="DB14" s="282"/>
      <c r="DC14" s="282"/>
      <c r="DD14" s="288">
        <v>64310</v>
      </c>
      <c r="DE14" s="218"/>
      <c r="DF14" s="218"/>
      <c r="DG14" s="218"/>
      <c r="DH14" s="218"/>
      <c r="DI14" s="218"/>
      <c r="DJ14" s="218"/>
      <c r="DK14" s="218"/>
      <c r="DL14" s="218"/>
      <c r="DM14" s="218"/>
      <c r="DN14" s="218"/>
      <c r="DO14" s="218"/>
      <c r="DP14" s="279"/>
      <c r="DQ14" s="288">
        <v>692523</v>
      </c>
      <c r="DR14" s="218"/>
      <c r="DS14" s="218"/>
      <c r="DT14" s="218"/>
      <c r="DU14" s="218"/>
      <c r="DV14" s="218"/>
      <c r="DW14" s="218"/>
      <c r="DX14" s="218"/>
      <c r="DY14" s="218"/>
      <c r="DZ14" s="218"/>
      <c r="EA14" s="218"/>
      <c r="EB14" s="218"/>
      <c r="EC14" s="326"/>
    </row>
    <row r="15" spans="2:143" ht="11.25" customHeight="1">
      <c r="B15" s="262" t="s">
        <v>313</v>
      </c>
      <c r="C15" s="1"/>
      <c r="D15" s="1"/>
      <c r="E15" s="1"/>
      <c r="F15" s="1"/>
      <c r="G15" s="1"/>
      <c r="H15" s="1"/>
      <c r="I15" s="1"/>
      <c r="J15" s="1"/>
      <c r="K15" s="1"/>
      <c r="L15" s="1"/>
      <c r="M15" s="1"/>
      <c r="N15" s="1"/>
      <c r="O15" s="1"/>
      <c r="P15" s="1"/>
      <c r="Q15" s="269"/>
      <c r="R15" s="274" t="s">
        <v>205</v>
      </c>
      <c r="S15" s="218"/>
      <c r="T15" s="218"/>
      <c r="U15" s="218"/>
      <c r="V15" s="218"/>
      <c r="W15" s="218"/>
      <c r="X15" s="218"/>
      <c r="Y15" s="279"/>
      <c r="Z15" s="282" t="s">
        <v>205</v>
      </c>
      <c r="AA15" s="282"/>
      <c r="AB15" s="282"/>
      <c r="AC15" s="282"/>
      <c r="AD15" s="287" t="s">
        <v>205</v>
      </c>
      <c r="AE15" s="287"/>
      <c r="AF15" s="287"/>
      <c r="AG15" s="287"/>
      <c r="AH15" s="287"/>
      <c r="AI15" s="287"/>
      <c r="AJ15" s="287"/>
      <c r="AK15" s="287"/>
      <c r="AL15" s="283" t="s">
        <v>205</v>
      </c>
      <c r="AM15" s="239"/>
      <c r="AN15" s="239"/>
      <c r="AO15" s="296"/>
      <c r="AP15" s="262" t="s">
        <v>520</v>
      </c>
      <c r="AQ15" s="1"/>
      <c r="AR15" s="1"/>
      <c r="AS15" s="1"/>
      <c r="AT15" s="1"/>
      <c r="AU15" s="1"/>
      <c r="AV15" s="1"/>
      <c r="AW15" s="1"/>
      <c r="AX15" s="1"/>
      <c r="AY15" s="1"/>
      <c r="AZ15" s="1"/>
      <c r="BA15" s="1"/>
      <c r="BB15" s="1"/>
      <c r="BC15" s="1"/>
      <c r="BD15" s="1"/>
      <c r="BE15" s="1"/>
      <c r="BF15" s="269"/>
      <c r="BG15" s="274">
        <v>507122</v>
      </c>
      <c r="BH15" s="218"/>
      <c r="BI15" s="218"/>
      <c r="BJ15" s="218"/>
      <c r="BK15" s="218"/>
      <c r="BL15" s="218"/>
      <c r="BM15" s="218"/>
      <c r="BN15" s="279"/>
      <c r="BO15" s="282">
        <v>6.2</v>
      </c>
      <c r="BP15" s="282"/>
      <c r="BQ15" s="282"/>
      <c r="BR15" s="282"/>
      <c r="BS15" s="287" t="s">
        <v>205</v>
      </c>
      <c r="BT15" s="287"/>
      <c r="BU15" s="287"/>
      <c r="BV15" s="287"/>
      <c r="BW15" s="287"/>
      <c r="BX15" s="287"/>
      <c r="BY15" s="287"/>
      <c r="BZ15" s="287"/>
      <c r="CA15" s="287"/>
      <c r="CB15" s="325"/>
      <c r="CD15" s="262" t="s">
        <v>349</v>
      </c>
      <c r="CE15" s="1"/>
      <c r="CF15" s="1"/>
      <c r="CG15" s="1"/>
      <c r="CH15" s="1"/>
      <c r="CI15" s="1"/>
      <c r="CJ15" s="1"/>
      <c r="CK15" s="1"/>
      <c r="CL15" s="1"/>
      <c r="CM15" s="1"/>
      <c r="CN15" s="1"/>
      <c r="CO15" s="1"/>
      <c r="CP15" s="1"/>
      <c r="CQ15" s="269"/>
      <c r="CR15" s="274">
        <v>3094648</v>
      </c>
      <c r="CS15" s="218"/>
      <c r="CT15" s="218"/>
      <c r="CU15" s="218"/>
      <c r="CV15" s="218"/>
      <c r="CW15" s="218"/>
      <c r="CX15" s="218"/>
      <c r="CY15" s="279"/>
      <c r="CZ15" s="282">
        <v>8.9</v>
      </c>
      <c r="DA15" s="282"/>
      <c r="DB15" s="282"/>
      <c r="DC15" s="282"/>
      <c r="DD15" s="288">
        <v>971330</v>
      </c>
      <c r="DE15" s="218"/>
      <c r="DF15" s="218"/>
      <c r="DG15" s="218"/>
      <c r="DH15" s="218"/>
      <c r="DI15" s="218"/>
      <c r="DJ15" s="218"/>
      <c r="DK15" s="218"/>
      <c r="DL15" s="218"/>
      <c r="DM15" s="218"/>
      <c r="DN15" s="218"/>
      <c r="DO15" s="218"/>
      <c r="DP15" s="279"/>
      <c r="DQ15" s="288">
        <v>1798629</v>
      </c>
      <c r="DR15" s="218"/>
      <c r="DS15" s="218"/>
      <c r="DT15" s="218"/>
      <c r="DU15" s="218"/>
      <c r="DV15" s="218"/>
      <c r="DW15" s="218"/>
      <c r="DX15" s="218"/>
      <c r="DY15" s="218"/>
      <c r="DZ15" s="218"/>
      <c r="EA15" s="218"/>
      <c r="EB15" s="218"/>
      <c r="EC15" s="326"/>
    </row>
    <row r="16" spans="2:143" ht="11.25" customHeight="1">
      <c r="B16" s="262" t="s">
        <v>521</v>
      </c>
      <c r="C16" s="1"/>
      <c r="D16" s="1"/>
      <c r="E16" s="1"/>
      <c r="F16" s="1"/>
      <c r="G16" s="1"/>
      <c r="H16" s="1"/>
      <c r="I16" s="1"/>
      <c r="J16" s="1"/>
      <c r="K16" s="1"/>
      <c r="L16" s="1"/>
      <c r="M16" s="1"/>
      <c r="N16" s="1"/>
      <c r="O16" s="1"/>
      <c r="P16" s="1"/>
      <c r="Q16" s="269"/>
      <c r="R16" s="274">
        <v>13460</v>
      </c>
      <c r="S16" s="218"/>
      <c r="T16" s="218"/>
      <c r="U16" s="218"/>
      <c r="V16" s="218"/>
      <c r="W16" s="218"/>
      <c r="X16" s="218"/>
      <c r="Y16" s="279"/>
      <c r="Z16" s="282">
        <v>0</v>
      </c>
      <c r="AA16" s="282"/>
      <c r="AB16" s="282"/>
      <c r="AC16" s="282"/>
      <c r="AD16" s="287">
        <v>13460</v>
      </c>
      <c r="AE16" s="287"/>
      <c r="AF16" s="287"/>
      <c r="AG16" s="287"/>
      <c r="AH16" s="287"/>
      <c r="AI16" s="287"/>
      <c r="AJ16" s="287"/>
      <c r="AK16" s="287"/>
      <c r="AL16" s="283">
        <v>0.1</v>
      </c>
      <c r="AM16" s="239"/>
      <c r="AN16" s="239"/>
      <c r="AO16" s="296"/>
      <c r="AP16" s="262" t="s">
        <v>510</v>
      </c>
      <c r="AQ16" s="1"/>
      <c r="AR16" s="1"/>
      <c r="AS16" s="1"/>
      <c r="AT16" s="1"/>
      <c r="AU16" s="1"/>
      <c r="AV16" s="1"/>
      <c r="AW16" s="1"/>
      <c r="AX16" s="1"/>
      <c r="AY16" s="1"/>
      <c r="AZ16" s="1"/>
      <c r="BA16" s="1"/>
      <c r="BB16" s="1"/>
      <c r="BC16" s="1"/>
      <c r="BD16" s="1"/>
      <c r="BE16" s="1"/>
      <c r="BF16" s="269"/>
      <c r="BG16" s="274" t="s">
        <v>205</v>
      </c>
      <c r="BH16" s="218"/>
      <c r="BI16" s="218"/>
      <c r="BJ16" s="218"/>
      <c r="BK16" s="218"/>
      <c r="BL16" s="218"/>
      <c r="BM16" s="218"/>
      <c r="BN16" s="279"/>
      <c r="BO16" s="282" t="s">
        <v>205</v>
      </c>
      <c r="BP16" s="282"/>
      <c r="BQ16" s="282"/>
      <c r="BR16" s="282"/>
      <c r="BS16" s="287" t="s">
        <v>205</v>
      </c>
      <c r="BT16" s="287"/>
      <c r="BU16" s="287"/>
      <c r="BV16" s="287"/>
      <c r="BW16" s="287"/>
      <c r="BX16" s="287"/>
      <c r="BY16" s="287"/>
      <c r="BZ16" s="287"/>
      <c r="CA16" s="287"/>
      <c r="CB16" s="325"/>
      <c r="CD16" s="262" t="s">
        <v>350</v>
      </c>
      <c r="CE16" s="1"/>
      <c r="CF16" s="1"/>
      <c r="CG16" s="1"/>
      <c r="CH16" s="1"/>
      <c r="CI16" s="1"/>
      <c r="CJ16" s="1"/>
      <c r="CK16" s="1"/>
      <c r="CL16" s="1"/>
      <c r="CM16" s="1"/>
      <c r="CN16" s="1"/>
      <c r="CO16" s="1"/>
      <c r="CP16" s="1"/>
      <c r="CQ16" s="269"/>
      <c r="CR16" s="274">
        <v>49100</v>
      </c>
      <c r="CS16" s="218"/>
      <c r="CT16" s="218"/>
      <c r="CU16" s="218"/>
      <c r="CV16" s="218"/>
      <c r="CW16" s="218"/>
      <c r="CX16" s="218"/>
      <c r="CY16" s="279"/>
      <c r="CZ16" s="282">
        <v>0.1</v>
      </c>
      <c r="DA16" s="282"/>
      <c r="DB16" s="282"/>
      <c r="DC16" s="282"/>
      <c r="DD16" s="288" t="s">
        <v>205</v>
      </c>
      <c r="DE16" s="218"/>
      <c r="DF16" s="218"/>
      <c r="DG16" s="218"/>
      <c r="DH16" s="218"/>
      <c r="DI16" s="218"/>
      <c r="DJ16" s="218"/>
      <c r="DK16" s="218"/>
      <c r="DL16" s="218"/>
      <c r="DM16" s="218"/>
      <c r="DN16" s="218"/>
      <c r="DO16" s="218"/>
      <c r="DP16" s="279"/>
      <c r="DQ16" s="288">
        <v>6550</v>
      </c>
      <c r="DR16" s="218"/>
      <c r="DS16" s="218"/>
      <c r="DT16" s="218"/>
      <c r="DU16" s="218"/>
      <c r="DV16" s="218"/>
      <c r="DW16" s="218"/>
      <c r="DX16" s="218"/>
      <c r="DY16" s="218"/>
      <c r="DZ16" s="218"/>
      <c r="EA16" s="218"/>
      <c r="EB16" s="218"/>
      <c r="EC16" s="326"/>
    </row>
    <row r="17" spans="2:133" ht="11.25" customHeight="1">
      <c r="B17" s="262" t="s">
        <v>506</v>
      </c>
      <c r="C17" s="1"/>
      <c r="D17" s="1"/>
      <c r="E17" s="1"/>
      <c r="F17" s="1"/>
      <c r="G17" s="1"/>
      <c r="H17" s="1"/>
      <c r="I17" s="1"/>
      <c r="J17" s="1"/>
      <c r="K17" s="1"/>
      <c r="L17" s="1"/>
      <c r="M17" s="1"/>
      <c r="N17" s="1"/>
      <c r="O17" s="1"/>
      <c r="P17" s="1"/>
      <c r="Q17" s="269"/>
      <c r="R17" s="274">
        <v>108144</v>
      </c>
      <c r="S17" s="218"/>
      <c r="T17" s="218"/>
      <c r="U17" s="218"/>
      <c r="V17" s="218"/>
      <c r="W17" s="218"/>
      <c r="X17" s="218"/>
      <c r="Y17" s="279"/>
      <c r="Z17" s="282">
        <v>0.3</v>
      </c>
      <c r="AA17" s="282"/>
      <c r="AB17" s="282"/>
      <c r="AC17" s="282"/>
      <c r="AD17" s="287">
        <v>108144</v>
      </c>
      <c r="AE17" s="287"/>
      <c r="AF17" s="287"/>
      <c r="AG17" s="287"/>
      <c r="AH17" s="287"/>
      <c r="AI17" s="287"/>
      <c r="AJ17" s="287"/>
      <c r="AK17" s="287"/>
      <c r="AL17" s="283">
        <v>0.6</v>
      </c>
      <c r="AM17" s="239"/>
      <c r="AN17" s="239"/>
      <c r="AO17" s="296"/>
      <c r="AP17" s="262" t="s">
        <v>352</v>
      </c>
      <c r="AQ17" s="1"/>
      <c r="AR17" s="1"/>
      <c r="AS17" s="1"/>
      <c r="AT17" s="1"/>
      <c r="AU17" s="1"/>
      <c r="AV17" s="1"/>
      <c r="AW17" s="1"/>
      <c r="AX17" s="1"/>
      <c r="AY17" s="1"/>
      <c r="AZ17" s="1"/>
      <c r="BA17" s="1"/>
      <c r="BB17" s="1"/>
      <c r="BC17" s="1"/>
      <c r="BD17" s="1"/>
      <c r="BE17" s="1"/>
      <c r="BF17" s="269"/>
      <c r="BG17" s="274" t="s">
        <v>205</v>
      </c>
      <c r="BH17" s="218"/>
      <c r="BI17" s="218"/>
      <c r="BJ17" s="218"/>
      <c r="BK17" s="218"/>
      <c r="BL17" s="218"/>
      <c r="BM17" s="218"/>
      <c r="BN17" s="279"/>
      <c r="BO17" s="282" t="s">
        <v>205</v>
      </c>
      <c r="BP17" s="282"/>
      <c r="BQ17" s="282"/>
      <c r="BR17" s="282"/>
      <c r="BS17" s="287" t="s">
        <v>205</v>
      </c>
      <c r="BT17" s="287"/>
      <c r="BU17" s="287"/>
      <c r="BV17" s="287"/>
      <c r="BW17" s="287"/>
      <c r="BX17" s="287"/>
      <c r="BY17" s="287"/>
      <c r="BZ17" s="287"/>
      <c r="CA17" s="287"/>
      <c r="CB17" s="325"/>
      <c r="CD17" s="262" t="s">
        <v>354</v>
      </c>
      <c r="CE17" s="1"/>
      <c r="CF17" s="1"/>
      <c r="CG17" s="1"/>
      <c r="CH17" s="1"/>
      <c r="CI17" s="1"/>
      <c r="CJ17" s="1"/>
      <c r="CK17" s="1"/>
      <c r="CL17" s="1"/>
      <c r="CM17" s="1"/>
      <c r="CN17" s="1"/>
      <c r="CO17" s="1"/>
      <c r="CP17" s="1"/>
      <c r="CQ17" s="269"/>
      <c r="CR17" s="274">
        <v>3615501</v>
      </c>
      <c r="CS17" s="218"/>
      <c r="CT17" s="218"/>
      <c r="CU17" s="218"/>
      <c r="CV17" s="218"/>
      <c r="CW17" s="218"/>
      <c r="CX17" s="218"/>
      <c r="CY17" s="279"/>
      <c r="CZ17" s="282">
        <v>10.4</v>
      </c>
      <c r="DA17" s="282"/>
      <c r="DB17" s="282"/>
      <c r="DC17" s="282"/>
      <c r="DD17" s="288" t="s">
        <v>205</v>
      </c>
      <c r="DE17" s="218"/>
      <c r="DF17" s="218"/>
      <c r="DG17" s="218"/>
      <c r="DH17" s="218"/>
      <c r="DI17" s="218"/>
      <c r="DJ17" s="218"/>
      <c r="DK17" s="218"/>
      <c r="DL17" s="218"/>
      <c r="DM17" s="218"/>
      <c r="DN17" s="218"/>
      <c r="DO17" s="218"/>
      <c r="DP17" s="279"/>
      <c r="DQ17" s="288">
        <v>3444940</v>
      </c>
      <c r="DR17" s="218"/>
      <c r="DS17" s="218"/>
      <c r="DT17" s="218"/>
      <c r="DU17" s="218"/>
      <c r="DV17" s="218"/>
      <c r="DW17" s="218"/>
      <c r="DX17" s="218"/>
      <c r="DY17" s="218"/>
      <c r="DZ17" s="218"/>
      <c r="EA17" s="218"/>
      <c r="EB17" s="218"/>
      <c r="EC17" s="326"/>
    </row>
    <row r="18" spans="2:133" ht="11.25" customHeight="1">
      <c r="B18" s="262" t="s">
        <v>522</v>
      </c>
      <c r="C18" s="1"/>
      <c r="D18" s="1"/>
      <c r="E18" s="1"/>
      <c r="F18" s="1"/>
      <c r="G18" s="1"/>
      <c r="H18" s="1"/>
      <c r="I18" s="1"/>
      <c r="J18" s="1"/>
      <c r="K18" s="1"/>
      <c r="L18" s="1"/>
      <c r="M18" s="1"/>
      <c r="N18" s="1"/>
      <c r="O18" s="1"/>
      <c r="P18" s="1"/>
      <c r="Q18" s="269"/>
      <c r="R18" s="274">
        <v>126936</v>
      </c>
      <c r="S18" s="218"/>
      <c r="T18" s="218"/>
      <c r="U18" s="218"/>
      <c r="V18" s="218"/>
      <c r="W18" s="218"/>
      <c r="X18" s="218"/>
      <c r="Y18" s="279"/>
      <c r="Z18" s="282">
        <v>0.4</v>
      </c>
      <c r="AA18" s="282"/>
      <c r="AB18" s="282"/>
      <c r="AC18" s="282"/>
      <c r="AD18" s="287">
        <v>126936</v>
      </c>
      <c r="AE18" s="287"/>
      <c r="AF18" s="287"/>
      <c r="AG18" s="287"/>
      <c r="AH18" s="287"/>
      <c r="AI18" s="287"/>
      <c r="AJ18" s="287"/>
      <c r="AK18" s="287"/>
      <c r="AL18" s="283">
        <v>0.69999998807907104</v>
      </c>
      <c r="AM18" s="239"/>
      <c r="AN18" s="239"/>
      <c r="AO18" s="296"/>
      <c r="AP18" s="262" t="s">
        <v>108</v>
      </c>
      <c r="AQ18" s="1"/>
      <c r="AR18" s="1"/>
      <c r="AS18" s="1"/>
      <c r="AT18" s="1"/>
      <c r="AU18" s="1"/>
      <c r="AV18" s="1"/>
      <c r="AW18" s="1"/>
      <c r="AX18" s="1"/>
      <c r="AY18" s="1"/>
      <c r="AZ18" s="1"/>
      <c r="BA18" s="1"/>
      <c r="BB18" s="1"/>
      <c r="BC18" s="1"/>
      <c r="BD18" s="1"/>
      <c r="BE18" s="1"/>
      <c r="BF18" s="269"/>
      <c r="BG18" s="274" t="s">
        <v>205</v>
      </c>
      <c r="BH18" s="218"/>
      <c r="BI18" s="218"/>
      <c r="BJ18" s="218"/>
      <c r="BK18" s="218"/>
      <c r="BL18" s="218"/>
      <c r="BM18" s="218"/>
      <c r="BN18" s="279"/>
      <c r="BO18" s="282" t="s">
        <v>205</v>
      </c>
      <c r="BP18" s="282"/>
      <c r="BQ18" s="282"/>
      <c r="BR18" s="282"/>
      <c r="BS18" s="287" t="s">
        <v>205</v>
      </c>
      <c r="BT18" s="287"/>
      <c r="BU18" s="287"/>
      <c r="BV18" s="287"/>
      <c r="BW18" s="287"/>
      <c r="BX18" s="287"/>
      <c r="BY18" s="287"/>
      <c r="BZ18" s="287"/>
      <c r="CA18" s="287"/>
      <c r="CB18" s="325"/>
      <c r="CD18" s="262" t="s">
        <v>523</v>
      </c>
      <c r="CE18" s="1"/>
      <c r="CF18" s="1"/>
      <c r="CG18" s="1"/>
      <c r="CH18" s="1"/>
      <c r="CI18" s="1"/>
      <c r="CJ18" s="1"/>
      <c r="CK18" s="1"/>
      <c r="CL18" s="1"/>
      <c r="CM18" s="1"/>
      <c r="CN18" s="1"/>
      <c r="CO18" s="1"/>
      <c r="CP18" s="1"/>
      <c r="CQ18" s="269"/>
      <c r="CR18" s="274" t="s">
        <v>205</v>
      </c>
      <c r="CS18" s="218"/>
      <c r="CT18" s="218"/>
      <c r="CU18" s="218"/>
      <c r="CV18" s="218"/>
      <c r="CW18" s="218"/>
      <c r="CX18" s="218"/>
      <c r="CY18" s="279"/>
      <c r="CZ18" s="282" t="s">
        <v>205</v>
      </c>
      <c r="DA18" s="282"/>
      <c r="DB18" s="282"/>
      <c r="DC18" s="282"/>
      <c r="DD18" s="288" t="s">
        <v>205</v>
      </c>
      <c r="DE18" s="218"/>
      <c r="DF18" s="218"/>
      <c r="DG18" s="218"/>
      <c r="DH18" s="218"/>
      <c r="DI18" s="218"/>
      <c r="DJ18" s="218"/>
      <c r="DK18" s="218"/>
      <c r="DL18" s="218"/>
      <c r="DM18" s="218"/>
      <c r="DN18" s="218"/>
      <c r="DO18" s="218"/>
      <c r="DP18" s="279"/>
      <c r="DQ18" s="288" t="s">
        <v>205</v>
      </c>
      <c r="DR18" s="218"/>
      <c r="DS18" s="218"/>
      <c r="DT18" s="218"/>
      <c r="DU18" s="218"/>
      <c r="DV18" s="218"/>
      <c r="DW18" s="218"/>
      <c r="DX18" s="218"/>
      <c r="DY18" s="218"/>
      <c r="DZ18" s="218"/>
      <c r="EA18" s="218"/>
      <c r="EB18" s="218"/>
      <c r="EC18" s="326"/>
    </row>
    <row r="19" spans="2:133" ht="11.25" customHeight="1">
      <c r="B19" s="262" t="s">
        <v>524</v>
      </c>
      <c r="C19" s="1"/>
      <c r="D19" s="1"/>
      <c r="E19" s="1"/>
      <c r="F19" s="1"/>
      <c r="G19" s="1"/>
      <c r="H19" s="1"/>
      <c r="I19" s="1"/>
      <c r="J19" s="1"/>
      <c r="K19" s="1"/>
      <c r="L19" s="1"/>
      <c r="M19" s="1"/>
      <c r="N19" s="1"/>
      <c r="O19" s="1"/>
      <c r="P19" s="1"/>
      <c r="Q19" s="269"/>
      <c r="R19" s="274">
        <v>53097</v>
      </c>
      <c r="S19" s="218"/>
      <c r="T19" s="218"/>
      <c r="U19" s="218"/>
      <c r="V19" s="218"/>
      <c r="W19" s="218"/>
      <c r="X19" s="218"/>
      <c r="Y19" s="279"/>
      <c r="Z19" s="282">
        <v>0.1</v>
      </c>
      <c r="AA19" s="282"/>
      <c r="AB19" s="282"/>
      <c r="AC19" s="282"/>
      <c r="AD19" s="287">
        <v>53097</v>
      </c>
      <c r="AE19" s="287"/>
      <c r="AF19" s="287"/>
      <c r="AG19" s="287"/>
      <c r="AH19" s="287"/>
      <c r="AI19" s="287"/>
      <c r="AJ19" s="287"/>
      <c r="AK19" s="287"/>
      <c r="AL19" s="283">
        <v>0.3</v>
      </c>
      <c r="AM19" s="239"/>
      <c r="AN19" s="239"/>
      <c r="AO19" s="296"/>
      <c r="AP19" s="262" t="s">
        <v>254</v>
      </c>
      <c r="AQ19" s="1"/>
      <c r="AR19" s="1"/>
      <c r="AS19" s="1"/>
      <c r="AT19" s="1"/>
      <c r="AU19" s="1"/>
      <c r="AV19" s="1"/>
      <c r="AW19" s="1"/>
      <c r="AX19" s="1"/>
      <c r="AY19" s="1"/>
      <c r="AZ19" s="1"/>
      <c r="BA19" s="1"/>
      <c r="BB19" s="1"/>
      <c r="BC19" s="1"/>
      <c r="BD19" s="1"/>
      <c r="BE19" s="1"/>
      <c r="BF19" s="269"/>
      <c r="BG19" s="274" t="s">
        <v>205</v>
      </c>
      <c r="BH19" s="218"/>
      <c r="BI19" s="218"/>
      <c r="BJ19" s="218"/>
      <c r="BK19" s="218"/>
      <c r="BL19" s="218"/>
      <c r="BM19" s="218"/>
      <c r="BN19" s="279"/>
      <c r="BO19" s="282" t="s">
        <v>205</v>
      </c>
      <c r="BP19" s="282"/>
      <c r="BQ19" s="282"/>
      <c r="BR19" s="282"/>
      <c r="BS19" s="287" t="s">
        <v>205</v>
      </c>
      <c r="BT19" s="287"/>
      <c r="BU19" s="287"/>
      <c r="BV19" s="287"/>
      <c r="BW19" s="287"/>
      <c r="BX19" s="287"/>
      <c r="BY19" s="287"/>
      <c r="BZ19" s="287"/>
      <c r="CA19" s="287"/>
      <c r="CB19" s="325"/>
      <c r="CD19" s="262" t="s">
        <v>525</v>
      </c>
      <c r="CE19" s="1"/>
      <c r="CF19" s="1"/>
      <c r="CG19" s="1"/>
      <c r="CH19" s="1"/>
      <c r="CI19" s="1"/>
      <c r="CJ19" s="1"/>
      <c r="CK19" s="1"/>
      <c r="CL19" s="1"/>
      <c r="CM19" s="1"/>
      <c r="CN19" s="1"/>
      <c r="CO19" s="1"/>
      <c r="CP19" s="1"/>
      <c r="CQ19" s="269"/>
      <c r="CR19" s="274" t="s">
        <v>205</v>
      </c>
      <c r="CS19" s="218"/>
      <c r="CT19" s="218"/>
      <c r="CU19" s="218"/>
      <c r="CV19" s="218"/>
      <c r="CW19" s="218"/>
      <c r="CX19" s="218"/>
      <c r="CY19" s="279"/>
      <c r="CZ19" s="282" t="s">
        <v>205</v>
      </c>
      <c r="DA19" s="282"/>
      <c r="DB19" s="282"/>
      <c r="DC19" s="282"/>
      <c r="DD19" s="288" t="s">
        <v>205</v>
      </c>
      <c r="DE19" s="218"/>
      <c r="DF19" s="218"/>
      <c r="DG19" s="218"/>
      <c r="DH19" s="218"/>
      <c r="DI19" s="218"/>
      <c r="DJ19" s="218"/>
      <c r="DK19" s="218"/>
      <c r="DL19" s="218"/>
      <c r="DM19" s="218"/>
      <c r="DN19" s="218"/>
      <c r="DO19" s="218"/>
      <c r="DP19" s="279"/>
      <c r="DQ19" s="288" t="s">
        <v>205</v>
      </c>
      <c r="DR19" s="218"/>
      <c r="DS19" s="218"/>
      <c r="DT19" s="218"/>
      <c r="DU19" s="218"/>
      <c r="DV19" s="218"/>
      <c r="DW19" s="218"/>
      <c r="DX19" s="218"/>
      <c r="DY19" s="218"/>
      <c r="DZ19" s="218"/>
      <c r="EA19" s="218"/>
      <c r="EB19" s="218"/>
      <c r="EC19" s="326"/>
    </row>
    <row r="20" spans="2:133" ht="11.25" customHeight="1">
      <c r="B20" s="262" t="s">
        <v>86</v>
      </c>
      <c r="C20" s="1"/>
      <c r="D20" s="1"/>
      <c r="E20" s="1"/>
      <c r="F20" s="1"/>
      <c r="G20" s="1"/>
      <c r="H20" s="1"/>
      <c r="I20" s="1"/>
      <c r="J20" s="1"/>
      <c r="K20" s="1"/>
      <c r="L20" s="1"/>
      <c r="M20" s="1"/>
      <c r="N20" s="1"/>
      <c r="O20" s="1"/>
      <c r="P20" s="1"/>
      <c r="Q20" s="269"/>
      <c r="R20" s="274">
        <v>4031</v>
      </c>
      <c r="S20" s="218"/>
      <c r="T20" s="218"/>
      <c r="U20" s="218"/>
      <c r="V20" s="218"/>
      <c r="W20" s="218"/>
      <c r="X20" s="218"/>
      <c r="Y20" s="279"/>
      <c r="Z20" s="282">
        <v>0</v>
      </c>
      <c r="AA20" s="282"/>
      <c r="AB20" s="282"/>
      <c r="AC20" s="282"/>
      <c r="AD20" s="287">
        <v>4031</v>
      </c>
      <c r="AE20" s="287"/>
      <c r="AF20" s="287"/>
      <c r="AG20" s="287"/>
      <c r="AH20" s="287"/>
      <c r="AI20" s="287"/>
      <c r="AJ20" s="287"/>
      <c r="AK20" s="287"/>
      <c r="AL20" s="283">
        <v>0</v>
      </c>
      <c r="AM20" s="239"/>
      <c r="AN20" s="239"/>
      <c r="AO20" s="296"/>
      <c r="AP20" s="262" t="s">
        <v>356</v>
      </c>
      <c r="AQ20" s="1"/>
      <c r="AR20" s="1"/>
      <c r="AS20" s="1"/>
      <c r="AT20" s="1"/>
      <c r="AU20" s="1"/>
      <c r="AV20" s="1"/>
      <c r="AW20" s="1"/>
      <c r="AX20" s="1"/>
      <c r="AY20" s="1"/>
      <c r="AZ20" s="1"/>
      <c r="BA20" s="1"/>
      <c r="BB20" s="1"/>
      <c r="BC20" s="1"/>
      <c r="BD20" s="1"/>
      <c r="BE20" s="1"/>
      <c r="BF20" s="269"/>
      <c r="BG20" s="274" t="s">
        <v>205</v>
      </c>
      <c r="BH20" s="218"/>
      <c r="BI20" s="218"/>
      <c r="BJ20" s="218"/>
      <c r="BK20" s="218"/>
      <c r="BL20" s="218"/>
      <c r="BM20" s="218"/>
      <c r="BN20" s="279"/>
      <c r="BO20" s="282" t="s">
        <v>205</v>
      </c>
      <c r="BP20" s="282"/>
      <c r="BQ20" s="282"/>
      <c r="BR20" s="282"/>
      <c r="BS20" s="287" t="s">
        <v>205</v>
      </c>
      <c r="BT20" s="287"/>
      <c r="BU20" s="287"/>
      <c r="BV20" s="287"/>
      <c r="BW20" s="287"/>
      <c r="BX20" s="287"/>
      <c r="BY20" s="287"/>
      <c r="BZ20" s="287"/>
      <c r="CA20" s="287"/>
      <c r="CB20" s="325"/>
      <c r="CD20" s="262" t="s">
        <v>197</v>
      </c>
      <c r="CE20" s="1"/>
      <c r="CF20" s="1"/>
      <c r="CG20" s="1"/>
      <c r="CH20" s="1"/>
      <c r="CI20" s="1"/>
      <c r="CJ20" s="1"/>
      <c r="CK20" s="1"/>
      <c r="CL20" s="1"/>
      <c r="CM20" s="1"/>
      <c r="CN20" s="1"/>
      <c r="CO20" s="1"/>
      <c r="CP20" s="1"/>
      <c r="CQ20" s="269"/>
      <c r="CR20" s="274">
        <v>34794758</v>
      </c>
      <c r="CS20" s="218"/>
      <c r="CT20" s="218"/>
      <c r="CU20" s="218"/>
      <c r="CV20" s="218"/>
      <c r="CW20" s="218"/>
      <c r="CX20" s="218"/>
      <c r="CY20" s="279"/>
      <c r="CZ20" s="282">
        <v>100</v>
      </c>
      <c r="DA20" s="282"/>
      <c r="DB20" s="282"/>
      <c r="DC20" s="282"/>
      <c r="DD20" s="288">
        <v>3420446</v>
      </c>
      <c r="DE20" s="218"/>
      <c r="DF20" s="218"/>
      <c r="DG20" s="218"/>
      <c r="DH20" s="218"/>
      <c r="DI20" s="218"/>
      <c r="DJ20" s="218"/>
      <c r="DK20" s="218"/>
      <c r="DL20" s="218"/>
      <c r="DM20" s="218"/>
      <c r="DN20" s="218"/>
      <c r="DO20" s="218"/>
      <c r="DP20" s="279"/>
      <c r="DQ20" s="288">
        <v>19676642</v>
      </c>
      <c r="DR20" s="218"/>
      <c r="DS20" s="218"/>
      <c r="DT20" s="218"/>
      <c r="DU20" s="218"/>
      <c r="DV20" s="218"/>
      <c r="DW20" s="218"/>
      <c r="DX20" s="218"/>
      <c r="DY20" s="218"/>
      <c r="DZ20" s="218"/>
      <c r="EA20" s="218"/>
      <c r="EB20" s="218"/>
      <c r="EC20" s="326"/>
    </row>
    <row r="21" spans="2:133" ht="11.25" customHeight="1">
      <c r="B21" s="262" t="s">
        <v>526</v>
      </c>
      <c r="C21" s="1"/>
      <c r="D21" s="1"/>
      <c r="E21" s="1"/>
      <c r="F21" s="1"/>
      <c r="G21" s="1"/>
      <c r="H21" s="1"/>
      <c r="I21" s="1"/>
      <c r="J21" s="1"/>
      <c r="K21" s="1"/>
      <c r="L21" s="1"/>
      <c r="M21" s="1"/>
      <c r="N21" s="1"/>
      <c r="O21" s="1"/>
      <c r="P21" s="1"/>
      <c r="Q21" s="269"/>
      <c r="R21" s="274">
        <v>2489</v>
      </c>
      <c r="S21" s="218"/>
      <c r="T21" s="218"/>
      <c r="U21" s="218"/>
      <c r="V21" s="218"/>
      <c r="W21" s="218"/>
      <c r="X21" s="218"/>
      <c r="Y21" s="279"/>
      <c r="Z21" s="282">
        <v>0</v>
      </c>
      <c r="AA21" s="282"/>
      <c r="AB21" s="282"/>
      <c r="AC21" s="282"/>
      <c r="AD21" s="287">
        <v>2489</v>
      </c>
      <c r="AE21" s="287"/>
      <c r="AF21" s="287"/>
      <c r="AG21" s="287"/>
      <c r="AH21" s="287"/>
      <c r="AI21" s="287"/>
      <c r="AJ21" s="287"/>
      <c r="AK21" s="287"/>
      <c r="AL21" s="283">
        <v>0</v>
      </c>
      <c r="AM21" s="239"/>
      <c r="AN21" s="239"/>
      <c r="AO21" s="296"/>
      <c r="AP21" s="262" t="s">
        <v>358</v>
      </c>
      <c r="AQ21" s="300"/>
      <c r="AR21" s="300"/>
      <c r="AS21" s="300"/>
      <c r="AT21" s="300"/>
      <c r="AU21" s="300"/>
      <c r="AV21" s="300"/>
      <c r="AW21" s="300"/>
      <c r="AX21" s="300"/>
      <c r="AY21" s="300"/>
      <c r="AZ21" s="300"/>
      <c r="BA21" s="300"/>
      <c r="BB21" s="300"/>
      <c r="BC21" s="300"/>
      <c r="BD21" s="300"/>
      <c r="BE21" s="300"/>
      <c r="BF21" s="314"/>
      <c r="BG21" s="274" t="s">
        <v>205</v>
      </c>
      <c r="BH21" s="218"/>
      <c r="BI21" s="218"/>
      <c r="BJ21" s="218"/>
      <c r="BK21" s="218"/>
      <c r="BL21" s="218"/>
      <c r="BM21" s="218"/>
      <c r="BN21" s="279"/>
      <c r="BO21" s="282" t="s">
        <v>205</v>
      </c>
      <c r="BP21" s="282"/>
      <c r="BQ21" s="282"/>
      <c r="BR21" s="282"/>
      <c r="BS21" s="287" t="s">
        <v>205</v>
      </c>
      <c r="BT21" s="287"/>
      <c r="BU21" s="287"/>
      <c r="BV21" s="287"/>
      <c r="BW21" s="287"/>
      <c r="BX21" s="287"/>
      <c r="BY21" s="287"/>
      <c r="BZ21" s="287"/>
      <c r="CA21" s="287"/>
      <c r="CB21" s="325"/>
      <c r="CD21" s="264"/>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3" t="s">
        <v>152</v>
      </c>
      <c r="C22" s="266"/>
      <c r="D22" s="266"/>
      <c r="E22" s="266"/>
      <c r="F22" s="266"/>
      <c r="G22" s="266"/>
      <c r="H22" s="266"/>
      <c r="I22" s="266"/>
      <c r="J22" s="266"/>
      <c r="K22" s="266"/>
      <c r="L22" s="266"/>
      <c r="M22" s="266"/>
      <c r="N22" s="266"/>
      <c r="O22" s="266"/>
      <c r="P22" s="266"/>
      <c r="Q22" s="270"/>
      <c r="R22" s="274">
        <v>67319</v>
      </c>
      <c r="S22" s="218"/>
      <c r="T22" s="218"/>
      <c r="U22" s="218"/>
      <c r="V22" s="218"/>
      <c r="W22" s="218"/>
      <c r="X22" s="218"/>
      <c r="Y22" s="279"/>
      <c r="Z22" s="282">
        <v>0.2</v>
      </c>
      <c r="AA22" s="282"/>
      <c r="AB22" s="282"/>
      <c r="AC22" s="282"/>
      <c r="AD22" s="287">
        <v>67319</v>
      </c>
      <c r="AE22" s="287"/>
      <c r="AF22" s="287"/>
      <c r="AG22" s="287"/>
      <c r="AH22" s="287"/>
      <c r="AI22" s="287"/>
      <c r="AJ22" s="287"/>
      <c r="AK22" s="287"/>
      <c r="AL22" s="283">
        <v>0.40000000596046448</v>
      </c>
      <c r="AM22" s="239"/>
      <c r="AN22" s="239"/>
      <c r="AO22" s="296"/>
      <c r="AP22" s="262" t="s">
        <v>527</v>
      </c>
      <c r="AQ22" s="300"/>
      <c r="AR22" s="300"/>
      <c r="AS22" s="300"/>
      <c r="AT22" s="300"/>
      <c r="AU22" s="300"/>
      <c r="AV22" s="300"/>
      <c r="AW22" s="300"/>
      <c r="AX22" s="300"/>
      <c r="AY22" s="300"/>
      <c r="AZ22" s="300"/>
      <c r="BA22" s="300"/>
      <c r="BB22" s="300"/>
      <c r="BC22" s="300"/>
      <c r="BD22" s="300"/>
      <c r="BE22" s="300"/>
      <c r="BF22" s="314"/>
      <c r="BG22" s="274" t="s">
        <v>205</v>
      </c>
      <c r="BH22" s="218"/>
      <c r="BI22" s="218"/>
      <c r="BJ22" s="218"/>
      <c r="BK22" s="218"/>
      <c r="BL22" s="218"/>
      <c r="BM22" s="218"/>
      <c r="BN22" s="279"/>
      <c r="BO22" s="282" t="s">
        <v>205</v>
      </c>
      <c r="BP22" s="282"/>
      <c r="BQ22" s="282"/>
      <c r="BR22" s="282"/>
      <c r="BS22" s="287" t="s">
        <v>205</v>
      </c>
      <c r="BT22" s="287"/>
      <c r="BU22" s="287"/>
      <c r="BV22" s="287"/>
      <c r="BW22" s="287"/>
      <c r="BX22" s="287"/>
      <c r="BY22" s="287"/>
      <c r="BZ22" s="287"/>
      <c r="CA22" s="287"/>
      <c r="CB22" s="325"/>
      <c r="CD22" s="183" t="s">
        <v>528</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338</v>
      </c>
      <c r="C23" s="1"/>
      <c r="D23" s="1"/>
      <c r="E23" s="1"/>
      <c r="F23" s="1"/>
      <c r="G23" s="1"/>
      <c r="H23" s="1"/>
      <c r="I23" s="1"/>
      <c r="J23" s="1"/>
      <c r="K23" s="1"/>
      <c r="L23" s="1"/>
      <c r="M23" s="1"/>
      <c r="N23" s="1"/>
      <c r="O23" s="1"/>
      <c r="P23" s="1"/>
      <c r="Q23" s="269"/>
      <c r="R23" s="274">
        <v>7193444</v>
      </c>
      <c r="S23" s="218"/>
      <c r="T23" s="218"/>
      <c r="U23" s="218"/>
      <c r="V23" s="218"/>
      <c r="W23" s="218"/>
      <c r="X23" s="218"/>
      <c r="Y23" s="279"/>
      <c r="Z23" s="282">
        <v>20.100000000000001</v>
      </c>
      <c r="AA23" s="282"/>
      <c r="AB23" s="282"/>
      <c r="AC23" s="282"/>
      <c r="AD23" s="287">
        <v>6533219</v>
      </c>
      <c r="AE23" s="287"/>
      <c r="AF23" s="287"/>
      <c r="AG23" s="287"/>
      <c r="AH23" s="287"/>
      <c r="AI23" s="287"/>
      <c r="AJ23" s="287"/>
      <c r="AK23" s="287"/>
      <c r="AL23" s="283">
        <v>38.6</v>
      </c>
      <c r="AM23" s="239"/>
      <c r="AN23" s="239"/>
      <c r="AO23" s="296"/>
      <c r="AP23" s="262" t="s">
        <v>63</v>
      </c>
      <c r="AQ23" s="300"/>
      <c r="AR23" s="300"/>
      <c r="AS23" s="300"/>
      <c r="AT23" s="300"/>
      <c r="AU23" s="300"/>
      <c r="AV23" s="300"/>
      <c r="AW23" s="300"/>
      <c r="AX23" s="300"/>
      <c r="AY23" s="300"/>
      <c r="AZ23" s="300"/>
      <c r="BA23" s="300"/>
      <c r="BB23" s="300"/>
      <c r="BC23" s="300"/>
      <c r="BD23" s="300"/>
      <c r="BE23" s="300"/>
      <c r="BF23" s="314"/>
      <c r="BG23" s="274" t="s">
        <v>205</v>
      </c>
      <c r="BH23" s="218"/>
      <c r="BI23" s="218"/>
      <c r="BJ23" s="218"/>
      <c r="BK23" s="218"/>
      <c r="BL23" s="218"/>
      <c r="BM23" s="218"/>
      <c r="BN23" s="279"/>
      <c r="BO23" s="282" t="s">
        <v>205</v>
      </c>
      <c r="BP23" s="282"/>
      <c r="BQ23" s="282"/>
      <c r="BR23" s="282"/>
      <c r="BS23" s="287" t="s">
        <v>205</v>
      </c>
      <c r="BT23" s="287"/>
      <c r="BU23" s="287"/>
      <c r="BV23" s="287"/>
      <c r="BW23" s="287"/>
      <c r="BX23" s="287"/>
      <c r="BY23" s="287"/>
      <c r="BZ23" s="287"/>
      <c r="CA23" s="287"/>
      <c r="CB23" s="325"/>
      <c r="CD23" s="183" t="s">
        <v>312</v>
      </c>
      <c r="CE23" s="140"/>
      <c r="CF23" s="140"/>
      <c r="CG23" s="140"/>
      <c r="CH23" s="140"/>
      <c r="CI23" s="140"/>
      <c r="CJ23" s="140"/>
      <c r="CK23" s="140"/>
      <c r="CL23" s="140"/>
      <c r="CM23" s="140"/>
      <c r="CN23" s="140"/>
      <c r="CO23" s="140"/>
      <c r="CP23" s="140"/>
      <c r="CQ23" s="145"/>
      <c r="CR23" s="183" t="s">
        <v>288</v>
      </c>
      <c r="CS23" s="140"/>
      <c r="CT23" s="140"/>
      <c r="CU23" s="140"/>
      <c r="CV23" s="140"/>
      <c r="CW23" s="140"/>
      <c r="CX23" s="140"/>
      <c r="CY23" s="145"/>
      <c r="CZ23" s="183" t="s">
        <v>360</v>
      </c>
      <c r="DA23" s="140"/>
      <c r="DB23" s="140"/>
      <c r="DC23" s="145"/>
      <c r="DD23" s="183" t="s">
        <v>299</v>
      </c>
      <c r="DE23" s="140"/>
      <c r="DF23" s="140"/>
      <c r="DG23" s="140"/>
      <c r="DH23" s="140"/>
      <c r="DI23" s="140"/>
      <c r="DJ23" s="140"/>
      <c r="DK23" s="145"/>
      <c r="DL23" s="344" t="s">
        <v>362</v>
      </c>
      <c r="DM23" s="347"/>
      <c r="DN23" s="347"/>
      <c r="DO23" s="347"/>
      <c r="DP23" s="347"/>
      <c r="DQ23" s="347"/>
      <c r="DR23" s="347"/>
      <c r="DS23" s="347"/>
      <c r="DT23" s="347"/>
      <c r="DU23" s="347"/>
      <c r="DV23" s="351"/>
      <c r="DW23" s="183" t="s">
        <v>529</v>
      </c>
      <c r="DX23" s="140"/>
      <c r="DY23" s="140"/>
      <c r="DZ23" s="140"/>
      <c r="EA23" s="140"/>
      <c r="EB23" s="140"/>
      <c r="EC23" s="145"/>
    </row>
    <row r="24" spans="2:133" ht="11.25" customHeight="1">
      <c r="B24" s="262" t="s">
        <v>296</v>
      </c>
      <c r="C24" s="1"/>
      <c r="D24" s="1"/>
      <c r="E24" s="1"/>
      <c r="F24" s="1"/>
      <c r="G24" s="1"/>
      <c r="H24" s="1"/>
      <c r="I24" s="1"/>
      <c r="J24" s="1"/>
      <c r="K24" s="1"/>
      <c r="L24" s="1"/>
      <c r="M24" s="1"/>
      <c r="N24" s="1"/>
      <c r="O24" s="1"/>
      <c r="P24" s="1"/>
      <c r="Q24" s="269"/>
      <c r="R24" s="274">
        <v>6533219</v>
      </c>
      <c r="S24" s="218"/>
      <c r="T24" s="218"/>
      <c r="U24" s="218"/>
      <c r="V24" s="218"/>
      <c r="W24" s="218"/>
      <c r="X24" s="218"/>
      <c r="Y24" s="279"/>
      <c r="Z24" s="282">
        <v>18.3</v>
      </c>
      <c r="AA24" s="282"/>
      <c r="AB24" s="282"/>
      <c r="AC24" s="282"/>
      <c r="AD24" s="287">
        <v>6533219</v>
      </c>
      <c r="AE24" s="287"/>
      <c r="AF24" s="287"/>
      <c r="AG24" s="287"/>
      <c r="AH24" s="287"/>
      <c r="AI24" s="287"/>
      <c r="AJ24" s="287"/>
      <c r="AK24" s="287"/>
      <c r="AL24" s="283">
        <v>38.6</v>
      </c>
      <c r="AM24" s="239"/>
      <c r="AN24" s="239"/>
      <c r="AO24" s="296"/>
      <c r="AP24" s="262" t="s">
        <v>530</v>
      </c>
      <c r="AQ24" s="300"/>
      <c r="AR24" s="300"/>
      <c r="AS24" s="300"/>
      <c r="AT24" s="300"/>
      <c r="AU24" s="300"/>
      <c r="AV24" s="300"/>
      <c r="AW24" s="300"/>
      <c r="AX24" s="300"/>
      <c r="AY24" s="300"/>
      <c r="AZ24" s="300"/>
      <c r="BA24" s="300"/>
      <c r="BB24" s="300"/>
      <c r="BC24" s="300"/>
      <c r="BD24" s="300"/>
      <c r="BE24" s="300"/>
      <c r="BF24" s="314"/>
      <c r="BG24" s="274" t="s">
        <v>205</v>
      </c>
      <c r="BH24" s="218"/>
      <c r="BI24" s="218"/>
      <c r="BJ24" s="218"/>
      <c r="BK24" s="218"/>
      <c r="BL24" s="218"/>
      <c r="BM24" s="218"/>
      <c r="BN24" s="279"/>
      <c r="BO24" s="282" t="s">
        <v>205</v>
      </c>
      <c r="BP24" s="282"/>
      <c r="BQ24" s="282"/>
      <c r="BR24" s="282"/>
      <c r="BS24" s="287" t="s">
        <v>205</v>
      </c>
      <c r="BT24" s="287"/>
      <c r="BU24" s="287"/>
      <c r="BV24" s="287"/>
      <c r="BW24" s="287"/>
      <c r="BX24" s="287"/>
      <c r="BY24" s="287"/>
      <c r="BZ24" s="287"/>
      <c r="CA24" s="287"/>
      <c r="CB24" s="325"/>
      <c r="CD24" s="261" t="s">
        <v>364</v>
      </c>
      <c r="CE24" s="265"/>
      <c r="CF24" s="265"/>
      <c r="CG24" s="265"/>
      <c r="CH24" s="265"/>
      <c r="CI24" s="265"/>
      <c r="CJ24" s="265"/>
      <c r="CK24" s="265"/>
      <c r="CL24" s="265"/>
      <c r="CM24" s="265"/>
      <c r="CN24" s="265"/>
      <c r="CO24" s="265"/>
      <c r="CP24" s="265"/>
      <c r="CQ24" s="268"/>
      <c r="CR24" s="273">
        <v>18577247</v>
      </c>
      <c r="CS24" s="276"/>
      <c r="CT24" s="276"/>
      <c r="CU24" s="276"/>
      <c r="CV24" s="276"/>
      <c r="CW24" s="276"/>
      <c r="CX24" s="276"/>
      <c r="CY24" s="278"/>
      <c r="CZ24" s="291">
        <v>53.4</v>
      </c>
      <c r="DA24" s="293"/>
      <c r="DB24" s="293"/>
      <c r="DC24" s="336"/>
      <c r="DD24" s="340">
        <v>10613127</v>
      </c>
      <c r="DE24" s="276"/>
      <c r="DF24" s="276"/>
      <c r="DG24" s="276"/>
      <c r="DH24" s="276"/>
      <c r="DI24" s="276"/>
      <c r="DJ24" s="276"/>
      <c r="DK24" s="278"/>
      <c r="DL24" s="340">
        <v>10413471</v>
      </c>
      <c r="DM24" s="276"/>
      <c r="DN24" s="276"/>
      <c r="DO24" s="276"/>
      <c r="DP24" s="276"/>
      <c r="DQ24" s="276"/>
      <c r="DR24" s="276"/>
      <c r="DS24" s="276"/>
      <c r="DT24" s="276"/>
      <c r="DU24" s="276"/>
      <c r="DV24" s="278"/>
      <c r="DW24" s="291">
        <v>58.3</v>
      </c>
      <c r="DX24" s="293"/>
      <c r="DY24" s="293"/>
      <c r="DZ24" s="293"/>
      <c r="EA24" s="293"/>
      <c r="EB24" s="293"/>
      <c r="EC24" s="295"/>
    </row>
    <row r="25" spans="2:133" ht="11.25" customHeight="1">
      <c r="B25" s="262" t="s">
        <v>293</v>
      </c>
      <c r="C25" s="1"/>
      <c r="D25" s="1"/>
      <c r="E25" s="1"/>
      <c r="F25" s="1"/>
      <c r="G25" s="1"/>
      <c r="H25" s="1"/>
      <c r="I25" s="1"/>
      <c r="J25" s="1"/>
      <c r="K25" s="1"/>
      <c r="L25" s="1"/>
      <c r="M25" s="1"/>
      <c r="N25" s="1"/>
      <c r="O25" s="1"/>
      <c r="P25" s="1"/>
      <c r="Q25" s="269"/>
      <c r="R25" s="274">
        <v>660225</v>
      </c>
      <c r="S25" s="218"/>
      <c r="T25" s="218"/>
      <c r="U25" s="218"/>
      <c r="V25" s="218"/>
      <c r="W25" s="218"/>
      <c r="X25" s="218"/>
      <c r="Y25" s="279"/>
      <c r="Z25" s="282">
        <v>1.8</v>
      </c>
      <c r="AA25" s="282"/>
      <c r="AB25" s="282"/>
      <c r="AC25" s="282"/>
      <c r="AD25" s="287" t="s">
        <v>205</v>
      </c>
      <c r="AE25" s="287"/>
      <c r="AF25" s="287"/>
      <c r="AG25" s="287"/>
      <c r="AH25" s="287"/>
      <c r="AI25" s="287"/>
      <c r="AJ25" s="287"/>
      <c r="AK25" s="287"/>
      <c r="AL25" s="283" t="s">
        <v>205</v>
      </c>
      <c r="AM25" s="239"/>
      <c r="AN25" s="239"/>
      <c r="AO25" s="296"/>
      <c r="AP25" s="262" t="s">
        <v>273</v>
      </c>
      <c r="AQ25" s="300"/>
      <c r="AR25" s="300"/>
      <c r="AS25" s="300"/>
      <c r="AT25" s="300"/>
      <c r="AU25" s="300"/>
      <c r="AV25" s="300"/>
      <c r="AW25" s="300"/>
      <c r="AX25" s="300"/>
      <c r="AY25" s="300"/>
      <c r="AZ25" s="300"/>
      <c r="BA25" s="300"/>
      <c r="BB25" s="300"/>
      <c r="BC25" s="300"/>
      <c r="BD25" s="300"/>
      <c r="BE25" s="300"/>
      <c r="BF25" s="314"/>
      <c r="BG25" s="274" t="s">
        <v>205</v>
      </c>
      <c r="BH25" s="218"/>
      <c r="BI25" s="218"/>
      <c r="BJ25" s="218"/>
      <c r="BK25" s="218"/>
      <c r="BL25" s="218"/>
      <c r="BM25" s="218"/>
      <c r="BN25" s="279"/>
      <c r="BO25" s="282" t="s">
        <v>205</v>
      </c>
      <c r="BP25" s="282"/>
      <c r="BQ25" s="282"/>
      <c r="BR25" s="282"/>
      <c r="BS25" s="287" t="s">
        <v>205</v>
      </c>
      <c r="BT25" s="287"/>
      <c r="BU25" s="287"/>
      <c r="BV25" s="287"/>
      <c r="BW25" s="287"/>
      <c r="BX25" s="287"/>
      <c r="BY25" s="287"/>
      <c r="BZ25" s="287"/>
      <c r="CA25" s="287"/>
      <c r="CB25" s="325"/>
      <c r="CD25" s="262" t="s">
        <v>203</v>
      </c>
      <c r="CE25" s="1"/>
      <c r="CF25" s="1"/>
      <c r="CG25" s="1"/>
      <c r="CH25" s="1"/>
      <c r="CI25" s="1"/>
      <c r="CJ25" s="1"/>
      <c r="CK25" s="1"/>
      <c r="CL25" s="1"/>
      <c r="CM25" s="1"/>
      <c r="CN25" s="1"/>
      <c r="CO25" s="1"/>
      <c r="CP25" s="1"/>
      <c r="CQ25" s="269"/>
      <c r="CR25" s="274">
        <v>5032483</v>
      </c>
      <c r="CS25" s="313"/>
      <c r="CT25" s="313"/>
      <c r="CU25" s="313"/>
      <c r="CV25" s="313"/>
      <c r="CW25" s="313"/>
      <c r="CX25" s="313"/>
      <c r="CY25" s="331"/>
      <c r="CZ25" s="283">
        <v>14.5</v>
      </c>
      <c r="DA25" s="334"/>
      <c r="DB25" s="334"/>
      <c r="DC25" s="337"/>
      <c r="DD25" s="288">
        <v>4604652</v>
      </c>
      <c r="DE25" s="313"/>
      <c r="DF25" s="313"/>
      <c r="DG25" s="313"/>
      <c r="DH25" s="313"/>
      <c r="DI25" s="313"/>
      <c r="DJ25" s="313"/>
      <c r="DK25" s="331"/>
      <c r="DL25" s="288">
        <v>4468739</v>
      </c>
      <c r="DM25" s="313"/>
      <c r="DN25" s="313"/>
      <c r="DO25" s="313"/>
      <c r="DP25" s="313"/>
      <c r="DQ25" s="313"/>
      <c r="DR25" s="313"/>
      <c r="DS25" s="313"/>
      <c r="DT25" s="313"/>
      <c r="DU25" s="313"/>
      <c r="DV25" s="331"/>
      <c r="DW25" s="283">
        <v>25</v>
      </c>
      <c r="DX25" s="334"/>
      <c r="DY25" s="334"/>
      <c r="DZ25" s="334"/>
      <c r="EA25" s="334"/>
      <c r="EB25" s="334"/>
      <c r="EC25" s="359"/>
    </row>
    <row r="26" spans="2:133" ht="11.25" customHeight="1">
      <c r="B26" s="262" t="s">
        <v>531</v>
      </c>
      <c r="C26" s="1"/>
      <c r="D26" s="1"/>
      <c r="E26" s="1"/>
      <c r="F26" s="1"/>
      <c r="G26" s="1"/>
      <c r="H26" s="1"/>
      <c r="I26" s="1"/>
      <c r="J26" s="1"/>
      <c r="K26" s="1"/>
      <c r="L26" s="1"/>
      <c r="M26" s="1"/>
      <c r="N26" s="1"/>
      <c r="O26" s="1"/>
      <c r="P26" s="1"/>
      <c r="Q26" s="269"/>
      <c r="R26" s="274" t="s">
        <v>205</v>
      </c>
      <c r="S26" s="218"/>
      <c r="T26" s="218"/>
      <c r="U26" s="218"/>
      <c r="V26" s="218"/>
      <c r="W26" s="218"/>
      <c r="X26" s="218"/>
      <c r="Y26" s="279"/>
      <c r="Z26" s="282" t="s">
        <v>205</v>
      </c>
      <c r="AA26" s="282"/>
      <c r="AB26" s="282"/>
      <c r="AC26" s="282"/>
      <c r="AD26" s="287" t="s">
        <v>205</v>
      </c>
      <c r="AE26" s="287"/>
      <c r="AF26" s="287"/>
      <c r="AG26" s="287"/>
      <c r="AH26" s="287"/>
      <c r="AI26" s="287"/>
      <c r="AJ26" s="287"/>
      <c r="AK26" s="287"/>
      <c r="AL26" s="283" t="s">
        <v>205</v>
      </c>
      <c r="AM26" s="239"/>
      <c r="AN26" s="239"/>
      <c r="AO26" s="296"/>
      <c r="AP26" s="262" t="s">
        <v>367</v>
      </c>
      <c r="AQ26" s="300"/>
      <c r="AR26" s="300"/>
      <c r="AS26" s="300"/>
      <c r="AT26" s="300"/>
      <c r="AU26" s="300"/>
      <c r="AV26" s="300"/>
      <c r="AW26" s="300"/>
      <c r="AX26" s="300"/>
      <c r="AY26" s="300"/>
      <c r="AZ26" s="300"/>
      <c r="BA26" s="300"/>
      <c r="BB26" s="300"/>
      <c r="BC26" s="300"/>
      <c r="BD26" s="300"/>
      <c r="BE26" s="300"/>
      <c r="BF26" s="314"/>
      <c r="BG26" s="274" t="s">
        <v>205</v>
      </c>
      <c r="BH26" s="218"/>
      <c r="BI26" s="218"/>
      <c r="BJ26" s="218"/>
      <c r="BK26" s="218"/>
      <c r="BL26" s="218"/>
      <c r="BM26" s="218"/>
      <c r="BN26" s="279"/>
      <c r="BO26" s="282" t="s">
        <v>205</v>
      </c>
      <c r="BP26" s="282"/>
      <c r="BQ26" s="282"/>
      <c r="BR26" s="282"/>
      <c r="BS26" s="287" t="s">
        <v>205</v>
      </c>
      <c r="BT26" s="287"/>
      <c r="BU26" s="287"/>
      <c r="BV26" s="287"/>
      <c r="BW26" s="287"/>
      <c r="BX26" s="287"/>
      <c r="BY26" s="287"/>
      <c r="BZ26" s="287"/>
      <c r="CA26" s="287"/>
      <c r="CB26" s="325"/>
      <c r="CD26" s="262" t="s">
        <v>131</v>
      </c>
      <c r="CE26" s="1"/>
      <c r="CF26" s="1"/>
      <c r="CG26" s="1"/>
      <c r="CH26" s="1"/>
      <c r="CI26" s="1"/>
      <c r="CJ26" s="1"/>
      <c r="CK26" s="1"/>
      <c r="CL26" s="1"/>
      <c r="CM26" s="1"/>
      <c r="CN26" s="1"/>
      <c r="CO26" s="1"/>
      <c r="CP26" s="1"/>
      <c r="CQ26" s="269"/>
      <c r="CR26" s="274">
        <v>3275151</v>
      </c>
      <c r="CS26" s="218"/>
      <c r="CT26" s="218"/>
      <c r="CU26" s="218"/>
      <c r="CV26" s="218"/>
      <c r="CW26" s="218"/>
      <c r="CX26" s="218"/>
      <c r="CY26" s="279"/>
      <c r="CZ26" s="283">
        <v>9.4</v>
      </c>
      <c r="DA26" s="334"/>
      <c r="DB26" s="334"/>
      <c r="DC26" s="337"/>
      <c r="DD26" s="288">
        <v>3016551</v>
      </c>
      <c r="DE26" s="218"/>
      <c r="DF26" s="218"/>
      <c r="DG26" s="218"/>
      <c r="DH26" s="218"/>
      <c r="DI26" s="218"/>
      <c r="DJ26" s="218"/>
      <c r="DK26" s="279"/>
      <c r="DL26" s="288" t="s">
        <v>205</v>
      </c>
      <c r="DM26" s="218"/>
      <c r="DN26" s="218"/>
      <c r="DO26" s="218"/>
      <c r="DP26" s="218"/>
      <c r="DQ26" s="218"/>
      <c r="DR26" s="218"/>
      <c r="DS26" s="218"/>
      <c r="DT26" s="218"/>
      <c r="DU26" s="218"/>
      <c r="DV26" s="279"/>
      <c r="DW26" s="283" t="s">
        <v>205</v>
      </c>
      <c r="DX26" s="334"/>
      <c r="DY26" s="334"/>
      <c r="DZ26" s="334"/>
      <c r="EA26" s="334"/>
      <c r="EB26" s="334"/>
      <c r="EC26" s="359"/>
    </row>
    <row r="27" spans="2:133" ht="11.25" customHeight="1">
      <c r="B27" s="262" t="s">
        <v>90</v>
      </c>
      <c r="C27" s="1"/>
      <c r="D27" s="1"/>
      <c r="E27" s="1"/>
      <c r="F27" s="1"/>
      <c r="G27" s="1"/>
      <c r="H27" s="1"/>
      <c r="I27" s="1"/>
      <c r="J27" s="1"/>
      <c r="K27" s="1"/>
      <c r="L27" s="1"/>
      <c r="M27" s="1"/>
      <c r="N27" s="1"/>
      <c r="O27" s="1"/>
      <c r="P27" s="1"/>
      <c r="Q27" s="269"/>
      <c r="R27" s="274">
        <v>17540111</v>
      </c>
      <c r="S27" s="218"/>
      <c r="T27" s="218"/>
      <c r="U27" s="218"/>
      <c r="V27" s="218"/>
      <c r="W27" s="218"/>
      <c r="X27" s="218"/>
      <c r="Y27" s="279"/>
      <c r="Z27" s="282">
        <v>49.1</v>
      </c>
      <c r="AA27" s="282"/>
      <c r="AB27" s="282"/>
      <c r="AC27" s="282"/>
      <c r="AD27" s="287">
        <v>16879886</v>
      </c>
      <c r="AE27" s="287"/>
      <c r="AF27" s="287"/>
      <c r="AG27" s="287"/>
      <c r="AH27" s="287"/>
      <c r="AI27" s="287"/>
      <c r="AJ27" s="287"/>
      <c r="AK27" s="287"/>
      <c r="AL27" s="283">
        <v>99.699996948242188</v>
      </c>
      <c r="AM27" s="239"/>
      <c r="AN27" s="239"/>
      <c r="AO27" s="296"/>
      <c r="AP27" s="262" t="s">
        <v>368</v>
      </c>
      <c r="AQ27" s="1"/>
      <c r="AR27" s="1"/>
      <c r="AS27" s="1"/>
      <c r="AT27" s="1"/>
      <c r="AU27" s="1"/>
      <c r="AV27" s="1"/>
      <c r="AW27" s="1"/>
      <c r="AX27" s="1"/>
      <c r="AY27" s="1"/>
      <c r="AZ27" s="1"/>
      <c r="BA27" s="1"/>
      <c r="BB27" s="1"/>
      <c r="BC27" s="1"/>
      <c r="BD27" s="1"/>
      <c r="BE27" s="1"/>
      <c r="BF27" s="269"/>
      <c r="BG27" s="274">
        <v>8232299</v>
      </c>
      <c r="BH27" s="218"/>
      <c r="BI27" s="218"/>
      <c r="BJ27" s="218"/>
      <c r="BK27" s="218"/>
      <c r="BL27" s="218"/>
      <c r="BM27" s="218"/>
      <c r="BN27" s="279"/>
      <c r="BO27" s="282">
        <v>100</v>
      </c>
      <c r="BP27" s="282"/>
      <c r="BQ27" s="282"/>
      <c r="BR27" s="282"/>
      <c r="BS27" s="287">
        <v>694362</v>
      </c>
      <c r="BT27" s="287"/>
      <c r="BU27" s="287"/>
      <c r="BV27" s="287"/>
      <c r="BW27" s="287"/>
      <c r="BX27" s="287"/>
      <c r="BY27" s="287"/>
      <c r="BZ27" s="287"/>
      <c r="CA27" s="287"/>
      <c r="CB27" s="325"/>
      <c r="CD27" s="262" t="s">
        <v>228</v>
      </c>
      <c r="CE27" s="1"/>
      <c r="CF27" s="1"/>
      <c r="CG27" s="1"/>
      <c r="CH27" s="1"/>
      <c r="CI27" s="1"/>
      <c r="CJ27" s="1"/>
      <c r="CK27" s="1"/>
      <c r="CL27" s="1"/>
      <c r="CM27" s="1"/>
      <c r="CN27" s="1"/>
      <c r="CO27" s="1"/>
      <c r="CP27" s="1"/>
      <c r="CQ27" s="269"/>
      <c r="CR27" s="274">
        <v>9929263</v>
      </c>
      <c r="CS27" s="313"/>
      <c r="CT27" s="313"/>
      <c r="CU27" s="313"/>
      <c r="CV27" s="313"/>
      <c r="CW27" s="313"/>
      <c r="CX27" s="313"/>
      <c r="CY27" s="331"/>
      <c r="CZ27" s="283">
        <v>28.5</v>
      </c>
      <c r="DA27" s="334"/>
      <c r="DB27" s="334"/>
      <c r="DC27" s="337"/>
      <c r="DD27" s="288">
        <v>2563535</v>
      </c>
      <c r="DE27" s="313"/>
      <c r="DF27" s="313"/>
      <c r="DG27" s="313"/>
      <c r="DH27" s="313"/>
      <c r="DI27" s="313"/>
      <c r="DJ27" s="313"/>
      <c r="DK27" s="331"/>
      <c r="DL27" s="288">
        <v>2521404</v>
      </c>
      <c r="DM27" s="313"/>
      <c r="DN27" s="313"/>
      <c r="DO27" s="313"/>
      <c r="DP27" s="313"/>
      <c r="DQ27" s="313"/>
      <c r="DR27" s="313"/>
      <c r="DS27" s="313"/>
      <c r="DT27" s="313"/>
      <c r="DU27" s="313"/>
      <c r="DV27" s="331"/>
      <c r="DW27" s="283">
        <v>14.1</v>
      </c>
      <c r="DX27" s="334"/>
      <c r="DY27" s="334"/>
      <c r="DZ27" s="334"/>
      <c r="EA27" s="334"/>
      <c r="EB27" s="334"/>
      <c r="EC27" s="359"/>
    </row>
    <row r="28" spans="2:133" ht="11.25" customHeight="1">
      <c r="B28" s="262" t="s">
        <v>371</v>
      </c>
      <c r="C28" s="1"/>
      <c r="D28" s="1"/>
      <c r="E28" s="1"/>
      <c r="F28" s="1"/>
      <c r="G28" s="1"/>
      <c r="H28" s="1"/>
      <c r="I28" s="1"/>
      <c r="J28" s="1"/>
      <c r="K28" s="1"/>
      <c r="L28" s="1"/>
      <c r="M28" s="1"/>
      <c r="N28" s="1"/>
      <c r="O28" s="1"/>
      <c r="P28" s="1"/>
      <c r="Q28" s="269"/>
      <c r="R28" s="274">
        <v>13656</v>
      </c>
      <c r="S28" s="218"/>
      <c r="T28" s="218"/>
      <c r="U28" s="218"/>
      <c r="V28" s="218"/>
      <c r="W28" s="218"/>
      <c r="X28" s="218"/>
      <c r="Y28" s="279"/>
      <c r="Z28" s="282">
        <v>0</v>
      </c>
      <c r="AA28" s="282"/>
      <c r="AB28" s="282"/>
      <c r="AC28" s="282"/>
      <c r="AD28" s="287">
        <v>13656</v>
      </c>
      <c r="AE28" s="287"/>
      <c r="AF28" s="287"/>
      <c r="AG28" s="287"/>
      <c r="AH28" s="287"/>
      <c r="AI28" s="287"/>
      <c r="AJ28" s="287"/>
      <c r="AK28" s="287"/>
      <c r="AL28" s="283">
        <v>0.1</v>
      </c>
      <c r="AM28" s="239"/>
      <c r="AN28" s="239"/>
      <c r="AO28" s="296"/>
      <c r="AP28" s="262"/>
      <c r="AQ28" s="1"/>
      <c r="AR28" s="1"/>
      <c r="AS28" s="1"/>
      <c r="AT28" s="1"/>
      <c r="AU28" s="1"/>
      <c r="AV28" s="1"/>
      <c r="AW28" s="1"/>
      <c r="AX28" s="1"/>
      <c r="AY28" s="1"/>
      <c r="AZ28" s="1"/>
      <c r="BA28" s="1"/>
      <c r="BB28" s="1"/>
      <c r="BC28" s="1"/>
      <c r="BD28" s="1"/>
      <c r="BE28" s="1"/>
      <c r="BF28" s="269"/>
      <c r="BG28" s="274"/>
      <c r="BH28" s="218"/>
      <c r="BI28" s="218"/>
      <c r="BJ28" s="218"/>
      <c r="BK28" s="218"/>
      <c r="BL28" s="218"/>
      <c r="BM28" s="218"/>
      <c r="BN28" s="279"/>
      <c r="BO28" s="282"/>
      <c r="BP28" s="282"/>
      <c r="BQ28" s="282"/>
      <c r="BR28" s="282"/>
      <c r="BS28" s="288"/>
      <c r="BT28" s="218"/>
      <c r="BU28" s="218"/>
      <c r="BV28" s="218"/>
      <c r="BW28" s="218"/>
      <c r="BX28" s="218"/>
      <c r="BY28" s="218"/>
      <c r="BZ28" s="218"/>
      <c r="CA28" s="218"/>
      <c r="CB28" s="326"/>
      <c r="CD28" s="262" t="s">
        <v>365</v>
      </c>
      <c r="CE28" s="1"/>
      <c r="CF28" s="1"/>
      <c r="CG28" s="1"/>
      <c r="CH28" s="1"/>
      <c r="CI28" s="1"/>
      <c r="CJ28" s="1"/>
      <c r="CK28" s="1"/>
      <c r="CL28" s="1"/>
      <c r="CM28" s="1"/>
      <c r="CN28" s="1"/>
      <c r="CO28" s="1"/>
      <c r="CP28" s="1"/>
      <c r="CQ28" s="269"/>
      <c r="CR28" s="274">
        <v>3615501</v>
      </c>
      <c r="CS28" s="218"/>
      <c r="CT28" s="218"/>
      <c r="CU28" s="218"/>
      <c r="CV28" s="218"/>
      <c r="CW28" s="218"/>
      <c r="CX28" s="218"/>
      <c r="CY28" s="279"/>
      <c r="CZ28" s="283">
        <v>10.4</v>
      </c>
      <c r="DA28" s="334"/>
      <c r="DB28" s="334"/>
      <c r="DC28" s="337"/>
      <c r="DD28" s="288">
        <v>3444940</v>
      </c>
      <c r="DE28" s="218"/>
      <c r="DF28" s="218"/>
      <c r="DG28" s="218"/>
      <c r="DH28" s="218"/>
      <c r="DI28" s="218"/>
      <c r="DJ28" s="218"/>
      <c r="DK28" s="279"/>
      <c r="DL28" s="288">
        <v>3423328</v>
      </c>
      <c r="DM28" s="218"/>
      <c r="DN28" s="218"/>
      <c r="DO28" s="218"/>
      <c r="DP28" s="218"/>
      <c r="DQ28" s="218"/>
      <c r="DR28" s="218"/>
      <c r="DS28" s="218"/>
      <c r="DT28" s="218"/>
      <c r="DU28" s="218"/>
      <c r="DV28" s="279"/>
      <c r="DW28" s="283">
        <v>19.2</v>
      </c>
      <c r="DX28" s="334"/>
      <c r="DY28" s="334"/>
      <c r="DZ28" s="334"/>
      <c r="EA28" s="334"/>
      <c r="EB28" s="334"/>
      <c r="EC28" s="359"/>
    </row>
    <row r="29" spans="2:133" ht="11.25" customHeight="1">
      <c r="B29" s="262" t="s">
        <v>161</v>
      </c>
      <c r="C29" s="1"/>
      <c r="D29" s="1"/>
      <c r="E29" s="1"/>
      <c r="F29" s="1"/>
      <c r="G29" s="1"/>
      <c r="H29" s="1"/>
      <c r="I29" s="1"/>
      <c r="J29" s="1"/>
      <c r="K29" s="1"/>
      <c r="L29" s="1"/>
      <c r="M29" s="1"/>
      <c r="N29" s="1"/>
      <c r="O29" s="1"/>
      <c r="P29" s="1"/>
      <c r="Q29" s="269"/>
      <c r="R29" s="274">
        <v>462139</v>
      </c>
      <c r="S29" s="218"/>
      <c r="T29" s="218"/>
      <c r="U29" s="218"/>
      <c r="V29" s="218"/>
      <c r="W29" s="218"/>
      <c r="X29" s="218"/>
      <c r="Y29" s="279"/>
      <c r="Z29" s="282">
        <v>1.3</v>
      </c>
      <c r="AA29" s="282"/>
      <c r="AB29" s="282"/>
      <c r="AC29" s="282"/>
      <c r="AD29" s="287">
        <v>2528</v>
      </c>
      <c r="AE29" s="287"/>
      <c r="AF29" s="287"/>
      <c r="AG29" s="287"/>
      <c r="AH29" s="287"/>
      <c r="AI29" s="287"/>
      <c r="AJ29" s="287"/>
      <c r="AK29" s="287"/>
      <c r="AL29" s="283">
        <v>0</v>
      </c>
      <c r="AM29" s="239"/>
      <c r="AN29" s="239"/>
      <c r="AO29" s="296"/>
      <c r="AP29" s="264"/>
      <c r="AQ29" s="267"/>
      <c r="AR29" s="267"/>
      <c r="AS29" s="267"/>
      <c r="AT29" s="267"/>
      <c r="AU29" s="267"/>
      <c r="AV29" s="267"/>
      <c r="AW29" s="267"/>
      <c r="AX29" s="267"/>
      <c r="AY29" s="267"/>
      <c r="AZ29" s="267"/>
      <c r="BA29" s="267"/>
      <c r="BB29" s="267"/>
      <c r="BC29" s="267"/>
      <c r="BD29" s="267"/>
      <c r="BE29" s="267"/>
      <c r="BF29" s="271"/>
      <c r="BG29" s="274"/>
      <c r="BH29" s="218"/>
      <c r="BI29" s="218"/>
      <c r="BJ29" s="218"/>
      <c r="BK29" s="218"/>
      <c r="BL29" s="218"/>
      <c r="BM29" s="218"/>
      <c r="BN29" s="279"/>
      <c r="BO29" s="282"/>
      <c r="BP29" s="282"/>
      <c r="BQ29" s="282"/>
      <c r="BR29" s="282"/>
      <c r="BS29" s="287"/>
      <c r="BT29" s="287"/>
      <c r="BU29" s="287"/>
      <c r="BV29" s="287"/>
      <c r="BW29" s="287"/>
      <c r="BX29" s="287"/>
      <c r="BY29" s="287"/>
      <c r="BZ29" s="287"/>
      <c r="CA29" s="287"/>
      <c r="CB29" s="325"/>
      <c r="CD29" s="134" t="s">
        <v>179</v>
      </c>
      <c r="CE29" s="41"/>
      <c r="CF29" s="262" t="s">
        <v>26</v>
      </c>
      <c r="CG29" s="1"/>
      <c r="CH29" s="1"/>
      <c r="CI29" s="1"/>
      <c r="CJ29" s="1"/>
      <c r="CK29" s="1"/>
      <c r="CL29" s="1"/>
      <c r="CM29" s="1"/>
      <c r="CN29" s="1"/>
      <c r="CO29" s="1"/>
      <c r="CP29" s="1"/>
      <c r="CQ29" s="269"/>
      <c r="CR29" s="274">
        <v>3615500</v>
      </c>
      <c r="CS29" s="313"/>
      <c r="CT29" s="313"/>
      <c r="CU29" s="313"/>
      <c r="CV29" s="313"/>
      <c r="CW29" s="313"/>
      <c r="CX29" s="313"/>
      <c r="CY29" s="331"/>
      <c r="CZ29" s="283">
        <v>10.4</v>
      </c>
      <c r="DA29" s="334"/>
      <c r="DB29" s="334"/>
      <c r="DC29" s="337"/>
      <c r="DD29" s="288">
        <v>3444939</v>
      </c>
      <c r="DE29" s="313"/>
      <c r="DF29" s="313"/>
      <c r="DG29" s="313"/>
      <c r="DH29" s="313"/>
      <c r="DI29" s="313"/>
      <c r="DJ29" s="313"/>
      <c r="DK29" s="331"/>
      <c r="DL29" s="288">
        <v>3423327</v>
      </c>
      <c r="DM29" s="313"/>
      <c r="DN29" s="313"/>
      <c r="DO29" s="313"/>
      <c r="DP29" s="313"/>
      <c r="DQ29" s="313"/>
      <c r="DR29" s="313"/>
      <c r="DS29" s="313"/>
      <c r="DT29" s="313"/>
      <c r="DU29" s="313"/>
      <c r="DV29" s="331"/>
      <c r="DW29" s="283">
        <v>19.2</v>
      </c>
      <c r="DX29" s="334"/>
      <c r="DY29" s="334"/>
      <c r="DZ29" s="334"/>
      <c r="EA29" s="334"/>
      <c r="EB29" s="334"/>
      <c r="EC29" s="359"/>
    </row>
    <row r="30" spans="2:133" ht="11.25" customHeight="1">
      <c r="B30" s="262" t="s">
        <v>310</v>
      </c>
      <c r="C30" s="1"/>
      <c r="D30" s="1"/>
      <c r="E30" s="1"/>
      <c r="F30" s="1"/>
      <c r="G30" s="1"/>
      <c r="H30" s="1"/>
      <c r="I30" s="1"/>
      <c r="J30" s="1"/>
      <c r="K30" s="1"/>
      <c r="L30" s="1"/>
      <c r="M30" s="1"/>
      <c r="N30" s="1"/>
      <c r="O30" s="1"/>
      <c r="P30" s="1"/>
      <c r="Q30" s="269"/>
      <c r="R30" s="274">
        <v>297522</v>
      </c>
      <c r="S30" s="218"/>
      <c r="T30" s="218"/>
      <c r="U30" s="218"/>
      <c r="V30" s="218"/>
      <c r="W30" s="218"/>
      <c r="X30" s="218"/>
      <c r="Y30" s="279"/>
      <c r="Z30" s="282">
        <v>0.8</v>
      </c>
      <c r="AA30" s="282"/>
      <c r="AB30" s="282"/>
      <c r="AC30" s="282"/>
      <c r="AD30" s="287">
        <v>19401</v>
      </c>
      <c r="AE30" s="287"/>
      <c r="AF30" s="287"/>
      <c r="AG30" s="287"/>
      <c r="AH30" s="287"/>
      <c r="AI30" s="287"/>
      <c r="AJ30" s="287"/>
      <c r="AK30" s="287"/>
      <c r="AL30" s="283">
        <v>0.1</v>
      </c>
      <c r="AM30" s="239"/>
      <c r="AN30" s="239"/>
      <c r="AO30" s="296"/>
      <c r="AP30" s="183" t="s">
        <v>312</v>
      </c>
      <c r="AQ30" s="140"/>
      <c r="AR30" s="140"/>
      <c r="AS30" s="140"/>
      <c r="AT30" s="140"/>
      <c r="AU30" s="140"/>
      <c r="AV30" s="140"/>
      <c r="AW30" s="140"/>
      <c r="AX30" s="140"/>
      <c r="AY30" s="140"/>
      <c r="AZ30" s="140"/>
      <c r="BA30" s="140"/>
      <c r="BB30" s="140"/>
      <c r="BC30" s="140"/>
      <c r="BD30" s="140"/>
      <c r="BE30" s="140"/>
      <c r="BF30" s="145"/>
      <c r="BG30" s="183" t="s">
        <v>372</v>
      </c>
      <c r="BH30" s="321"/>
      <c r="BI30" s="321"/>
      <c r="BJ30" s="321"/>
      <c r="BK30" s="321"/>
      <c r="BL30" s="321"/>
      <c r="BM30" s="321"/>
      <c r="BN30" s="321"/>
      <c r="BO30" s="321"/>
      <c r="BP30" s="321"/>
      <c r="BQ30" s="323"/>
      <c r="BR30" s="183" t="s">
        <v>532</v>
      </c>
      <c r="BS30" s="321"/>
      <c r="BT30" s="321"/>
      <c r="BU30" s="321"/>
      <c r="BV30" s="321"/>
      <c r="BW30" s="321"/>
      <c r="BX30" s="321"/>
      <c r="BY30" s="321"/>
      <c r="BZ30" s="321"/>
      <c r="CA30" s="321"/>
      <c r="CB30" s="323"/>
      <c r="CD30" s="135"/>
      <c r="CE30" s="42"/>
      <c r="CF30" s="262" t="s">
        <v>533</v>
      </c>
      <c r="CG30" s="1"/>
      <c r="CH30" s="1"/>
      <c r="CI30" s="1"/>
      <c r="CJ30" s="1"/>
      <c r="CK30" s="1"/>
      <c r="CL30" s="1"/>
      <c r="CM30" s="1"/>
      <c r="CN30" s="1"/>
      <c r="CO30" s="1"/>
      <c r="CP30" s="1"/>
      <c r="CQ30" s="269"/>
      <c r="CR30" s="274">
        <v>3470925</v>
      </c>
      <c r="CS30" s="218"/>
      <c r="CT30" s="218"/>
      <c r="CU30" s="218"/>
      <c r="CV30" s="218"/>
      <c r="CW30" s="218"/>
      <c r="CX30" s="218"/>
      <c r="CY30" s="279"/>
      <c r="CZ30" s="283">
        <v>10</v>
      </c>
      <c r="DA30" s="334"/>
      <c r="DB30" s="334"/>
      <c r="DC30" s="337"/>
      <c r="DD30" s="288">
        <v>3307183</v>
      </c>
      <c r="DE30" s="218"/>
      <c r="DF30" s="218"/>
      <c r="DG30" s="218"/>
      <c r="DH30" s="218"/>
      <c r="DI30" s="218"/>
      <c r="DJ30" s="218"/>
      <c r="DK30" s="279"/>
      <c r="DL30" s="288">
        <v>3286502</v>
      </c>
      <c r="DM30" s="218"/>
      <c r="DN30" s="218"/>
      <c r="DO30" s="218"/>
      <c r="DP30" s="218"/>
      <c r="DQ30" s="218"/>
      <c r="DR30" s="218"/>
      <c r="DS30" s="218"/>
      <c r="DT30" s="218"/>
      <c r="DU30" s="218"/>
      <c r="DV30" s="279"/>
      <c r="DW30" s="283">
        <v>18.399999999999999</v>
      </c>
      <c r="DX30" s="334"/>
      <c r="DY30" s="334"/>
      <c r="DZ30" s="334"/>
      <c r="EA30" s="334"/>
      <c r="EB30" s="334"/>
      <c r="EC30" s="359"/>
    </row>
    <row r="31" spans="2:133" ht="11.25" customHeight="1">
      <c r="B31" s="262" t="s">
        <v>23</v>
      </c>
      <c r="C31" s="1"/>
      <c r="D31" s="1"/>
      <c r="E31" s="1"/>
      <c r="F31" s="1"/>
      <c r="G31" s="1"/>
      <c r="H31" s="1"/>
      <c r="I31" s="1"/>
      <c r="J31" s="1"/>
      <c r="K31" s="1"/>
      <c r="L31" s="1"/>
      <c r="M31" s="1"/>
      <c r="N31" s="1"/>
      <c r="O31" s="1"/>
      <c r="P31" s="1"/>
      <c r="Q31" s="269"/>
      <c r="R31" s="274">
        <v>42783</v>
      </c>
      <c r="S31" s="218"/>
      <c r="T31" s="218"/>
      <c r="U31" s="218"/>
      <c r="V31" s="218"/>
      <c r="W31" s="218"/>
      <c r="X31" s="218"/>
      <c r="Y31" s="279"/>
      <c r="Z31" s="282">
        <v>0.1</v>
      </c>
      <c r="AA31" s="282"/>
      <c r="AB31" s="282"/>
      <c r="AC31" s="282"/>
      <c r="AD31" s="287" t="s">
        <v>205</v>
      </c>
      <c r="AE31" s="287"/>
      <c r="AF31" s="287"/>
      <c r="AG31" s="287"/>
      <c r="AH31" s="287"/>
      <c r="AI31" s="287"/>
      <c r="AJ31" s="287"/>
      <c r="AK31" s="287"/>
      <c r="AL31" s="283" t="s">
        <v>205</v>
      </c>
      <c r="AM31" s="239"/>
      <c r="AN31" s="239"/>
      <c r="AO31" s="296"/>
      <c r="AP31" s="164" t="s">
        <v>6</v>
      </c>
      <c r="AQ31" s="179"/>
      <c r="AR31" s="179"/>
      <c r="AS31" s="179"/>
      <c r="AT31" s="306" t="s">
        <v>534</v>
      </c>
      <c r="AU31" s="265"/>
      <c r="AV31" s="265"/>
      <c r="AW31" s="265"/>
      <c r="AX31" s="261" t="s">
        <v>274</v>
      </c>
      <c r="AY31" s="265"/>
      <c r="AZ31" s="265"/>
      <c r="BA31" s="265"/>
      <c r="BB31" s="265"/>
      <c r="BC31" s="265"/>
      <c r="BD31" s="265"/>
      <c r="BE31" s="265"/>
      <c r="BF31" s="268"/>
      <c r="BG31" s="318">
        <v>99.3</v>
      </c>
      <c r="BH31" s="322"/>
      <c r="BI31" s="322"/>
      <c r="BJ31" s="322"/>
      <c r="BK31" s="322"/>
      <c r="BL31" s="322"/>
      <c r="BM31" s="293">
        <v>97.7</v>
      </c>
      <c r="BN31" s="322"/>
      <c r="BO31" s="322"/>
      <c r="BP31" s="322"/>
      <c r="BQ31" s="324"/>
      <c r="BR31" s="318">
        <v>98.8</v>
      </c>
      <c r="BS31" s="322"/>
      <c r="BT31" s="322"/>
      <c r="BU31" s="322"/>
      <c r="BV31" s="322"/>
      <c r="BW31" s="322"/>
      <c r="BX31" s="293">
        <v>97</v>
      </c>
      <c r="BY31" s="322"/>
      <c r="BZ31" s="322"/>
      <c r="CA31" s="322"/>
      <c r="CB31" s="324"/>
      <c r="CD31" s="135"/>
      <c r="CE31" s="42"/>
      <c r="CF31" s="262" t="s">
        <v>535</v>
      </c>
      <c r="CG31" s="1"/>
      <c r="CH31" s="1"/>
      <c r="CI31" s="1"/>
      <c r="CJ31" s="1"/>
      <c r="CK31" s="1"/>
      <c r="CL31" s="1"/>
      <c r="CM31" s="1"/>
      <c r="CN31" s="1"/>
      <c r="CO31" s="1"/>
      <c r="CP31" s="1"/>
      <c r="CQ31" s="269"/>
      <c r="CR31" s="274">
        <v>144575</v>
      </c>
      <c r="CS31" s="313"/>
      <c r="CT31" s="313"/>
      <c r="CU31" s="313"/>
      <c r="CV31" s="313"/>
      <c r="CW31" s="313"/>
      <c r="CX31" s="313"/>
      <c r="CY31" s="331"/>
      <c r="CZ31" s="283">
        <v>0.4</v>
      </c>
      <c r="DA31" s="334"/>
      <c r="DB31" s="334"/>
      <c r="DC31" s="337"/>
      <c r="DD31" s="288">
        <v>137756</v>
      </c>
      <c r="DE31" s="313"/>
      <c r="DF31" s="313"/>
      <c r="DG31" s="313"/>
      <c r="DH31" s="313"/>
      <c r="DI31" s="313"/>
      <c r="DJ31" s="313"/>
      <c r="DK31" s="331"/>
      <c r="DL31" s="288">
        <v>136825</v>
      </c>
      <c r="DM31" s="313"/>
      <c r="DN31" s="313"/>
      <c r="DO31" s="313"/>
      <c r="DP31" s="313"/>
      <c r="DQ31" s="313"/>
      <c r="DR31" s="313"/>
      <c r="DS31" s="313"/>
      <c r="DT31" s="313"/>
      <c r="DU31" s="313"/>
      <c r="DV31" s="331"/>
      <c r="DW31" s="283">
        <v>0.8</v>
      </c>
      <c r="DX31" s="334"/>
      <c r="DY31" s="334"/>
      <c r="DZ31" s="334"/>
      <c r="EA31" s="334"/>
      <c r="EB31" s="334"/>
      <c r="EC31" s="359"/>
    </row>
    <row r="32" spans="2:133" ht="11.25" customHeight="1">
      <c r="B32" s="262" t="s">
        <v>339</v>
      </c>
      <c r="C32" s="1"/>
      <c r="D32" s="1"/>
      <c r="E32" s="1"/>
      <c r="F32" s="1"/>
      <c r="G32" s="1"/>
      <c r="H32" s="1"/>
      <c r="I32" s="1"/>
      <c r="J32" s="1"/>
      <c r="K32" s="1"/>
      <c r="L32" s="1"/>
      <c r="M32" s="1"/>
      <c r="N32" s="1"/>
      <c r="O32" s="1"/>
      <c r="P32" s="1"/>
      <c r="Q32" s="269"/>
      <c r="R32" s="274">
        <v>8359429</v>
      </c>
      <c r="S32" s="218"/>
      <c r="T32" s="218"/>
      <c r="U32" s="218"/>
      <c r="V32" s="218"/>
      <c r="W32" s="218"/>
      <c r="X32" s="218"/>
      <c r="Y32" s="279"/>
      <c r="Z32" s="282">
        <v>23.4</v>
      </c>
      <c r="AA32" s="282"/>
      <c r="AB32" s="282"/>
      <c r="AC32" s="282"/>
      <c r="AD32" s="287" t="s">
        <v>205</v>
      </c>
      <c r="AE32" s="287"/>
      <c r="AF32" s="287"/>
      <c r="AG32" s="287"/>
      <c r="AH32" s="287"/>
      <c r="AI32" s="287"/>
      <c r="AJ32" s="287"/>
      <c r="AK32" s="287"/>
      <c r="AL32" s="283" t="s">
        <v>205</v>
      </c>
      <c r="AM32" s="239"/>
      <c r="AN32" s="239"/>
      <c r="AO32" s="296"/>
      <c r="AP32" s="299"/>
      <c r="AQ32" s="29"/>
      <c r="AR32" s="29"/>
      <c r="AS32" s="29"/>
      <c r="AT32" s="307"/>
      <c r="AU32" s="1" t="s">
        <v>248</v>
      </c>
      <c r="AX32" s="262" t="s">
        <v>287</v>
      </c>
      <c r="AY32" s="1"/>
      <c r="AZ32" s="1"/>
      <c r="BA32" s="1"/>
      <c r="BB32" s="1"/>
      <c r="BC32" s="1"/>
      <c r="BD32" s="1"/>
      <c r="BE32" s="1"/>
      <c r="BF32" s="269"/>
      <c r="BG32" s="319">
        <v>99.4</v>
      </c>
      <c r="BH32" s="313"/>
      <c r="BI32" s="313"/>
      <c r="BJ32" s="313"/>
      <c r="BK32" s="313"/>
      <c r="BL32" s="313"/>
      <c r="BM32" s="239">
        <v>98.2</v>
      </c>
      <c r="BN32" s="313"/>
      <c r="BO32" s="313"/>
      <c r="BP32" s="313"/>
      <c r="BQ32" s="316"/>
      <c r="BR32" s="319">
        <v>99.3</v>
      </c>
      <c r="BS32" s="313"/>
      <c r="BT32" s="313"/>
      <c r="BU32" s="313"/>
      <c r="BV32" s="313"/>
      <c r="BW32" s="313"/>
      <c r="BX32" s="239">
        <v>98</v>
      </c>
      <c r="BY32" s="313"/>
      <c r="BZ32" s="313"/>
      <c r="CA32" s="313"/>
      <c r="CB32" s="316"/>
      <c r="CD32" s="136"/>
      <c r="CE32" s="143"/>
      <c r="CF32" s="262" t="s">
        <v>536</v>
      </c>
      <c r="CG32" s="1"/>
      <c r="CH32" s="1"/>
      <c r="CI32" s="1"/>
      <c r="CJ32" s="1"/>
      <c r="CK32" s="1"/>
      <c r="CL32" s="1"/>
      <c r="CM32" s="1"/>
      <c r="CN32" s="1"/>
      <c r="CO32" s="1"/>
      <c r="CP32" s="1"/>
      <c r="CQ32" s="269"/>
      <c r="CR32" s="274">
        <v>1</v>
      </c>
      <c r="CS32" s="218"/>
      <c r="CT32" s="218"/>
      <c r="CU32" s="218"/>
      <c r="CV32" s="218"/>
      <c r="CW32" s="218"/>
      <c r="CX32" s="218"/>
      <c r="CY32" s="279"/>
      <c r="CZ32" s="283">
        <v>0</v>
      </c>
      <c r="DA32" s="334"/>
      <c r="DB32" s="334"/>
      <c r="DC32" s="337"/>
      <c r="DD32" s="288">
        <v>1</v>
      </c>
      <c r="DE32" s="218"/>
      <c r="DF32" s="218"/>
      <c r="DG32" s="218"/>
      <c r="DH32" s="218"/>
      <c r="DI32" s="218"/>
      <c r="DJ32" s="218"/>
      <c r="DK32" s="279"/>
      <c r="DL32" s="288">
        <v>1</v>
      </c>
      <c r="DM32" s="218"/>
      <c r="DN32" s="218"/>
      <c r="DO32" s="218"/>
      <c r="DP32" s="218"/>
      <c r="DQ32" s="218"/>
      <c r="DR32" s="218"/>
      <c r="DS32" s="218"/>
      <c r="DT32" s="218"/>
      <c r="DU32" s="218"/>
      <c r="DV32" s="279"/>
      <c r="DW32" s="283">
        <v>0</v>
      </c>
      <c r="DX32" s="334"/>
      <c r="DY32" s="334"/>
      <c r="DZ32" s="334"/>
      <c r="EA32" s="334"/>
      <c r="EB32" s="334"/>
      <c r="EC32" s="359"/>
    </row>
    <row r="33" spans="2:133" ht="11.25" customHeight="1">
      <c r="B33" s="263" t="s">
        <v>59</v>
      </c>
      <c r="C33" s="266"/>
      <c r="D33" s="266"/>
      <c r="E33" s="266"/>
      <c r="F33" s="266"/>
      <c r="G33" s="266"/>
      <c r="H33" s="266"/>
      <c r="I33" s="266"/>
      <c r="J33" s="266"/>
      <c r="K33" s="266"/>
      <c r="L33" s="266"/>
      <c r="M33" s="266"/>
      <c r="N33" s="266"/>
      <c r="O33" s="266"/>
      <c r="P33" s="266"/>
      <c r="Q33" s="270"/>
      <c r="R33" s="274" t="s">
        <v>205</v>
      </c>
      <c r="S33" s="218"/>
      <c r="T33" s="218"/>
      <c r="U33" s="218"/>
      <c r="V33" s="218"/>
      <c r="W33" s="218"/>
      <c r="X33" s="218"/>
      <c r="Y33" s="279"/>
      <c r="Z33" s="282" t="s">
        <v>205</v>
      </c>
      <c r="AA33" s="282"/>
      <c r="AB33" s="282"/>
      <c r="AC33" s="282"/>
      <c r="AD33" s="287" t="s">
        <v>205</v>
      </c>
      <c r="AE33" s="287"/>
      <c r="AF33" s="287"/>
      <c r="AG33" s="287"/>
      <c r="AH33" s="287"/>
      <c r="AI33" s="287"/>
      <c r="AJ33" s="287"/>
      <c r="AK33" s="287"/>
      <c r="AL33" s="283" t="s">
        <v>205</v>
      </c>
      <c r="AM33" s="239"/>
      <c r="AN33" s="239"/>
      <c r="AO33" s="296"/>
      <c r="AP33" s="178"/>
      <c r="AQ33" s="180"/>
      <c r="AR33" s="180"/>
      <c r="AS33" s="180"/>
      <c r="AT33" s="308"/>
      <c r="AU33" s="267"/>
      <c r="AV33" s="267"/>
      <c r="AW33" s="267"/>
      <c r="AX33" s="264" t="s">
        <v>537</v>
      </c>
      <c r="AY33" s="267"/>
      <c r="AZ33" s="267"/>
      <c r="BA33" s="267"/>
      <c r="BB33" s="267"/>
      <c r="BC33" s="267"/>
      <c r="BD33" s="267"/>
      <c r="BE33" s="267"/>
      <c r="BF33" s="271"/>
      <c r="BG33" s="320">
        <v>99.2</v>
      </c>
      <c r="BH33" s="312"/>
      <c r="BI33" s="312"/>
      <c r="BJ33" s="312"/>
      <c r="BK33" s="312"/>
      <c r="BL33" s="312"/>
      <c r="BM33" s="294">
        <v>97.2</v>
      </c>
      <c r="BN33" s="312"/>
      <c r="BO33" s="312"/>
      <c r="BP33" s="312"/>
      <c r="BQ33" s="317"/>
      <c r="BR33" s="320">
        <v>98.3</v>
      </c>
      <c r="BS33" s="312"/>
      <c r="BT33" s="312"/>
      <c r="BU33" s="312"/>
      <c r="BV33" s="312"/>
      <c r="BW33" s="312"/>
      <c r="BX33" s="294">
        <v>96.1</v>
      </c>
      <c r="BY33" s="312"/>
      <c r="BZ33" s="312"/>
      <c r="CA33" s="312"/>
      <c r="CB33" s="317"/>
      <c r="CD33" s="262" t="s">
        <v>375</v>
      </c>
      <c r="CE33" s="1"/>
      <c r="CF33" s="1"/>
      <c r="CG33" s="1"/>
      <c r="CH33" s="1"/>
      <c r="CI33" s="1"/>
      <c r="CJ33" s="1"/>
      <c r="CK33" s="1"/>
      <c r="CL33" s="1"/>
      <c r="CM33" s="1"/>
      <c r="CN33" s="1"/>
      <c r="CO33" s="1"/>
      <c r="CP33" s="1"/>
      <c r="CQ33" s="269"/>
      <c r="CR33" s="274">
        <v>12747965</v>
      </c>
      <c r="CS33" s="313"/>
      <c r="CT33" s="313"/>
      <c r="CU33" s="313"/>
      <c r="CV33" s="313"/>
      <c r="CW33" s="313"/>
      <c r="CX33" s="313"/>
      <c r="CY33" s="331"/>
      <c r="CZ33" s="283">
        <v>36.6</v>
      </c>
      <c r="DA33" s="334"/>
      <c r="DB33" s="334"/>
      <c r="DC33" s="337"/>
      <c r="DD33" s="288">
        <v>8401710</v>
      </c>
      <c r="DE33" s="313"/>
      <c r="DF33" s="313"/>
      <c r="DG33" s="313"/>
      <c r="DH33" s="313"/>
      <c r="DI33" s="313"/>
      <c r="DJ33" s="313"/>
      <c r="DK33" s="331"/>
      <c r="DL33" s="288">
        <v>5258623</v>
      </c>
      <c r="DM33" s="313"/>
      <c r="DN33" s="313"/>
      <c r="DO33" s="313"/>
      <c r="DP33" s="313"/>
      <c r="DQ33" s="313"/>
      <c r="DR33" s="313"/>
      <c r="DS33" s="313"/>
      <c r="DT33" s="313"/>
      <c r="DU33" s="313"/>
      <c r="DV33" s="331"/>
      <c r="DW33" s="283">
        <v>29.4</v>
      </c>
      <c r="DX33" s="334"/>
      <c r="DY33" s="334"/>
      <c r="DZ33" s="334"/>
      <c r="EA33" s="334"/>
      <c r="EB33" s="334"/>
      <c r="EC33" s="359"/>
    </row>
    <row r="34" spans="2:133" ht="11.25" customHeight="1">
      <c r="B34" s="262" t="s">
        <v>380</v>
      </c>
      <c r="C34" s="1"/>
      <c r="D34" s="1"/>
      <c r="E34" s="1"/>
      <c r="F34" s="1"/>
      <c r="G34" s="1"/>
      <c r="H34" s="1"/>
      <c r="I34" s="1"/>
      <c r="J34" s="1"/>
      <c r="K34" s="1"/>
      <c r="L34" s="1"/>
      <c r="M34" s="1"/>
      <c r="N34" s="1"/>
      <c r="O34" s="1"/>
      <c r="P34" s="1"/>
      <c r="Q34" s="269"/>
      <c r="R34" s="274">
        <v>3630527</v>
      </c>
      <c r="S34" s="218"/>
      <c r="T34" s="218"/>
      <c r="U34" s="218"/>
      <c r="V34" s="218"/>
      <c r="W34" s="218"/>
      <c r="X34" s="218"/>
      <c r="Y34" s="279"/>
      <c r="Z34" s="282">
        <v>10.199999999999999</v>
      </c>
      <c r="AA34" s="282"/>
      <c r="AB34" s="282"/>
      <c r="AC34" s="282"/>
      <c r="AD34" s="287" t="s">
        <v>205</v>
      </c>
      <c r="AE34" s="287"/>
      <c r="AF34" s="287"/>
      <c r="AG34" s="287"/>
      <c r="AH34" s="287"/>
      <c r="AI34" s="287"/>
      <c r="AJ34" s="287"/>
      <c r="AK34" s="287"/>
      <c r="AL34" s="283" t="s">
        <v>205</v>
      </c>
      <c r="AM34" s="239"/>
      <c r="AN34" s="239"/>
      <c r="AO34" s="296"/>
      <c r="AP34" s="50"/>
      <c r="AQ34" s="57"/>
      <c r="AS34" s="265"/>
      <c r="AT34" s="265"/>
      <c r="AU34" s="265"/>
      <c r="AV34" s="265"/>
      <c r="AW34" s="265"/>
      <c r="AX34" s="265"/>
      <c r="AY34" s="265"/>
      <c r="AZ34" s="265"/>
      <c r="BA34" s="265"/>
      <c r="BB34" s="265"/>
      <c r="BC34" s="265"/>
      <c r="BD34" s="265"/>
      <c r="BE34" s="265"/>
      <c r="BF34" s="265"/>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381</v>
      </c>
      <c r="CE34" s="1"/>
      <c r="CF34" s="1"/>
      <c r="CG34" s="1"/>
      <c r="CH34" s="1"/>
      <c r="CI34" s="1"/>
      <c r="CJ34" s="1"/>
      <c r="CK34" s="1"/>
      <c r="CL34" s="1"/>
      <c r="CM34" s="1"/>
      <c r="CN34" s="1"/>
      <c r="CO34" s="1"/>
      <c r="CP34" s="1"/>
      <c r="CQ34" s="269"/>
      <c r="CR34" s="274">
        <v>3867162</v>
      </c>
      <c r="CS34" s="218"/>
      <c r="CT34" s="218"/>
      <c r="CU34" s="218"/>
      <c r="CV34" s="218"/>
      <c r="CW34" s="218"/>
      <c r="CX34" s="218"/>
      <c r="CY34" s="279"/>
      <c r="CZ34" s="283">
        <v>11.1</v>
      </c>
      <c r="DA34" s="334"/>
      <c r="DB34" s="334"/>
      <c r="DC34" s="337"/>
      <c r="DD34" s="288">
        <v>2794301</v>
      </c>
      <c r="DE34" s="218"/>
      <c r="DF34" s="218"/>
      <c r="DG34" s="218"/>
      <c r="DH34" s="218"/>
      <c r="DI34" s="218"/>
      <c r="DJ34" s="218"/>
      <c r="DK34" s="279"/>
      <c r="DL34" s="288">
        <v>2474778</v>
      </c>
      <c r="DM34" s="218"/>
      <c r="DN34" s="218"/>
      <c r="DO34" s="218"/>
      <c r="DP34" s="218"/>
      <c r="DQ34" s="218"/>
      <c r="DR34" s="218"/>
      <c r="DS34" s="218"/>
      <c r="DT34" s="218"/>
      <c r="DU34" s="218"/>
      <c r="DV34" s="279"/>
      <c r="DW34" s="283">
        <v>13.9</v>
      </c>
      <c r="DX34" s="334"/>
      <c r="DY34" s="334"/>
      <c r="DZ34" s="334"/>
      <c r="EA34" s="334"/>
      <c r="EB34" s="334"/>
      <c r="EC34" s="359"/>
    </row>
    <row r="35" spans="2:133" ht="11.25" customHeight="1">
      <c r="B35" s="262" t="s">
        <v>224</v>
      </c>
      <c r="C35" s="1"/>
      <c r="D35" s="1"/>
      <c r="E35" s="1"/>
      <c r="F35" s="1"/>
      <c r="G35" s="1"/>
      <c r="H35" s="1"/>
      <c r="I35" s="1"/>
      <c r="J35" s="1"/>
      <c r="K35" s="1"/>
      <c r="L35" s="1"/>
      <c r="M35" s="1"/>
      <c r="N35" s="1"/>
      <c r="O35" s="1"/>
      <c r="P35" s="1"/>
      <c r="Q35" s="269"/>
      <c r="R35" s="274">
        <v>69468</v>
      </c>
      <c r="S35" s="218"/>
      <c r="T35" s="218"/>
      <c r="U35" s="218"/>
      <c r="V35" s="218"/>
      <c r="W35" s="218"/>
      <c r="X35" s="218"/>
      <c r="Y35" s="279"/>
      <c r="Z35" s="282">
        <v>0.2</v>
      </c>
      <c r="AA35" s="282"/>
      <c r="AB35" s="282"/>
      <c r="AC35" s="282"/>
      <c r="AD35" s="287">
        <v>10238</v>
      </c>
      <c r="AE35" s="287"/>
      <c r="AF35" s="287"/>
      <c r="AG35" s="287"/>
      <c r="AH35" s="287"/>
      <c r="AI35" s="287"/>
      <c r="AJ35" s="287"/>
      <c r="AK35" s="287"/>
      <c r="AL35" s="283">
        <v>0.1</v>
      </c>
      <c r="AM35" s="239"/>
      <c r="AN35" s="239"/>
      <c r="AO35" s="296"/>
      <c r="AP35" s="96"/>
      <c r="AQ35" s="183" t="s">
        <v>538</v>
      </c>
      <c r="AR35" s="140"/>
      <c r="AS35" s="140"/>
      <c r="AT35" s="140"/>
      <c r="AU35" s="140"/>
      <c r="AV35" s="140"/>
      <c r="AW35" s="140"/>
      <c r="AX35" s="140"/>
      <c r="AY35" s="140"/>
      <c r="AZ35" s="140"/>
      <c r="BA35" s="140"/>
      <c r="BB35" s="140"/>
      <c r="BC35" s="140"/>
      <c r="BD35" s="140"/>
      <c r="BE35" s="140"/>
      <c r="BF35" s="145"/>
      <c r="BG35" s="183" t="s">
        <v>539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383</v>
      </c>
      <c r="CE35" s="1"/>
      <c r="CF35" s="1"/>
      <c r="CG35" s="1"/>
      <c r="CH35" s="1"/>
      <c r="CI35" s="1"/>
      <c r="CJ35" s="1"/>
      <c r="CK35" s="1"/>
      <c r="CL35" s="1"/>
      <c r="CM35" s="1"/>
      <c r="CN35" s="1"/>
      <c r="CO35" s="1"/>
      <c r="CP35" s="1"/>
      <c r="CQ35" s="269"/>
      <c r="CR35" s="274">
        <v>92158</v>
      </c>
      <c r="CS35" s="313"/>
      <c r="CT35" s="313"/>
      <c r="CU35" s="313"/>
      <c r="CV35" s="313"/>
      <c r="CW35" s="313"/>
      <c r="CX35" s="313"/>
      <c r="CY35" s="331"/>
      <c r="CZ35" s="283">
        <v>0.3</v>
      </c>
      <c r="DA35" s="334"/>
      <c r="DB35" s="334"/>
      <c r="DC35" s="337"/>
      <c r="DD35" s="288">
        <v>83059</v>
      </c>
      <c r="DE35" s="313"/>
      <c r="DF35" s="313"/>
      <c r="DG35" s="313"/>
      <c r="DH35" s="313"/>
      <c r="DI35" s="313"/>
      <c r="DJ35" s="313"/>
      <c r="DK35" s="331"/>
      <c r="DL35" s="288">
        <v>83059</v>
      </c>
      <c r="DM35" s="313"/>
      <c r="DN35" s="313"/>
      <c r="DO35" s="313"/>
      <c r="DP35" s="313"/>
      <c r="DQ35" s="313"/>
      <c r="DR35" s="313"/>
      <c r="DS35" s="313"/>
      <c r="DT35" s="313"/>
      <c r="DU35" s="313"/>
      <c r="DV35" s="331"/>
      <c r="DW35" s="283">
        <v>0.5</v>
      </c>
      <c r="DX35" s="334"/>
      <c r="DY35" s="334"/>
      <c r="DZ35" s="334"/>
      <c r="EA35" s="334"/>
      <c r="EB35" s="334"/>
      <c r="EC35" s="359"/>
    </row>
    <row r="36" spans="2:133" ht="11.25" customHeight="1">
      <c r="B36" s="262" t="s">
        <v>151</v>
      </c>
      <c r="C36" s="1"/>
      <c r="D36" s="1"/>
      <c r="E36" s="1"/>
      <c r="F36" s="1"/>
      <c r="G36" s="1"/>
      <c r="H36" s="1"/>
      <c r="I36" s="1"/>
      <c r="J36" s="1"/>
      <c r="K36" s="1"/>
      <c r="L36" s="1"/>
      <c r="M36" s="1"/>
      <c r="N36" s="1"/>
      <c r="O36" s="1"/>
      <c r="P36" s="1"/>
      <c r="Q36" s="269"/>
      <c r="R36" s="274">
        <v>1189586</v>
      </c>
      <c r="S36" s="218"/>
      <c r="T36" s="218"/>
      <c r="U36" s="218"/>
      <c r="V36" s="218"/>
      <c r="W36" s="218"/>
      <c r="X36" s="218"/>
      <c r="Y36" s="279"/>
      <c r="Z36" s="282">
        <v>3.3</v>
      </c>
      <c r="AA36" s="282"/>
      <c r="AB36" s="282"/>
      <c r="AC36" s="282"/>
      <c r="AD36" s="287" t="s">
        <v>205</v>
      </c>
      <c r="AE36" s="287"/>
      <c r="AF36" s="287"/>
      <c r="AG36" s="287"/>
      <c r="AH36" s="287"/>
      <c r="AI36" s="287"/>
      <c r="AJ36" s="287"/>
      <c r="AK36" s="287"/>
      <c r="AL36" s="283" t="s">
        <v>205</v>
      </c>
      <c r="AM36" s="239"/>
      <c r="AN36" s="239"/>
      <c r="AO36" s="296"/>
      <c r="AP36" s="96"/>
      <c r="AQ36" s="301" t="s">
        <v>368</v>
      </c>
      <c r="AR36" s="304"/>
      <c r="AS36" s="304"/>
      <c r="AT36" s="304"/>
      <c r="AU36" s="304"/>
      <c r="AV36" s="304"/>
      <c r="AW36" s="304"/>
      <c r="AX36" s="304"/>
      <c r="AY36" s="309"/>
      <c r="AZ36" s="273">
        <v>3441857</v>
      </c>
      <c r="BA36" s="276"/>
      <c r="BB36" s="276"/>
      <c r="BC36" s="276"/>
      <c r="BD36" s="276"/>
      <c r="BE36" s="276"/>
      <c r="BF36" s="315"/>
      <c r="BG36" s="261" t="s">
        <v>540</v>
      </c>
      <c r="BH36" s="265"/>
      <c r="BI36" s="265"/>
      <c r="BJ36" s="265"/>
      <c r="BK36" s="265"/>
      <c r="BL36" s="265"/>
      <c r="BM36" s="265"/>
      <c r="BN36" s="265"/>
      <c r="BO36" s="265"/>
      <c r="BP36" s="265"/>
      <c r="BQ36" s="265"/>
      <c r="BR36" s="265"/>
      <c r="BS36" s="265"/>
      <c r="BT36" s="265"/>
      <c r="BU36" s="268"/>
      <c r="BV36" s="273">
        <v>151212</v>
      </c>
      <c r="BW36" s="276"/>
      <c r="BX36" s="276"/>
      <c r="BY36" s="276"/>
      <c r="BZ36" s="276"/>
      <c r="CA36" s="276"/>
      <c r="CB36" s="315"/>
      <c r="CD36" s="262" t="s">
        <v>31</v>
      </c>
      <c r="CE36" s="1"/>
      <c r="CF36" s="1"/>
      <c r="CG36" s="1"/>
      <c r="CH36" s="1"/>
      <c r="CI36" s="1"/>
      <c r="CJ36" s="1"/>
      <c r="CK36" s="1"/>
      <c r="CL36" s="1"/>
      <c r="CM36" s="1"/>
      <c r="CN36" s="1"/>
      <c r="CO36" s="1"/>
      <c r="CP36" s="1"/>
      <c r="CQ36" s="269"/>
      <c r="CR36" s="274">
        <v>3915098</v>
      </c>
      <c r="CS36" s="218"/>
      <c r="CT36" s="218"/>
      <c r="CU36" s="218"/>
      <c r="CV36" s="218"/>
      <c r="CW36" s="218"/>
      <c r="CX36" s="218"/>
      <c r="CY36" s="279"/>
      <c r="CZ36" s="283">
        <v>11.3</v>
      </c>
      <c r="DA36" s="334"/>
      <c r="DB36" s="334"/>
      <c r="DC36" s="337"/>
      <c r="DD36" s="288">
        <v>2223236</v>
      </c>
      <c r="DE36" s="218"/>
      <c r="DF36" s="218"/>
      <c r="DG36" s="218"/>
      <c r="DH36" s="218"/>
      <c r="DI36" s="218"/>
      <c r="DJ36" s="218"/>
      <c r="DK36" s="279"/>
      <c r="DL36" s="288">
        <v>927730</v>
      </c>
      <c r="DM36" s="218"/>
      <c r="DN36" s="218"/>
      <c r="DO36" s="218"/>
      <c r="DP36" s="218"/>
      <c r="DQ36" s="218"/>
      <c r="DR36" s="218"/>
      <c r="DS36" s="218"/>
      <c r="DT36" s="218"/>
      <c r="DU36" s="218"/>
      <c r="DV36" s="279"/>
      <c r="DW36" s="283">
        <v>5.2</v>
      </c>
      <c r="DX36" s="334"/>
      <c r="DY36" s="334"/>
      <c r="DZ36" s="334"/>
      <c r="EA36" s="334"/>
      <c r="EB36" s="334"/>
      <c r="EC36" s="359"/>
    </row>
    <row r="37" spans="2:133" ht="11.25" customHeight="1">
      <c r="B37" s="262" t="s">
        <v>385</v>
      </c>
      <c r="C37" s="1"/>
      <c r="D37" s="1"/>
      <c r="E37" s="1"/>
      <c r="F37" s="1"/>
      <c r="G37" s="1"/>
      <c r="H37" s="1"/>
      <c r="I37" s="1"/>
      <c r="J37" s="1"/>
      <c r="K37" s="1"/>
      <c r="L37" s="1"/>
      <c r="M37" s="1"/>
      <c r="N37" s="1"/>
      <c r="O37" s="1"/>
      <c r="P37" s="1"/>
      <c r="Q37" s="269"/>
      <c r="R37" s="274">
        <v>357972</v>
      </c>
      <c r="S37" s="218"/>
      <c r="T37" s="218"/>
      <c r="U37" s="218"/>
      <c r="V37" s="218"/>
      <c r="W37" s="218"/>
      <c r="X37" s="218"/>
      <c r="Y37" s="279"/>
      <c r="Z37" s="282">
        <v>1</v>
      </c>
      <c r="AA37" s="282"/>
      <c r="AB37" s="282"/>
      <c r="AC37" s="282"/>
      <c r="AD37" s="287" t="s">
        <v>205</v>
      </c>
      <c r="AE37" s="287"/>
      <c r="AF37" s="287"/>
      <c r="AG37" s="287"/>
      <c r="AH37" s="287"/>
      <c r="AI37" s="287"/>
      <c r="AJ37" s="287"/>
      <c r="AK37" s="287"/>
      <c r="AL37" s="283" t="s">
        <v>205</v>
      </c>
      <c r="AM37" s="239"/>
      <c r="AN37" s="239"/>
      <c r="AO37" s="296"/>
      <c r="AQ37" s="302" t="s">
        <v>541</v>
      </c>
      <c r="AR37" s="112"/>
      <c r="AS37" s="112"/>
      <c r="AT37" s="112"/>
      <c r="AU37" s="112"/>
      <c r="AV37" s="112"/>
      <c r="AW37" s="112"/>
      <c r="AX37" s="112"/>
      <c r="AY37" s="310"/>
      <c r="AZ37" s="274">
        <v>780000</v>
      </c>
      <c r="BA37" s="218"/>
      <c r="BB37" s="218"/>
      <c r="BC37" s="218"/>
      <c r="BD37" s="313"/>
      <c r="BE37" s="313"/>
      <c r="BF37" s="316"/>
      <c r="BG37" s="262" t="s">
        <v>543</v>
      </c>
      <c r="BH37" s="1"/>
      <c r="BI37" s="1"/>
      <c r="BJ37" s="1"/>
      <c r="BK37" s="1"/>
      <c r="BL37" s="1"/>
      <c r="BM37" s="1"/>
      <c r="BN37" s="1"/>
      <c r="BO37" s="1"/>
      <c r="BP37" s="1"/>
      <c r="BQ37" s="1"/>
      <c r="BR37" s="1"/>
      <c r="BS37" s="1"/>
      <c r="BT37" s="1"/>
      <c r="BU37" s="269"/>
      <c r="BV37" s="274">
        <v>50705</v>
      </c>
      <c r="BW37" s="218"/>
      <c r="BX37" s="218"/>
      <c r="BY37" s="218"/>
      <c r="BZ37" s="218"/>
      <c r="CA37" s="218"/>
      <c r="CB37" s="326"/>
      <c r="CD37" s="262" t="s">
        <v>163</v>
      </c>
      <c r="CE37" s="1"/>
      <c r="CF37" s="1"/>
      <c r="CG37" s="1"/>
      <c r="CH37" s="1"/>
      <c r="CI37" s="1"/>
      <c r="CJ37" s="1"/>
      <c r="CK37" s="1"/>
      <c r="CL37" s="1"/>
      <c r="CM37" s="1"/>
      <c r="CN37" s="1"/>
      <c r="CO37" s="1"/>
      <c r="CP37" s="1"/>
      <c r="CQ37" s="269"/>
      <c r="CR37" s="274">
        <v>336561</v>
      </c>
      <c r="CS37" s="313"/>
      <c r="CT37" s="313"/>
      <c r="CU37" s="313"/>
      <c r="CV37" s="313"/>
      <c r="CW37" s="313"/>
      <c r="CX37" s="313"/>
      <c r="CY37" s="331"/>
      <c r="CZ37" s="283">
        <v>1</v>
      </c>
      <c r="DA37" s="334"/>
      <c r="DB37" s="334"/>
      <c r="DC37" s="337"/>
      <c r="DD37" s="288">
        <v>336561</v>
      </c>
      <c r="DE37" s="313"/>
      <c r="DF37" s="313"/>
      <c r="DG37" s="313"/>
      <c r="DH37" s="313"/>
      <c r="DI37" s="313"/>
      <c r="DJ37" s="313"/>
      <c r="DK37" s="331"/>
      <c r="DL37" s="288">
        <v>262735</v>
      </c>
      <c r="DM37" s="313"/>
      <c r="DN37" s="313"/>
      <c r="DO37" s="313"/>
      <c r="DP37" s="313"/>
      <c r="DQ37" s="313"/>
      <c r="DR37" s="313"/>
      <c r="DS37" s="313"/>
      <c r="DT37" s="313"/>
      <c r="DU37" s="313"/>
      <c r="DV37" s="331"/>
      <c r="DW37" s="283">
        <v>1.5</v>
      </c>
      <c r="DX37" s="334"/>
      <c r="DY37" s="334"/>
      <c r="DZ37" s="334"/>
      <c r="EA37" s="334"/>
      <c r="EB37" s="334"/>
      <c r="EC37" s="359"/>
    </row>
    <row r="38" spans="2:133" ht="11.25" customHeight="1">
      <c r="B38" s="262" t="s">
        <v>289</v>
      </c>
      <c r="C38" s="1"/>
      <c r="D38" s="1"/>
      <c r="E38" s="1"/>
      <c r="F38" s="1"/>
      <c r="G38" s="1"/>
      <c r="H38" s="1"/>
      <c r="I38" s="1"/>
      <c r="J38" s="1"/>
      <c r="K38" s="1"/>
      <c r="L38" s="1"/>
      <c r="M38" s="1"/>
      <c r="N38" s="1"/>
      <c r="O38" s="1"/>
      <c r="P38" s="1"/>
      <c r="Q38" s="269"/>
      <c r="R38" s="274">
        <v>499631</v>
      </c>
      <c r="S38" s="218"/>
      <c r="T38" s="218"/>
      <c r="U38" s="218"/>
      <c r="V38" s="218"/>
      <c r="W38" s="218"/>
      <c r="X38" s="218"/>
      <c r="Y38" s="279"/>
      <c r="Z38" s="282">
        <v>1.4</v>
      </c>
      <c r="AA38" s="282"/>
      <c r="AB38" s="282"/>
      <c r="AC38" s="282"/>
      <c r="AD38" s="287" t="s">
        <v>205</v>
      </c>
      <c r="AE38" s="287"/>
      <c r="AF38" s="287"/>
      <c r="AG38" s="287"/>
      <c r="AH38" s="287"/>
      <c r="AI38" s="287"/>
      <c r="AJ38" s="287"/>
      <c r="AK38" s="287"/>
      <c r="AL38" s="283" t="s">
        <v>205</v>
      </c>
      <c r="AM38" s="239"/>
      <c r="AN38" s="239"/>
      <c r="AO38" s="296"/>
      <c r="AQ38" s="302" t="s">
        <v>387</v>
      </c>
      <c r="AR38" s="112"/>
      <c r="AS38" s="112"/>
      <c r="AT38" s="112"/>
      <c r="AU38" s="112"/>
      <c r="AV38" s="112"/>
      <c r="AW38" s="112"/>
      <c r="AX38" s="112"/>
      <c r="AY38" s="310"/>
      <c r="AZ38" s="274">
        <v>59500</v>
      </c>
      <c r="BA38" s="218"/>
      <c r="BB38" s="218"/>
      <c r="BC38" s="218"/>
      <c r="BD38" s="313"/>
      <c r="BE38" s="313"/>
      <c r="BF38" s="316"/>
      <c r="BG38" s="262" t="s">
        <v>389</v>
      </c>
      <c r="BH38" s="1"/>
      <c r="BI38" s="1"/>
      <c r="BJ38" s="1"/>
      <c r="BK38" s="1"/>
      <c r="BL38" s="1"/>
      <c r="BM38" s="1"/>
      <c r="BN38" s="1"/>
      <c r="BO38" s="1"/>
      <c r="BP38" s="1"/>
      <c r="BQ38" s="1"/>
      <c r="BR38" s="1"/>
      <c r="BS38" s="1"/>
      <c r="BT38" s="1"/>
      <c r="BU38" s="269"/>
      <c r="BV38" s="274">
        <v>8735</v>
      </c>
      <c r="BW38" s="218"/>
      <c r="BX38" s="218"/>
      <c r="BY38" s="218"/>
      <c r="BZ38" s="218"/>
      <c r="CA38" s="218"/>
      <c r="CB38" s="326"/>
      <c r="CD38" s="262" t="s">
        <v>544</v>
      </c>
      <c r="CE38" s="1"/>
      <c r="CF38" s="1"/>
      <c r="CG38" s="1"/>
      <c r="CH38" s="1"/>
      <c r="CI38" s="1"/>
      <c r="CJ38" s="1"/>
      <c r="CK38" s="1"/>
      <c r="CL38" s="1"/>
      <c r="CM38" s="1"/>
      <c r="CN38" s="1"/>
      <c r="CO38" s="1"/>
      <c r="CP38" s="1"/>
      <c r="CQ38" s="269"/>
      <c r="CR38" s="274">
        <v>2578201</v>
      </c>
      <c r="CS38" s="218"/>
      <c r="CT38" s="218"/>
      <c r="CU38" s="218"/>
      <c r="CV38" s="218"/>
      <c r="CW38" s="218"/>
      <c r="CX38" s="218"/>
      <c r="CY38" s="279"/>
      <c r="CZ38" s="283">
        <v>7.4</v>
      </c>
      <c r="DA38" s="334"/>
      <c r="DB38" s="334"/>
      <c r="DC38" s="337"/>
      <c r="DD38" s="288">
        <v>2018455</v>
      </c>
      <c r="DE38" s="218"/>
      <c r="DF38" s="218"/>
      <c r="DG38" s="218"/>
      <c r="DH38" s="218"/>
      <c r="DI38" s="218"/>
      <c r="DJ38" s="218"/>
      <c r="DK38" s="279"/>
      <c r="DL38" s="288">
        <v>1756478</v>
      </c>
      <c r="DM38" s="218"/>
      <c r="DN38" s="218"/>
      <c r="DO38" s="218"/>
      <c r="DP38" s="218"/>
      <c r="DQ38" s="218"/>
      <c r="DR38" s="218"/>
      <c r="DS38" s="218"/>
      <c r="DT38" s="218"/>
      <c r="DU38" s="218"/>
      <c r="DV38" s="279"/>
      <c r="DW38" s="283">
        <v>9.8000000000000007</v>
      </c>
      <c r="DX38" s="334"/>
      <c r="DY38" s="334"/>
      <c r="DZ38" s="334"/>
      <c r="EA38" s="334"/>
      <c r="EB38" s="334"/>
      <c r="EC38" s="359"/>
    </row>
    <row r="39" spans="2:133" ht="11.25" customHeight="1">
      <c r="B39" s="262" t="s">
        <v>377</v>
      </c>
      <c r="C39" s="1"/>
      <c r="D39" s="1"/>
      <c r="E39" s="1"/>
      <c r="F39" s="1"/>
      <c r="G39" s="1"/>
      <c r="H39" s="1"/>
      <c r="I39" s="1"/>
      <c r="J39" s="1"/>
      <c r="K39" s="1"/>
      <c r="L39" s="1"/>
      <c r="M39" s="1"/>
      <c r="N39" s="1"/>
      <c r="O39" s="1"/>
      <c r="P39" s="1"/>
      <c r="Q39" s="269"/>
      <c r="R39" s="274">
        <v>820559</v>
      </c>
      <c r="S39" s="218"/>
      <c r="T39" s="218"/>
      <c r="U39" s="218"/>
      <c r="V39" s="218"/>
      <c r="W39" s="218"/>
      <c r="X39" s="218"/>
      <c r="Y39" s="279"/>
      <c r="Z39" s="282">
        <v>2.2999999999999998</v>
      </c>
      <c r="AA39" s="282"/>
      <c r="AB39" s="282"/>
      <c r="AC39" s="282"/>
      <c r="AD39" s="287">
        <v>35</v>
      </c>
      <c r="AE39" s="287"/>
      <c r="AF39" s="287"/>
      <c r="AG39" s="287"/>
      <c r="AH39" s="287"/>
      <c r="AI39" s="287"/>
      <c r="AJ39" s="287"/>
      <c r="AK39" s="287"/>
      <c r="AL39" s="283">
        <v>0</v>
      </c>
      <c r="AM39" s="239"/>
      <c r="AN39" s="239"/>
      <c r="AO39" s="296"/>
      <c r="AQ39" s="302" t="s">
        <v>304</v>
      </c>
      <c r="AR39" s="112"/>
      <c r="AS39" s="112"/>
      <c r="AT39" s="112"/>
      <c r="AU39" s="112"/>
      <c r="AV39" s="112"/>
      <c r="AW39" s="112"/>
      <c r="AX39" s="112"/>
      <c r="AY39" s="310"/>
      <c r="AZ39" s="274">
        <v>24156</v>
      </c>
      <c r="BA39" s="218"/>
      <c r="BB39" s="218"/>
      <c r="BC39" s="218"/>
      <c r="BD39" s="313"/>
      <c r="BE39" s="313"/>
      <c r="BF39" s="316"/>
      <c r="BG39" s="262" t="s">
        <v>333</v>
      </c>
      <c r="BH39" s="1"/>
      <c r="BI39" s="1"/>
      <c r="BJ39" s="1"/>
      <c r="BK39" s="1"/>
      <c r="BL39" s="1"/>
      <c r="BM39" s="1"/>
      <c r="BN39" s="1"/>
      <c r="BO39" s="1"/>
      <c r="BP39" s="1"/>
      <c r="BQ39" s="1"/>
      <c r="BR39" s="1"/>
      <c r="BS39" s="1"/>
      <c r="BT39" s="1"/>
      <c r="BU39" s="269"/>
      <c r="BV39" s="274">
        <v>12974</v>
      </c>
      <c r="BW39" s="218"/>
      <c r="BX39" s="218"/>
      <c r="BY39" s="218"/>
      <c r="BZ39" s="218"/>
      <c r="CA39" s="218"/>
      <c r="CB39" s="326"/>
      <c r="CD39" s="262" t="s">
        <v>545</v>
      </c>
      <c r="CE39" s="1"/>
      <c r="CF39" s="1"/>
      <c r="CG39" s="1"/>
      <c r="CH39" s="1"/>
      <c r="CI39" s="1"/>
      <c r="CJ39" s="1"/>
      <c r="CK39" s="1"/>
      <c r="CL39" s="1"/>
      <c r="CM39" s="1"/>
      <c r="CN39" s="1"/>
      <c r="CO39" s="1"/>
      <c r="CP39" s="1"/>
      <c r="CQ39" s="269"/>
      <c r="CR39" s="274">
        <v>1782359</v>
      </c>
      <c r="CS39" s="313"/>
      <c r="CT39" s="313"/>
      <c r="CU39" s="313"/>
      <c r="CV39" s="313"/>
      <c r="CW39" s="313"/>
      <c r="CX39" s="313"/>
      <c r="CY39" s="331"/>
      <c r="CZ39" s="283">
        <v>5.0999999999999996</v>
      </c>
      <c r="DA39" s="334"/>
      <c r="DB39" s="334"/>
      <c r="DC39" s="337"/>
      <c r="DD39" s="288">
        <v>1167172</v>
      </c>
      <c r="DE39" s="313"/>
      <c r="DF39" s="313"/>
      <c r="DG39" s="313"/>
      <c r="DH39" s="313"/>
      <c r="DI39" s="313"/>
      <c r="DJ39" s="313"/>
      <c r="DK39" s="331"/>
      <c r="DL39" s="288" t="s">
        <v>205</v>
      </c>
      <c r="DM39" s="313"/>
      <c r="DN39" s="313"/>
      <c r="DO39" s="313"/>
      <c r="DP39" s="313"/>
      <c r="DQ39" s="313"/>
      <c r="DR39" s="313"/>
      <c r="DS39" s="313"/>
      <c r="DT39" s="313"/>
      <c r="DU39" s="313"/>
      <c r="DV39" s="331"/>
      <c r="DW39" s="283" t="s">
        <v>205</v>
      </c>
      <c r="DX39" s="334"/>
      <c r="DY39" s="334"/>
      <c r="DZ39" s="334"/>
      <c r="EA39" s="334"/>
      <c r="EB39" s="334"/>
      <c r="EC39" s="359"/>
    </row>
    <row r="40" spans="2:133" ht="11.25" customHeight="1">
      <c r="B40" s="262" t="s">
        <v>393</v>
      </c>
      <c r="C40" s="1"/>
      <c r="D40" s="1"/>
      <c r="E40" s="1"/>
      <c r="F40" s="1"/>
      <c r="G40" s="1"/>
      <c r="H40" s="1"/>
      <c r="I40" s="1"/>
      <c r="J40" s="1"/>
      <c r="K40" s="1"/>
      <c r="L40" s="1"/>
      <c r="M40" s="1"/>
      <c r="N40" s="1"/>
      <c r="O40" s="1"/>
      <c r="P40" s="1"/>
      <c r="Q40" s="269"/>
      <c r="R40" s="274">
        <v>2456222</v>
      </c>
      <c r="S40" s="218"/>
      <c r="T40" s="218"/>
      <c r="U40" s="218"/>
      <c r="V40" s="218"/>
      <c r="W40" s="218"/>
      <c r="X40" s="218"/>
      <c r="Y40" s="279"/>
      <c r="Z40" s="282">
        <v>6.9</v>
      </c>
      <c r="AA40" s="282"/>
      <c r="AB40" s="282"/>
      <c r="AC40" s="282"/>
      <c r="AD40" s="287" t="s">
        <v>205</v>
      </c>
      <c r="AE40" s="287"/>
      <c r="AF40" s="287"/>
      <c r="AG40" s="287"/>
      <c r="AH40" s="287"/>
      <c r="AI40" s="287"/>
      <c r="AJ40" s="287"/>
      <c r="AK40" s="287"/>
      <c r="AL40" s="283" t="s">
        <v>205</v>
      </c>
      <c r="AM40" s="239"/>
      <c r="AN40" s="239"/>
      <c r="AO40" s="296"/>
      <c r="AQ40" s="302" t="s">
        <v>546</v>
      </c>
      <c r="AR40" s="112"/>
      <c r="AS40" s="112"/>
      <c r="AT40" s="112"/>
      <c r="AU40" s="112"/>
      <c r="AV40" s="112"/>
      <c r="AW40" s="112"/>
      <c r="AX40" s="112"/>
      <c r="AY40" s="310"/>
      <c r="AZ40" s="274" t="s">
        <v>205</v>
      </c>
      <c r="BA40" s="218"/>
      <c r="BB40" s="218"/>
      <c r="BC40" s="218"/>
      <c r="BD40" s="313"/>
      <c r="BE40" s="313"/>
      <c r="BF40" s="316"/>
      <c r="BG40" s="299" t="s">
        <v>547</v>
      </c>
      <c r="BH40" s="29"/>
      <c r="BI40" s="29"/>
      <c r="BJ40" s="29"/>
      <c r="BK40" s="29"/>
      <c r="BL40" s="29"/>
      <c r="BM40" s="1" t="s">
        <v>394</v>
      </c>
      <c r="BN40" s="1"/>
      <c r="BO40" s="1"/>
      <c r="BP40" s="1"/>
      <c r="BQ40" s="1"/>
      <c r="BR40" s="1"/>
      <c r="BS40" s="1"/>
      <c r="BT40" s="1"/>
      <c r="BU40" s="269"/>
      <c r="BV40" s="274">
        <v>92</v>
      </c>
      <c r="BW40" s="218"/>
      <c r="BX40" s="218"/>
      <c r="BY40" s="218"/>
      <c r="BZ40" s="218"/>
      <c r="CA40" s="218"/>
      <c r="CB40" s="326"/>
      <c r="CD40" s="262" t="s">
        <v>548</v>
      </c>
      <c r="CE40" s="1"/>
      <c r="CF40" s="1"/>
      <c r="CG40" s="1"/>
      <c r="CH40" s="1"/>
      <c r="CI40" s="1"/>
      <c r="CJ40" s="1"/>
      <c r="CK40" s="1"/>
      <c r="CL40" s="1"/>
      <c r="CM40" s="1"/>
      <c r="CN40" s="1"/>
      <c r="CO40" s="1"/>
      <c r="CP40" s="1"/>
      <c r="CQ40" s="269"/>
      <c r="CR40" s="274">
        <v>512987</v>
      </c>
      <c r="CS40" s="218"/>
      <c r="CT40" s="218"/>
      <c r="CU40" s="218"/>
      <c r="CV40" s="218"/>
      <c r="CW40" s="218"/>
      <c r="CX40" s="218"/>
      <c r="CY40" s="279"/>
      <c r="CZ40" s="283">
        <v>1.5</v>
      </c>
      <c r="DA40" s="334"/>
      <c r="DB40" s="334"/>
      <c r="DC40" s="337"/>
      <c r="DD40" s="288">
        <v>115487</v>
      </c>
      <c r="DE40" s="218"/>
      <c r="DF40" s="218"/>
      <c r="DG40" s="218"/>
      <c r="DH40" s="218"/>
      <c r="DI40" s="218"/>
      <c r="DJ40" s="218"/>
      <c r="DK40" s="279"/>
      <c r="DL40" s="288">
        <v>16578</v>
      </c>
      <c r="DM40" s="218"/>
      <c r="DN40" s="218"/>
      <c r="DO40" s="218"/>
      <c r="DP40" s="218"/>
      <c r="DQ40" s="218"/>
      <c r="DR40" s="218"/>
      <c r="DS40" s="218"/>
      <c r="DT40" s="218"/>
      <c r="DU40" s="218"/>
      <c r="DV40" s="279"/>
      <c r="DW40" s="283">
        <v>0.1</v>
      </c>
      <c r="DX40" s="334"/>
      <c r="DY40" s="334"/>
      <c r="DZ40" s="334"/>
      <c r="EA40" s="334"/>
      <c r="EB40" s="334"/>
      <c r="EC40" s="359"/>
    </row>
    <row r="41" spans="2:133" ht="11.25" customHeight="1">
      <c r="B41" s="262" t="s">
        <v>549</v>
      </c>
      <c r="C41" s="1"/>
      <c r="D41" s="1"/>
      <c r="E41" s="1"/>
      <c r="F41" s="1"/>
      <c r="G41" s="1"/>
      <c r="H41" s="1"/>
      <c r="I41" s="1"/>
      <c r="J41" s="1"/>
      <c r="K41" s="1"/>
      <c r="L41" s="1"/>
      <c r="M41" s="1"/>
      <c r="N41" s="1"/>
      <c r="O41" s="1"/>
      <c r="P41" s="1"/>
      <c r="Q41" s="269"/>
      <c r="R41" s="274" t="s">
        <v>205</v>
      </c>
      <c r="S41" s="218"/>
      <c r="T41" s="218"/>
      <c r="U41" s="218"/>
      <c r="V41" s="218"/>
      <c r="W41" s="218"/>
      <c r="X41" s="218"/>
      <c r="Y41" s="279"/>
      <c r="Z41" s="282" t="s">
        <v>205</v>
      </c>
      <c r="AA41" s="282"/>
      <c r="AB41" s="282"/>
      <c r="AC41" s="282"/>
      <c r="AD41" s="287" t="s">
        <v>205</v>
      </c>
      <c r="AE41" s="287"/>
      <c r="AF41" s="287"/>
      <c r="AG41" s="287"/>
      <c r="AH41" s="287"/>
      <c r="AI41" s="287"/>
      <c r="AJ41" s="287"/>
      <c r="AK41" s="287"/>
      <c r="AL41" s="283" t="s">
        <v>205</v>
      </c>
      <c r="AM41" s="239"/>
      <c r="AN41" s="239"/>
      <c r="AO41" s="296"/>
      <c r="AQ41" s="302" t="s">
        <v>550</v>
      </c>
      <c r="AR41" s="112"/>
      <c r="AS41" s="112"/>
      <c r="AT41" s="112"/>
      <c r="AU41" s="112"/>
      <c r="AV41" s="112"/>
      <c r="AW41" s="112"/>
      <c r="AX41" s="112"/>
      <c r="AY41" s="310"/>
      <c r="AZ41" s="274">
        <v>744885</v>
      </c>
      <c r="BA41" s="218"/>
      <c r="BB41" s="218"/>
      <c r="BC41" s="218"/>
      <c r="BD41" s="313"/>
      <c r="BE41" s="313"/>
      <c r="BF41" s="316"/>
      <c r="BG41" s="299"/>
      <c r="BH41" s="29"/>
      <c r="BI41" s="29"/>
      <c r="BJ41" s="29"/>
      <c r="BK41" s="29"/>
      <c r="BL41" s="29"/>
      <c r="BM41" s="1" t="s">
        <v>339</v>
      </c>
      <c r="BN41" s="1"/>
      <c r="BO41" s="1"/>
      <c r="BP41" s="1"/>
      <c r="BQ41" s="1"/>
      <c r="BR41" s="1"/>
      <c r="BS41" s="1"/>
      <c r="BT41" s="1"/>
      <c r="BU41" s="269"/>
      <c r="BV41" s="274" t="s">
        <v>205</v>
      </c>
      <c r="BW41" s="218"/>
      <c r="BX41" s="218"/>
      <c r="BY41" s="218"/>
      <c r="BZ41" s="218"/>
      <c r="CA41" s="218"/>
      <c r="CB41" s="326"/>
      <c r="CD41" s="262" t="s">
        <v>551</v>
      </c>
      <c r="CE41" s="1"/>
      <c r="CF41" s="1"/>
      <c r="CG41" s="1"/>
      <c r="CH41" s="1"/>
      <c r="CI41" s="1"/>
      <c r="CJ41" s="1"/>
      <c r="CK41" s="1"/>
      <c r="CL41" s="1"/>
      <c r="CM41" s="1"/>
      <c r="CN41" s="1"/>
      <c r="CO41" s="1"/>
      <c r="CP41" s="1"/>
      <c r="CQ41" s="269"/>
      <c r="CR41" s="274" t="s">
        <v>205</v>
      </c>
      <c r="CS41" s="313"/>
      <c r="CT41" s="313"/>
      <c r="CU41" s="313"/>
      <c r="CV41" s="313"/>
      <c r="CW41" s="313"/>
      <c r="CX41" s="313"/>
      <c r="CY41" s="331"/>
      <c r="CZ41" s="283" t="s">
        <v>205</v>
      </c>
      <c r="DA41" s="334"/>
      <c r="DB41" s="334"/>
      <c r="DC41" s="337"/>
      <c r="DD41" s="288" t="s">
        <v>205</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2" t="s">
        <v>552</v>
      </c>
      <c r="C42" s="1"/>
      <c r="D42" s="1"/>
      <c r="E42" s="1"/>
      <c r="F42" s="1"/>
      <c r="G42" s="1"/>
      <c r="H42" s="1"/>
      <c r="I42" s="1"/>
      <c r="J42" s="1"/>
      <c r="K42" s="1"/>
      <c r="L42" s="1"/>
      <c r="M42" s="1"/>
      <c r="N42" s="1"/>
      <c r="O42" s="1"/>
      <c r="P42" s="1"/>
      <c r="Q42" s="269"/>
      <c r="R42" s="274" t="s">
        <v>205</v>
      </c>
      <c r="S42" s="218"/>
      <c r="T42" s="218"/>
      <c r="U42" s="218"/>
      <c r="V42" s="218"/>
      <c r="W42" s="218"/>
      <c r="X42" s="218"/>
      <c r="Y42" s="279"/>
      <c r="Z42" s="282" t="s">
        <v>205</v>
      </c>
      <c r="AA42" s="282"/>
      <c r="AB42" s="282"/>
      <c r="AC42" s="282"/>
      <c r="AD42" s="287" t="s">
        <v>205</v>
      </c>
      <c r="AE42" s="287"/>
      <c r="AF42" s="287"/>
      <c r="AG42" s="287"/>
      <c r="AH42" s="287"/>
      <c r="AI42" s="287"/>
      <c r="AJ42" s="287"/>
      <c r="AK42" s="287"/>
      <c r="AL42" s="283" t="s">
        <v>205</v>
      </c>
      <c r="AM42" s="239"/>
      <c r="AN42" s="239"/>
      <c r="AO42" s="296"/>
      <c r="AQ42" s="303" t="s">
        <v>553</v>
      </c>
      <c r="AR42" s="305"/>
      <c r="AS42" s="305"/>
      <c r="AT42" s="305"/>
      <c r="AU42" s="305"/>
      <c r="AV42" s="305"/>
      <c r="AW42" s="305"/>
      <c r="AX42" s="305"/>
      <c r="AY42" s="311"/>
      <c r="AZ42" s="275">
        <v>1833316</v>
      </c>
      <c r="BA42" s="277"/>
      <c r="BB42" s="277"/>
      <c r="BC42" s="277"/>
      <c r="BD42" s="312"/>
      <c r="BE42" s="312"/>
      <c r="BF42" s="317"/>
      <c r="BG42" s="178"/>
      <c r="BH42" s="180"/>
      <c r="BI42" s="180"/>
      <c r="BJ42" s="180"/>
      <c r="BK42" s="180"/>
      <c r="BL42" s="180"/>
      <c r="BM42" s="267" t="s">
        <v>206</v>
      </c>
      <c r="BN42" s="267"/>
      <c r="BO42" s="267"/>
      <c r="BP42" s="267"/>
      <c r="BQ42" s="267"/>
      <c r="BR42" s="267"/>
      <c r="BS42" s="267"/>
      <c r="BT42" s="267"/>
      <c r="BU42" s="271"/>
      <c r="BV42" s="275">
        <v>385</v>
      </c>
      <c r="BW42" s="277"/>
      <c r="BX42" s="277"/>
      <c r="BY42" s="277"/>
      <c r="BZ42" s="277"/>
      <c r="CA42" s="277"/>
      <c r="CB42" s="327"/>
      <c r="CD42" s="262" t="s">
        <v>277</v>
      </c>
      <c r="CE42" s="1"/>
      <c r="CF42" s="1"/>
      <c r="CG42" s="1"/>
      <c r="CH42" s="1"/>
      <c r="CI42" s="1"/>
      <c r="CJ42" s="1"/>
      <c r="CK42" s="1"/>
      <c r="CL42" s="1"/>
      <c r="CM42" s="1"/>
      <c r="CN42" s="1"/>
      <c r="CO42" s="1"/>
      <c r="CP42" s="1"/>
      <c r="CQ42" s="269"/>
      <c r="CR42" s="274">
        <v>3469546</v>
      </c>
      <c r="CS42" s="313"/>
      <c r="CT42" s="313"/>
      <c r="CU42" s="313"/>
      <c r="CV42" s="313"/>
      <c r="CW42" s="313"/>
      <c r="CX42" s="313"/>
      <c r="CY42" s="331"/>
      <c r="CZ42" s="283">
        <v>10</v>
      </c>
      <c r="DA42" s="334"/>
      <c r="DB42" s="334"/>
      <c r="DC42" s="337"/>
      <c r="DD42" s="288">
        <v>661805</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2" t="s">
        <v>555</v>
      </c>
      <c r="C43" s="1"/>
      <c r="D43" s="1"/>
      <c r="E43" s="1"/>
      <c r="F43" s="1"/>
      <c r="G43" s="1"/>
      <c r="H43" s="1"/>
      <c r="I43" s="1"/>
      <c r="J43" s="1"/>
      <c r="K43" s="1"/>
      <c r="L43" s="1"/>
      <c r="M43" s="1"/>
      <c r="N43" s="1"/>
      <c r="O43" s="1"/>
      <c r="P43" s="1"/>
      <c r="Q43" s="269"/>
      <c r="R43" s="274">
        <v>932722</v>
      </c>
      <c r="S43" s="218"/>
      <c r="T43" s="218"/>
      <c r="U43" s="218"/>
      <c r="V43" s="218"/>
      <c r="W43" s="218"/>
      <c r="X43" s="218"/>
      <c r="Y43" s="279"/>
      <c r="Z43" s="282">
        <v>2.6</v>
      </c>
      <c r="AA43" s="282"/>
      <c r="AB43" s="282"/>
      <c r="AC43" s="282"/>
      <c r="AD43" s="287" t="s">
        <v>205</v>
      </c>
      <c r="AE43" s="287"/>
      <c r="AF43" s="287"/>
      <c r="AG43" s="287"/>
      <c r="AH43" s="287"/>
      <c r="AI43" s="287"/>
      <c r="AJ43" s="287"/>
      <c r="AK43" s="287"/>
      <c r="AL43" s="283" t="s">
        <v>205</v>
      </c>
      <c r="AM43" s="239"/>
      <c r="AN43" s="239"/>
      <c r="AO43" s="296"/>
      <c r="CD43" s="262" t="s">
        <v>93</v>
      </c>
      <c r="CE43" s="1"/>
      <c r="CF43" s="1"/>
      <c r="CG43" s="1"/>
      <c r="CH43" s="1"/>
      <c r="CI43" s="1"/>
      <c r="CJ43" s="1"/>
      <c r="CK43" s="1"/>
      <c r="CL43" s="1"/>
      <c r="CM43" s="1"/>
      <c r="CN43" s="1"/>
      <c r="CO43" s="1"/>
      <c r="CP43" s="1"/>
      <c r="CQ43" s="269"/>
      <c r="CR43" s="274">
        <v>94831</v>
      </c>
      <c r="CS43" s="313"/>
      <c r="CT43" s="313"/>
      <c r="CU43" s="313"/>
      <c r="CV43" s="313"/>
      <c r="CW43" s="313"/>
      <c r="CX43" s="313"/>
      <c r="CY43" s="331"/>
      <c r="CZ43" s="283">
        <v>0.3</v>
      </c>
      <c r="DA43" s="334"/>
      <c r="DB43" s="334"/>
      <c r="DC43" s="337"/>
      <c r="DD43" s="288">
        <v>94755</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4" t="s">
        <v>554</v>
      </c>
      <c r="C44" s="267"/>
      <c r="D44" s="267"/>
      <c r="E44" s="267"/>
      <c r="F44" s="267"/>
      <c r="G44" s="267"/>
      <c r="H44" s="267"/>
      <c r="I44" s="267"/>
      <c r="J44" s="267"/>
      <c r="K44" s="267"/>
      <c r="L44" s="267"/>
      <c r="M44" s="267"/>
      <c r="N44" s="267"/>
      <c r="O44" s="267"/>
      <c r="P44" s="267"/>
      <c r="Q44" s="271"/>
      <c r="R44" s="275">
        <v>35739605</v>
      </c>
      <c r="S44" s="277"/>
      <c r="T44" s="277"/>
      <c r="U44" s="277"/>
      <c r="V44" s="277"/>
      <c r="W44" s="277"/>
      <c r="X44" s="277"/>
      <c r="Y44" s="280"/>
      <c r="Z44" s="284">
        <v>100</v>
      </c>
      <c r="AA44" s="284"/>
      <c r="AB44" s="284"/>
      <c r="AC44" s="284"/>
      <c r="AD44" s="289">
        <v>16925744</v>
      </c>
      <c r="AE44" s="289"/>
      <c r="AF44" s="289"/>
      <c r="AG44" s="289"/>
      <c r="AH44" s="289"/>
      <c r="AI44" s="289"/>
      <c r="AJ44" s="289"/>
      <c r="AK44" s="289"/>
      <c r="AL44" s="292">
        <v>100</v>
      </c>
      <c r="AM44" s="294"/>
      <c r="AN44" s="294"/>
      <c r="AO44" s="297"/>
      <c r="CD44" s="134" t="s">
        <v>179</v>
      </c>
      <c r="CE44" s="41"/>
      <c r="CF44" s="262" t="s">
        <v>556</v>
      </c>
      <c r="CG44" s="1"/>
      <c r="CH44" s="1"/>
      <c r="CI44" s="1"/>
      <c r="CJ44" s="1"/>
      <c r="CK44" s="1"/>
      <c r="CL44" s="1"/>
      <c r="CM44" s="1"/>
      <c r="CN44" s="1"/>
      <c r="CO44" s="1"/>
      <c r="CP44" s="1"/>
      <c r="CQ44" s="269"/>
      <c r="CR44" s="274">
        <v>3420446</v>
      </c>
      <c r="CS44" s="218"/>
      <c r="CT44" s="218"/>
      <c r="CU44" s="218"/>
      <c r="CV44" s="218"/>
      <c r="CW44" s="218"/>
      <c r="CX44" s="218"/>
      <c r="CY44" s="279"/>
      <c r="CZ44" s="283">
        <v>9.8000000000000007</v>
      </c>
      <c r="DA44" s="239"/>
      <c r="DB44" s="239"/>
      <c r="DC44" s="285"/>
      <c r="DD44" s="288">
        <v>655255</v>
      </c>
      <c r="DE44" s="218"/>
      <c r="DF44" s="218"/>
      <c r="DG44" s="218"/>
      <c r="DH44" s="218"/>
      <c r="DI44" s="218"/>
      <c r="DJ44" s="218"/>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5"/>
      <c r="CE45" s="42"/>
      <c r="CF45" s="262" t="s">
        <v>557</v>
      </c>
      <c r="CG45" s="1"/>
      <c r="CH45" s="1"/>
      <c r="CI45" s="1"/>
      <c r="CJ45" s="1"/>
      <c r="CK45" s="1"/>
      <c r="CL45" s="1"/>
      <c r="CM45" s="1"/>
      <c r="CN45" s="1"/>
      <c r="CO45" s="1"/>
      <c r="CP45" s="1"/>
      <c r="CQ45" s="269"/>
      <c r="CR45" s="274">
        <v>2477077</v>
      </c>
      <c r="CS45" s="313"/>
      <c r="CT45" s="313"/>
      <c r="CU45" s="313"/>
      <c r="CV45" s="313"/>
      <c r="CW45" s="313"/>
      <c r="CX45" s="313"/>
      <c r="CY45" s="331"/>
      <c r="CZ45" s="283">
        <v>7.1</v>
      </c>
      <c r="DA45" s="334"/>
      <c r="DB45" s="334"/>
      <c r="DC45" s="337"/>
      <c r="DD45" s="288">
        <v>141805</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55</v>
      </c>
      <c r="CD46" s="135"/>
      <c r="CE46" s="42"/>
      <c r="CF46" s="262" t="s">
        <v>397</v>
      </c>
      <c r="CG46" s="1"/>
      <c r="CH46" s="1"/>
      <c r="CI46" s="1"/>
      <c r="CJ46" s="1"/>
      <c r="CK46" s="1"/>
      <c r="CL46" s="1"/>
      <c r="CM46" s="1"/>
      <c r="CN46" s="1"/>
      <c r="CO46" s="1"/>
      <c r="CP46" s="1"/>
      <c r="CQ46" s="269"/>
      <c r="CR46" s="274">
        <v>836162</v>
      </c>
      <c r="CS46" s="218"/>
      <c r="CT46" s="218"/>
      <c r="CU46" s="218"/>
      <c r="CV46" s="218"/>
      <c r="CW46" s="218"/>
      <c r="CX46" s="218"/>
      <c r="CY46" s="279"/>
      <c r="CZ46" s="283">
        <v>2.4</v>
      </c>
      <c r="DA46" s="239"/>
      <c r="DB46" s="239"/>
      <c r="DC46" s="285"/>
      <c r="DD46" s="288">
        <v>504643</v>
      </c>
      <c r="DE46" s="218"/>
      <c r="DF46" s="218"/>
      <c r="DG46" s="218"/>
      <c r="DH46" s="218"/>
      <c r="DI46" s="218"/>
      <c r="DJ46" s="218"/>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56" t="s">
        <v>558</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D47" s="135"/>
      <c r="CE47" s="42"/>
      <c r="CF47" s="262" t="s">
        <v>559</v>
      </c>
      <c r="CG47" s="1"/>
      <c r="CH47" s="1"/>
      <c r="CI47" s="1"/>
      <c r="CJ47" s="1"/>
      <c r="CK47" s="1"/>
      <c r="CL47" s="1"/>
      <c r="CM47" s="1"/>
      <c r="CN47" s="1"/>
      <c r="CO47" s="1"/>
      <c r="CP47" s="1"/>
      <c r="CQ47" s="269"/>
      <c r="CR47" s="274">
        <v>49100</v>
      </c>
      <c r="CS47" s="313"/>
      <c r="CT47" s="313"/>
      <c r="CU47" s="313"/>
      <c r="CV47" s="313"/>
      <c r="CW47" s="313"/>
      <c r="CX47" s="313"/>
      <c r="CY47" s="331"/>
      <c r="CZ47" s="283">
        <v>0.1</v>
      </c>
      <c r="DA47" s="334"/>
      <c r="DB47" s="334"/>
      <c r="DC47" s="337"/>
      <c r="DD47" s="288">
        <v>6550</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56" t="s">
        <v>264</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D48" s="136"/>
      <c r="CE48" s="143"/>
      <c r="CF48" s="262" t="s">
        <v>560</v>
      </c>
      <c r="CG48" s="1"/>
      <c r="CH48" s="1"/>
      <c r="CI48" s="1"/>
      <c r="CJ48" s="1"/>
      <c r="CK48" s="1"/>
      <c r="CL48" s="1"/>
      <c r="CM48" s="1"/>
      <c r="CN48" s="1"/>
      <c r="CO48" s="1"/>
      <c r="CP48" s="1"/>
      <c r="CQ48" s="269"/>
      <c r="CR48" s="274" t="s">
        <v>205</v>
      </c>
      <c r="CS48" s="218"/>
      <c r="CT48" s="218"/>
      <c r="CU48" s="218"/>
      <c r="CV48" s="218"/>
      <c r="CW48" s="218"/>
      <c r="CX48" s="218"/>
      <c r="CY48" s="279"/>
      <c r="CZ48" s="283" t="s">
        <v>205</v>
      </c>
      <c r="DA48" s="239"/>
      <c r="DB48" s="239"/>
      <c r="DC48" s="285"/>
      <c r="DD48" s="288" t="s">
        <v>205</v>
      </c>
      <c r="DE48" s="218"/>
      <c r="DF48" s="218"/>
      <c r="DG48" s="218"/>
      <c r="DH48" s="218"/>
      <c r="DI48" s="218"/>
      <c r="DJ48" s="218"/>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56"/>
      <c r="CD49" s="264" t="s">
        <v>197</v>
      </c>
      <c r="CE49" s="267"/>
      <c r="CF49" s="267"/>
      <c r="CG49" s="267"/>
      <c r="CH49" s="267"/>
      <c r="CI49" s="267"/>
      <c r="CJ49" s="267"/>
      <c r="CK49" s="267"/>
      <c r="CL49" s="267"/>
      <c r="CM49" s="267"/>
      <c r="CN49" s="267"/>
      <c r="CO49" s="267"/>
      <c r="CP49" s="267"/>
      <c r="CQ49" s="271"/>
      <c r="CR49" s="275">
        <v>34794758</v>
      </c>
      <c r="CS49" s="312"/>
      <c r="CT49" s="312"/>
      <c r="CU49" s="312"/>
      <c r="CV49" s="312"/>
      <c r="CW49" s="312"/>
      <c r="CX49" s="312"/>
      <c r="CY49" s="332"/>
      <c r="CZ49" s="292">
        <v>100</v>
      </c>
      <c r="DA49" s="335"/>
      <c r="DB49" s="335"/>
      <c r="DC49" s="338"/>
      <c r="DD49" s="341">
        <v>19676642</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3.5" hidden="1">
      <c r="B50" s="56"/>
    </row>
  </sheetData>
  <sheetProtection algorithmName="SHA-512" hashValue="aiHlXBOGdW0vH5IDgpM9wAxIA8DL743p+8d0g/ff5pBemvRlb0qQlEvDLskdNg1SwPXNjiqJ+zi2BMOrl96+6A==" saltValue="zcVtJK9nvCjD2Qh2Yq3f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2" customWidth="1"/>
    <col min="131" max="131" width="1.6640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297</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301</v>
      </c>
      <c r="DK2" s="706"/>
      <c r="DL2" s="706"/>
      <c r="DM2" s="706"/>
      <c r="DN2" s="706"/>
      <c r="DO2" s="709"/>
      <c r="DP2" s="367"/>
      <c r="DQ2" s="705" t="s">
        <v>302</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400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401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402</v>
      </c>
      <c r="B5" s="396"/>
      <c r="C5" s="396"/>
      <c r="D5" s="396"/>
      <c r="E5" s="396"/>
      <c r="F5" s="396"/>
      <c r="G5" s="396"/>
      <c r="H5" s="396"/>
      <c r="I5" s="396"/>
      <c r="J5" s="396"/>
      <c r="K5" s="396"/>
      <c r="L5" s="396"/>
      <c r="M5" s="396"/>
      <c r="N5" s="396"/>
      <c r="O5" s="396"/>
      <c r="P5" s="428"/>
      <c r="Q5" s="434" t="s">
        <v>184</v>
      </c>
      <c r="R5" s="446"/>
      <c r="S5" s="446"/>
      <c r="T5" s="446"/>
      <c r="U5" s="457"/>
      <c r="V5" s="434" t="s">
        <v>403</v>
      </c>
      <c r="W5" s="446"/>
      <c r="X5" s="446"/>
      <c r="Y5" s="446"/>
      <c r="Z5" s="457"/>
      <c r="AA5" s="434" t="s">
        <v>404</v>
      </c>
      <c r="AB5" s="446"/>
      <c r="AC5" s="446"/>
      <c r="AD5" s="446"/>
      <c r="AE5" s="446"/>
      <c r="AF5" s="503" t="s">
        <v>182</v>
      </c>
      <c r="AG5" s="446"/>
      <c r="AH5" s="446"/>
      <c r="AI5" s="446"/>
      <c r="AJ5" s="521"/>
      <c r="AK5" s="446" t="s">
        <v>155</v>
      </c>
      <c r="AL5" s="446"/>
      <c r="AM5" s="446"/>
      <c r="AN5" s="446"/>
      <c r="AO5" s="457"/>
      <c r="AP5" s="434" t="s">
        <v>405</v>
      </c>
      <c r="AQ5" s="446"/>
      <c r="AR5" s="446"/>
      <c r="AS5" s="446"/>
      <c r="AT5" s="457"/>
      <c r="AU5" s="434" t="s">
        <v>407</v>
      </c>
      <c r="AV5" s="446"/>
      <c r="AW5" s="446"/>
      <c r="AX5" s="446"/>
      <c r="AY5" s="521"/>
      <c r="AZ5" s="377"/>
      <c r="BA5" s="377"/>
      <c r="BB5" s="377"/>
      <c r="BC5" s="377"/>
      <c r="BD5" s="377"/>
      <c r="BE5" s="575"/>
      <c r="BF5" s="575"/>
      <c r="BG5" s="575"/>
      <c r="BH5" s="575"/>
      <c r="BI5" s="575"/>
      <c r="BJ5" s="575"/>
      <c r="BK5" s="575"/>
      <c r="BL5" s="575"/>
      <c r="BM5" s="575"/>
      <c r="BN5" s="575"/>
      <c r="BO5" s="575"/>
      <c r="BP5" s="575"/>
      <c r="BQ5" s="369" t="s">
        <v>408</v>
      </c>
      <c r="BR5" s="396"/>
      <c r="BS5" s="396"/>
      <c r="BT5" s="396"/>
      <c r="BU5" s="396"/>
      <c r="BV5" s="396"/>
      <c r="BW5" s="396"/>
      <c r="BX5" s="396"/>
      <c r="BY5" s="396"/>
      <c r="BZ5" s="396"/>
      <c r="CA5" s="396"/>
      <c r="CB5" s="396"/>
      <c r="CC5" s="396"/>
      <c r="CD5" s="396"/>
      <c r="CE5" s="396"/>
      <c r="CF5" s="396"/>
      <c r="CG5" s="428"/>
      <c r="CH5" s="434" t="s">
        <v>355</v>
      </c>
      <c r="CI5" s="446"/>
      <c r="CJ5" s="446"/>
      <c r="CK5" s="446"/>
      <c r="CL5" s="457"/>
      <c r="CM5" s="434" t="s">
        <v>317</v>
      </c>
      <c r="CN5" s="446"/>
      <c r="CO5" s="446"/>
      <c r="CP5" s="446"/>
      <c r="CQ5" s="457"/>
      <c r="CR5" s="434" t="s">
        <v>242</v>
      </c>
      <c r="CS5" s="446"/>
      <c r="CT5" s="446"/>
      <c r="CU5" s="446"/>
      <c r="CV5" s="457"/>
      <c r="CW5" s="434" t="s">
        <v>57</v>
      </c>
      <c r="CX5" s="446"/>
      <c r="CY5" s="446"/>
      <c r="CZ5" s="446"/>
      <c r="DA5" s="457"/>
      <c r="DB5" s="434" t="s">
        <v>411</v>
      </c>
      <c r="DC5" s="446"/>
      <c r="DD5" s="446"/>
      <c r="DE5" s="446"/>
      <c r="DF5" s="457"/>
      <c r="DG5" s="699" t="s">
        <v>240</v>
      </c>
      <c r="DH5" s="702"/>
      <c r="DI5" s="702"/>
      <c r="DJ5" s="702"/>
      <c r="DK5" s="707"/>
      <c r="DL5" s="699" t="s">
        <v>413</v>
      </c>
      <c r="DM5" s="702"/>
      <c r="DN5" s="702"/>
      <c r="DO5" s="702"/>
      <c r="DP5" s="707"/>
      <c r="DQ5" s="434" t="s">
        <v>415</v>
      </c>
      <c r="DR5" s="446"/>
      <c r="DS5" s="446"/>
      <c r="DT5" s="446"/>
      <c r="DU5" s="457"/>
      <c r="DV5" s="434" t="s">
        <v>407</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416</v>
      </c>
      <c r="C7" s="418"/>
      <c r="D7" s="418"/>
      <c r="E7" s="418"/>
      <c r="F7" s="418"/>
      <c r="G7" s="418"/>
      <c r="H7" s="418"/>
      <c r="I7" s="418"/>
      <c r="J7" s="418"/>
      <c r="K7" s="418"/>
      <c r="L7" s="418"/>
      <c r="M7" s="418"/>
      <c r="N7" s="418"/>
      <c r="O7" s="418"/>
      <c r="P7" s="430"/>
      <c r="Q7" s="436">
        <v>35376</v>
      </c>
      <c r="R7" s="448"/>
      <c r="S7" s="448"/>
      <c r="T7" s="448"/>
      <c r="U7" s="448"/>
      <c r="V7" s="448">
        <v>34440</v>
      </c>
      <c r="W7" s="448"/>
      <c r="X7" s="448"/>
      <c r="Y7" s="448"/>
      <c r="Z7" s="448"/>
      <c r="AA7" s="448">
        <v>936</v>
      </c>
      <c r="AB7" s="448"/>
      <c r="AC7" s="448"/>
      <c r="AD7" s="448"/>
      <c r="AE7" s="491"/>
      <c r="AF7" s="505">
        <v>706</v>
      </c>
      <c r="AG7" s="518"/>
      <c r="AH7" s="518"/>
      <c r="AI7" s="518"/>
      <c r="AJ7" s="523"/>
      <c r="AK7" s="531">
        <v>388</v>
      </c>
      <c r="AL7" s="448"/>
      <c r="AM7" s="448"/>
      <c r="AN7" s="448"/>
      <c r="AO7" s="448"/>
      <c r="AP7" s="448">
        <v>32571</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395</v>
      </c>
      <c r="BT7" s="418"/>
      <c r="BU7" s="418"/>
      <c r="BV7" s="418"/>
      <c r="BW7" s="418"/>
      <c r="BX7" s="418"/>
      <c r="BY7" s="418"/>
      <c r="BZ7" s="418"/>
      <c r="CA7" s="418"/>
      <c r="CB7" s="418"/>
      <c r="CC7" s="418"/>
      <c r="CD7" s="418"/>
      <c r="CE7" s="418"/>
      <c r="CF7" s="418"/>
      <c r="CG7" s="430"/>
      <c r="CH7" s="662">
        <v>0</v>
      </c>
      <c r="CI7" s="665"/>
      <c r="CJ7" s="665"/>
      <c r="CK7" s="665"/>
      <c r="CL7" s="680"/>
      <c r="CM7" s="662">
        <v>42</v>
      </c>
      <c r="CN7" s="665"/>
      <c r="CO7" s="665"/>
      <c r="CP7" s="665"/>
      <c r="CQ7" s="680"/>
      <c r="CR7" s="662">
        <v>30</v>
      </c>
      <c r="CS7" s="665"/>
      <c r="CT7" s="665"/>
      <c r="CU7" s="665"/>
      <c r="CV7" s="680"/>
      <c r="CW7" s="662">
        <v>6</v>
      </c>
      <c r="CX7" s="665"/>
      <c r="CY7" s="665"/>
      <c r="CZ7" s="665"/>
      <c r="DA7" s="680"/>
      <c r="DB7" s="662" t="s">
        <v>205</v>
      </c>
      <c r="DC7" s="665"/>
      <c r="DD7" s="665"/>
      <c r="DE7" s="665"/>
      <c r="DF7" s="680"/>
      <c r="DG7" s="662" t="s">
        <v>205</v>
      </c>
      <c r="DH7" s="665"/>
      <c r="DI7" s="665"/>
      <c r="DJ7" s="665"/>
      <c r="DK7" s="680"/>
      <c r="DL7" s="662" t="s">
        <v>205</v>
      </c>
      <c r="DM7" s="665"/>
      <c r="DN7" s="665"/>
      <c r="DO7" s="665"/>
      <c r="DP7" s="680"/>
      <c r="DQ7" s="662" t="s">
        <v>205</v>
      </c>
      <c r="DR7" s="665"/>
      <c r="DS7" s="665"/>
      <c r="DT7" s="665"/>
      <c r="DU7" s="680"/>
      <c r="DV7" s="398"/>
      <c r="DW7" s="418"/>
      <c r="DX7" s="418"/>
      <c r="DY7" s="418"/>
      <c r="DZ7" s="716"/>
      <c r="EA7" s="575"/>
    </row>
    <row r="8" spans="1:131" s="363" customFormat="1" ht="26.25" customHeight="1">
      <c r="A8" s="372">
        <v>2</v>
      </c>
      <c r="B8" s="399" t="s">
        <v>418</v>
      </c>
      <c r="C8" s="419"/>
      <c r="D8" s="419"/>
      <c r="E8" s="419"/>
      <c r="F8" s="419"/>
      <c r="G8" s="419"/>
      <c r="H8" s="419"/>
      <c r="I8" s="419"/>
      <c r="J8" s="419"/>
      <c r="K8" s="419"/>
      <c r="L8" s="419"/>
      <c r="M8" s="419"/>
      <c r="N8" s="419"/>
      <c r="O8" s="419"/>
      <c r="P8" s="431"/>
      <c r="Q8" s="437">
        <v>339</v>
      </c>
      <c r="R8" s="449"/>
      <c r="S8" s="449"/>
      <c r="T8" s="449"/>
      <c r="U8" s="449"/>
      <c r="V8" s="449">
        <v>336</v>
      </c>
      <c r="W8" s="449"/>
      <c r="X8" s="449"/>
      <c r="Y8" s="449"/>
      <c r="Z8" s="449"/>
      <c r="AA8" s="449">
        <v>2</v>
      </c>
      <c r="AB8" s="449"/>
      <c r="AC8" s="449"/>
      <c r="AD8" s="449"/>
      <c r="AE8" s="460"/>
      <c r="AF8" s="506">
        <v>2</v>
      </c>
      <c r="AG8" s="455"/>
      <c r="AH8" s="455"/>
      <c r="AI8" s="455"/>
      <c r="AJ8" s="524"/>
      <c r="AK8" s="459">
        <v>4</v>
      </c>
      <c r="AL8" s="449"/>
      <c r="AM8" s="449"/>
      <c r="AN8" s="449"/>
      <c r="AO8" s="449"/>
      <c r="AP8" s="449">
        <v>481</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21</v>
      </c>
      <c r="BT8" s="419"/>
      <c r="BU8" s="419"/>
      <c r="BV8" s="419"/>
      <c r="BW8" s="419"/>
      <c r="BX8" s="419"/>
      <c r="BY8" s="419"/>
      <c r="BZ8" s="419"/>
      <c r="CA8" s="419"/>
      <c r="CB8" s="419"/>
      <c r="CC8" s="419"/>
      <c r="CD8" s="419"/>
      <c r="CE8" s="419"/>
      <c r="CF8" s="419"/>
      <c r="CG8" s="431"/>
      <c r="CH8" s="443">
        <v>2</v>
      </c>
      <c r="CI8" s="455"/>
      <c r="CJ8" s="455"/>
      <c r="CK8" s="455"/>
      <c r="CL8" s="681"/>
      <c r="CM8" s="443">
        <v>-44</v>
      </c>
      <c r="CN8" s="455"/>
      <c r="CO8" s="455"/>
      <c r="CP8" s="455"/>
      <c r="CQ8" s="681"/>
      <c r="CR8" s="443">
        <v>46</v>
      </c>
      <c r="CS8" s="455"/>
      <c r="CT8" s="455"/>
      <c r="CU8" s="455"/>
      <c r="CV8" s="681"/>
      <c r="CW8" s="443">
        <v>7</v>
      </c>
      <c r="CX8" s="455"/>
      <c r="CY8" s="455"/>
      <c r="CZ8" s="455"/>
      <c r="DA8" s="681"/>
      <c r="DB8" s="443">
        <v>53</v>
      </c>
      <c r="DC8" s="455"/>
      <c r="DD8" s="455"/>
      <c r="DE8" s="455"/>
      <c r="DF8" s="681"/>
      <c r="DG8" s="443" t="s">
        <v>205</v>
      </c>
      <c r="DH8" s="455"/>
      <c r="DI8" s="455"/>
      <c r="DJ8" s="455"/>
      <c r="DK8" s="681"/>
      <c r="DL8" s="443" t="s">
        <v>205</v>
      </c>
      <c r="DM8" s="455"/>
      <c r="DN8" s="455"/>
      <c r="DO8" s="455"/>
      <c r="DP8" s="681"/>
      <c r="DQ8" s="443" t="s">
        <v>205</v>
      </c>
      <c r="DR8" s="455"/>
      <c r="DS8" s="455"/>
      <c r="DT8" s="455"/>
      <c r="DU8" s="681"/>
      <c r="DV8" s="399"/>
      <c r="DW8" s="419"/>
      <c r="DX8" s="419"/>
      <c r="DY8" s="419"/>
      <c r="DZ8" s="717"/>
      <c r="EA8" s="575"/>
    </row>
    <row r="9" spans="1:131" s="363" customFormat="1" ht="26.25" customHeight="1">
      <c r="A9" s="372">
        <v>3</v>
      </c>
      <c r="B9" s="399" t="s">
        <v>419</v>
      </c>
      <c r="C9" s="419"/>
      <c r="D9" s="419"/>
      <c r="E9" s="419"/>
      <c r="F9" s="419"/>
      <c r="G9" s="419"/>
      <c r="H9" s="419"/>
      <c r="I9" s="419"/>
      <c r="J9" s="419"/>
      <c r="K9" s="419"/>
      <c r="L9" s="419"/>
      <c r="M9" s="419"/>
      <c r="N9" s="419"/>
      <c r="O9" s="419"/>
      <c r="P9" s="431"/>
      <c r="Q9" s="437">
        <v>63</v>
      </c>
      <c r="R9" s="449"/>
      <c r="S9" s="449"/>
      <c r="T9" s="449"/>
      <c r="U9" s="449"/>
      <c r="V9" s="449">
        <v>57</v>
      </c>
      <c r="W9" s="449"/>
      <c r="X9" s="449"/>
      <c r="Y9" s="449"/>
      <c r="Z9" s="449"/>
      <c r="AA9" s="449">
        <v>6</v>
      </c>
      <c r="AB9" s="449"/>
      <c r="AC9" s="449"/>
      <c r="AD9" s="449"/>
      <c r="AE9" s="460"/>
      <c r="AF9" s="506">
        <v>6</v>
      </c>
      <c r="AG9" s="455"/>
      <c r="AH9" s="455"/>
      <c r="AI9" s="455"/>
      <c r="AJ9" s="524"/>
      <c r="AK9" s="459" t="s">
        <v>205</v>
      </c>
      <c r="AL9" s="449"/>
      <c r="AM9" s="449"/>
      <c r="AN9" s="449"/>
      <c r="AO9" s="449"/>
      <c r="AP9" s="449" t="s">
        <v>205</v>
      </c>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t="s">
        <v>513</v>
      </c>
      <c r="BT9" s="419"/>
      <c r="BU9" s="419"/>
      <c r="BV9" s="419"/>
      <c r="BW9" s="419"/>
      <c r="BX9" s="419"/>
      <c r="BY9" s="419"/>
      <c r="BZ9" s="419"/>
      <c r="CA9" s="419"/>
      <c r="CB9" s="419"/>
      <c r="CC9" s="419"/>
      <c r="CD9" s="419"/>
      <c r="CE9" s="419"/>
      <c r="CF9" s="419"/>
      <c r="CG9" s="431"/>
      <c r="CH9" s="443">
        <v>-18</v>
      </c>
      <c r="CI9" s="455"/>
      <c r="CJ9" s="455"/>
      <c r="CK9" s="455"/>
      <c r="CL9" s="681"/>
      <c r="CM9" s="443">
        <v>224</v>
      </c>
      <c r="CN9" s="455"/>
      <c r="CO9" s="455"/>
      <c r="CP9" s="455"/>
      <c r="CQ9" s="681"/>
      <c r="CR9" s="443">
        <v>281</v>
      </c>
      <c r="CS9" s="455"/>
      <c r="CT9" s="455"/>
      <c r="CU9" s="455"/>
      <c r="CV9" s="681"/>
      <c r="CW9" s="443" t="s">
        <v>205</v>
      </c>
      <c r="CX9" s="455"/>
      <c r="CY9" s="455"/>
      <c r="CZ9" s="455"/>
      <c r="DA9" s="681"/>
      <c r="DB9" s="443">
        <v>132</v>
      </c>
      <c r="DC9" s="455"/>
      <c r="DD9" s="455"/>
      <c r="DE9" s="455"/>
      <c r="DF9" s="681"/>
      <c r="DG9" s="443" t="s">
        <v>205</v>
      </c>
      <c r="DH9" s="455"/>
      <c r="DI9" s="455"/>
      <c r="DJ9" s="455"/>
      <c r="DK9" s="681"/>
      <c r="DL9" s="443" t="s">
        <v>205</v>
      </c>
      <c r="DM9" s="455"/>
      <c r="DN9" s="455"/>
      <c r="DO9" s="455"/>
      <c r="DP9" s="681"/>
      <c r="DQ9" s="443" t="s">
        <v>205</v>
      </c>
      <c r="DR9" s="455"/>
      <c r="DS9" s="455"/>
      <c r="DT9" s="455"/>
      <c r="DU9" s="681"/>
      <c r="DV9" s="399"/>
      <c r="DW9" s="419"/>
      <c r="DX9" s="419"/>
      <c r="DY9" s="419"/>
      <c r="DZ9" s="717"/>
      <c r="EA9" s="575"/>
    </row>
    <row r="10" spans="1:131" s="363" customFormat="1" ht="26.25" customHeight="1">
      <c r="A10" s="372">
        <v>4</v>
      </c>
      <c r="B10" s="399" t="s">
        <v>421</v>
      </c>
      <c r="C10" s="419"/>
      <c r="D10" s="419"/>
      <c r="E10" s="419"/>
      <c r="F10" s="419"/>
      <c r="G10" s="419"/>
      <c r="H10" s="419"/>
      <c r="I10" s="419"/>
      <c r="J10" s="419"/>
      <c r="K10" s="419"/>
      <c r="L10" s="419"/>
      <c r="M10" s="419"/>
      <c r="N10" s="419"/>
      <c r="O10" s="419"/>
      <c r="P10" s="431"/>
      <c r="Q10" s="437" t="s">
        <v>205</v>
      </c>
      <c r="R10" s="449"/>
      <c r="S10" s="449"/>
      <c r="T10" s="449"/>
      <c r="U10" s="449"/>
      <c r="V10" s="449" t="s">
        <v>205</v>
      </c>
      <c r="W10" s="449"/>
      <c r="X10" s="449"/>
      <c r="Y10" s="449"/>
      <c r="Z10" s="449"/>
      <c r="AA10" s="449" t="s">
        <v>205</v>
      </c>
      <c r="AB10" s="449"/>
      <c r="AC10" s="449"/>
      <c r="AD10" s="449"/>
      <c r="AE10" s="460"/>
      <c r="AF10" s="506" t="s">
        <v>205</v>
      </c>
      <c r="AG10" s="455"/>
      <c r="AH10" s="455"/>
      <c r="AI10" s="455"/>
      <c r="AJ10" s="524"/>
      <c r="AK10" s="459" t="s">
        <v>205</v>
      </c>
      <c r="AL10" s="449"/>
      <c r="AM10" s="449"/>
      <c r="AN10" s="449"/>
      <c r="AO10" s="449"/>
      <c r="AP10" s="449" t="s">
        <v>205</v>
      </c>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t="s">
        <v>357</v>
      </c>
      <c r="BT10" s="419"/>
      <c r="BU10" s="419"/>
      <c r="BV10" s="419"/>
      <c r="BW10" s="419"/>
      <c r="BX10" s="419"/>
      <c r="BY10" s="419"/>
      <c r="BZ10" s="419"/>
      <c r="CA10" s="419"/>
      <c r="CB10" s="419"/>
      <c r="CC10" s="419"/>
      <c r="CD10" s="419"/>
      <c r="CE10" s="419"/>
      <c r="CF10" s="419"/>
      <c r="CG10" s="431"/>
      <c r="CH10" s="443">
        <v>3</v>
      </c>
      <c r="CI10" s="455"/>
      <c r="CJ10" s="455"/>
      <c r="CK10" s="455"/>
      <c r="CL10" s="681"/>
      <c r="CM10" s="443">
        <v>43</v>
      </c>
      <c r="CN10" s="455"/>
      <c r="CO10" s="455"/>
      <c r="CP10" s="455"/>
      <c r="CQ10" s="681"/>
      <c r="CR10" s="443">
        <v>30</v>
      </c>
      <c r="CS10" s="455"/>
      <c r="CT10" s="455"/>
      <c r="CU10" s="455"/>
      <c r="CV10" s="681"/>
      <c r="CW10" s="443">
        <v>3</v>
      </c>
      <c r="CX10" s="455"/>
      <c r="CY10" s="455"/>
      <c r="CZ10" s="455"/>
      <c r="DA10" s="681"/>
      <c r="DB10" s="443" t="s">
        <v>205</v>
      </c>
      <c r="DC10" s="455"/>
      <c r="DD10" s="455"/>
      <c r="DE10" s="455"/>
      <c r="DF10" s="681"/>
      <c r="DG10" s="443" t="s">
        <v>205</v>
      </c>
      <c r="DH10" s="455"/>
      <c r="DI10" s="455"/>
      <c r="DJ10" s="455"/>
      <c r="DK10" s="681"/>
      <c r="DL10" s="443" t="s">
        <v>205</v>
      </c>
      <c r="DM10" s="455"/>
      <c r="DN10" s="455"/>
      <c r="DO10" s="455"/>
      <c r="DP10" s="681"/>
      <c r="DQ10" s="443" t="s">
        <v>205</v>
      </c>
      <c r="DR10" s="455"/>
      <c r="DS10" s="455"/>
      <c r="DT10" s="455"/>
      <c r="DU10" s="681"/>
      <c r="DV10" s="399"/>
      <c r="DW10" s="419"/>
      <c r="DX10" s="419"/>
      <c r="DY10" s="419"/>
      <c r="DZ10" s="717"/>
      <c r="EA10" s="575"/>
    </row>
    <row r="11" spans="1:131" s="363" customFormat="1" ht="26.25" customHeight="1">
      <c r="A11" s="372">
        <v>5</v>
      </c>
      <c r="B11" s="399" t="s">
        <v>423</v>
      </c>
      <c r="C11" s="419"/>
      <c r="D11" s="419"/>
      <c r="E11" s="419"/>
      <c r="F11" s="419"/>
      <c r="G11" s="419"/>
      <c r="H11" s="419"/>
      <c r="I11" s="419"/>
      <c r="J11" s="419"/>
      <c r="K11" s="419"/>
      <c r="L11" s="419"/>
      <c r="M11" s="419"/>
      <c r="N11" s="419"/>
      <c r="O11" s="419"/>
      <c r="P11" s="431"/>
      <c r="Q11" s="437">
        <v>6</v>
      </c>
      <c r="R11" s="449"/>
      <c r="S11" s="449"/>
      <c r="T11" s="449"/>
      <c r="U11" s="449"/>
      <c r="V11" s="449">
        <v>6</v>
      </c>
      <c r="W11" s="449"/>
      <c r="X11" s="449"/>
      <c r="Y11" s="449"/>
      <c r="Z11" s="449"/>
      <c r="AA11" s="449">
        <v>0</v>
      </c>
      <c r="AB11" s="449"/>
      <c r="AC11" s="449"/>
      <c r="AD11" s="449"/>
      <c r="AE11" s="460"/>
      <c r="AF11" s="506">
        <v>0</v>
      </c>
      <c r="AG11" s="455"/>
      <c r="AH11" s="455"/>
      <c r="AI11" s="455"/>
      <c r="AJ11" s="524"/>
      <c r="AK11" s="459">
        <v>2</v>
      </c>
      <c r="AL11" s="449"/>
      <c r="AM11" s="449"/>
      <c r="AN11" s="449"/>
      <c r="AO11" s="449"/>
      <c r="AP11" s="449" t="s">
        <v>205</v>
      </c>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t="s">
        <v>71</v>
      </c>
      <c r="BT11" s="419"/>
      <c r="BU11" s="419"/>
      <c r="BV11" s="419"/>
      <c r="BW11" s="419"/>
      <c r="BX11" s="419"/>
      <c r="BY11" s="419"/>
      <c r="BZ11" s="419"/>
      <c r="CA11" s="419"/>
      <c r="CB11" s="419"/>
      <c r="CC11" s="419"/>
      <c r="CD11" s="419"/>
      <c r="CE11" s="419"/>
      <c r="CF11" s="419"/>
      <c r="CG11" s="431"/>
      <c r="CH11" s="443">
        <v>28</v>
      </c>
      <c r="CI11" s="455"/>
      <c r="CJ11" s="455"/>
      <c r="CK11" s="455"/>
      <c r="CL11" s="681"/>
      <c r="CM11" s="443">
        <v>-11303</v>
      </c>
      <c r="CN11" s="455"/>
      <c r="CO11" s="455"/>
      <c r="CP11" s="455"/>
      <c r="CQ11" s="681"/>
      <c r="CR11" s="443">
        <v>0</v>
      </c>
      <c r="CS11" s="455"/>
      <c r="CT11" s="455"/>
      <c r="CU11" s="455"/>
      <c r="CV11" s="681"/>
      <c r="CW11" s="443" t="s">
        <v>205</v>
      </c>
      <c r="CX11" s="455"/>
      <c r="CY11" s="455"/>
      <c r="CZ11" s="455"/>
      <c r="DA11" s="681"/>
      <c r="DB11" s="443">
        <v>69</v>
      </c>
      <c r="DC11" s="455"/>
      <c r="DD11" s="455"/>
      <c r="DE11" s="455"/>
      <c r="DF11" s="681"/>
      <c r="DG11" s="443" t="s">
        <v>205</v>
      </c>
      <c r="DH11" s="455"/>
      <c r="DI11" s="455"/>
      <c r="DJ11" s="455"/>
      <c r="DK11" s="681"/>
      <c r="DL11" s="443" t="s">
        <v>205</v>
      </c>
      <c r="DM11" s="455"/>
      <c r="DN11" s="455"/>
      <c r="DO11" s="455"/>
      <c r="DP11" s="681"/>
      <c r="DQ11" s="443" t="s">
        <v>205</v>
      </c>
      <c r="DR11" s="455"/>
      <c r="DS11" s="455"/>
      <c r="DT11" s="455"/>
      <c r="DU11" s="681"/>
      <c r="DV11" s="399"/>
      <c r="DW11" s="419"/>
      <c r="DX11" s="419"/>
      <c r="DY11" s="419"/>
      <c r="DZ11" s="717"/>
      <c r="EA11" s="575"/>
    </row>
    <row r="12" spans="1:131" s="363" customFormat="1" ht="26.25" customHeight="1">
      <c r="A12" s="372">
        <v>6</v>
      </c>
      <c r="B12" s="399" t="s">
        <v>175</v>
      </c>
      <c r="C12" s="419"/>
      <c r="D12" s="419"/>
      <c r="E12" s="419"/>
      <c r="F12" s="419"/>
      <c r="G12" s="419"/>
      <c r="H12" s="419"/>
      <c r="I12" s="419"/>
      <c r="J12" s="419"/>
      <c r="K12" s="419"/>
      <c r="L12" s="419"/>
      <c r="M12" s="419"/>
      <c r="N12" s="419"/>
      <c r="O12" s="419"/>
      <c r="P12" s="431"/>
      <c r="Q12" s="437">
        <v>2</v>
      </c>
      <c r="R12" s="449"/>
      <c r="S12" s="449"/>
      <c r="T12" s="449"/>
      <c r="U12" s="449"/>
      <c r="V12" s="449">
        <v>2</v>
      </c>
      <c r="W12" s="449"/>
      <c r="X12" s="449"/>
      <c r="Y12" s="449"/>
      <c r="Z12" s="449"/>
      <c r="AA12" s="449">
        <v>0</v>
      </c>
      <c r="AB12" s="449"/>
      <c r="AC12" s="449"/>
      <c r="AD12" s="449"/>
      <c r="AE12" s="460"/>
      <c r="AF12" s="506">
        <v>0</v>
      </c>
      <c r="AG12" s="455"/>
      <c r="AH12" s="455"/>
      <c r="AI12" s="455"/>
      <c r="AJ12" s="524"/>
      <c r="AK12" s="459">
        <v>2</v>
      </c>
      <c r="AL12" s="449"/>
      <c r="AM12" s="449"/>
      <c r="AN12" s="449"/>
      <c r="AO12" s="449"/>
      <c r="AP12" s="449" t="s">
        <v>205</v>
      </c>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425</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251</v>
      </c>
      <c r="B23" s="400" t="s">
        <v>116</v>
      </c>
      <c r="C23" s="420"/>
      <c r="D23" s="420"/>
      <c r="E23" s="420"/>
      <c r="F23" s="420"/>
      <c r="G23" s="420"/>
      <c r="H23" s="420"/>
      <c r="I23" s="420"/>
      <c r="J23" s="420"/>
      <c r="K23" s="420"/>
      <c r="L23" s="420"/>
      <c r="M23" s="420"/>
      <c r="N23" s="420"/>
      <c r="O23" s="420"/>
      <c r="P23" s="432"/>
      <c r="Q23" s="439">
        <v>35740</v>
      </c>
      <c r="R23" s="451"/>
      <c r="S23" s="451"/>
      <c r="T23" s="451"/>
      <c r="U23" s="451"/>
      <c r="V23" s="451">
        <v>34795</v>
      </c>
      <c r="W23" s="451"/>
      <c r="X23" s="451"/>
      <c r="Y23" s="451"/>
      <c r="Z23" s="451"/>
      <c r="AA23" s="451">
        <v>945</v>
      </c>
      <c r="AB23" s="451"/>
      <c r="AC23" s="451"/>
      <c r="AD23" s="451"/>
      <c r="AE23" s="493"/>
      <c r="AF23" s="507">
        <v>715</v>
      </c>
      <c r="AG23" s="451"/>
      <c r="AH23" s="451"/>
      <c r="AI23" s="451"/>
      <c r="AJ23" s="525"/>
      <c r="AK23" s="533"/>
      <c r="AL23" s="454"/>
      <c r="AM23" s="454"/>
      <c r="AN23" s="454"/>
      <c r="AO23" s="454"/>
      <c r="AP23" s="451">
        <v>33053</v>
      </c>
      <c r="AQ23" s="451"/>
      <c r="AR23" s="451"/>
      <c r="AS23" s="451"/>
      <c r="AT23" s="451"/>
      <c r="AU23" s="566"/>
      <c r="AV23" s="566"/>
      <c r="AW23" s="566"/>
      <c r="AX23" s="566"/>
      <c r="AY23" s="589"/>
      <c r="AZ23" s="594" t="s">
        <v>205</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370</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390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402</v>
      </c>
      <c r="B26" s="396"/>
      <c r="C26" s="396"/>
      <c r="D26" s="396"/>
      <c r="E26" s="396"/>
      <c r="F26" s="396"/>
      <c r="G26" s="396"/>
      <c r="H26" s="396"/>
      <c r="I26" s="396"/>
      <c r="J26" s="396"/>
      <c r="K26" s="396"/>
      <c r="L26" s="396"/>
      <c r="M26" s="396"/>
      <c r="N26" s="396"/>
      <c r="O26" s="396"/>
      <c r="P26" s="428"/>
      <c r="Q26" s="434" t="s">
        <v>427</v>
      </c>
      <c r="R26" s="446"/>
      <c r="S26" s="446"/>
      <c r="T26" s="446"/>
      <c r="U26" s="457"/>
      <c r="V26" s="434" t="s">
        <v>428</v>
      </c>
      <c r="W26" s="446"/>
      <c r="X26" s="446"/>
      <c r="Y26" s="446"/>
      <c r="Z26" s="457"/>
      <c r="AA26" s="434" t="s">
        <v>429</v>
      </c>
      <c r="AB26" s="446"/>
      <c r="AC26" s="446"/>
      <c r="AD26" s="446"/>
      <c r="AE26" s="446"/>
      <c r="AF26" s="508" t="s">
        <v>247</v>
      </c>
      <c r="AG26" s="519"/>
      <c r="AH26" s="519"/>
      <c r="AI26" s="519"/>
      <c r="AJ26" s="526"/>
      <c r="AK26" s="446" t="s">
        <v>369</v>
      </c>
      <c r="AL26" s="446"/>
      <c r="AM26" s="446"/>
      <c r="AN26" s="446"/>
      <c r="AO26" s="457"/>
      <c r="AP26" s="434" t="s">
        <v>351</v>
      </c>
      <c r="AQ26" s="446"/>
      <c r="AR26" s="446"/>
      <c r="AS26" s="446"/>
      <c r="AT26" s="457"/>
      <c r="AU26" s="434" t="s">
        <v>430</v>
      </c>
      <c r="AV26" s="446"/>
      <c r="AW26" s="446"/>
      <c r="AX26" s="446"/>
      <c r="AY26" s="457"/>
      <c r="AZ26" s="434" t="s">
        <v>431</v>
      </c>
      <c r="BA26" s="446"/>
      <c r="BB26" s="446"/>
      <c r="BC26" s="446"/>
      <c r="BD26" s="457"/>
      <c r="BE26" s="434" t="s">
        <v>407</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432</v>
      </c>
      <c r="C28" s="418"/>
      <c r="D28" s="418"/>
      <c r="E28" s="418"/>
      <c r="F28" s="418"/>
      <c r="G28" s="418"/>
      <c r="H28" s="418"/>
      <c r="I28" s="418"/>
      <c r="J28" s="418"/>
      <c r="K28" s="418"/>
      <c r="L28" s="418"/>
      <c r="M28" s="418"/>
      <c r="N28" s="418"/>
      <c r="O28" s="418"/>
      <c r="P28" s="430"/>
      <c r="Q28" s="440">
        <v>7113</v>
      </c>
      <c r="R28" s="452"/>
      <c r="S28" s="452"/>
      <c r="T28" s="452"/>
      <c r="U28" s="452"/>
      <c r="V28" s="452">
        <v>6962</v>
      </c>
      <c r="W28" s="452"/>
      <c r="X28" s="452"/>
      <c r="Y28" s="452"/>
      <c r="Z28" s="452"/>
      <c r="AA28" s="452">
        <v>151</v>
      </c>
      <c r="AB28" s="452"/>
      <c r="AC28" s="452"/>
      <c r="AD28" s="452"/>
      <c r="AE28" s="494"/>
      <c r="AF28" s="510">
        <v>151</v>
      </c>
      <c r="AG28" s="452"/>
      <c r="AH28" s="452"/>
      <c r="AI28" s="452"/>
      <c r="AJ28" s="528"/>
      <c r="AK28" s="534">
        <v>600</v>
      </c>
      <c r="AL28" s="452"/>
      <c r="AM28" s="452"/>
      <c r="AN28" s="452"/>
      <c r="AO28" s="452"/>
      <c r="AP28" s="452" t="s">
        <v>205</v>
      </c>
      <c r="AQ28" s="452"/>
      <c r="AR28" s="452"/>
      <c r="AS28" s="452"/>
      <c r="AT28" s="452"/>
      <c r="AU28" s="452" t="s">
        <v>205</v>
      </c>
      <c r="AV28" s="452"/>
      <c r="AW28" s="452"/>
      <c r="AX28" s="452"/>
      <c r="AY28" s="452"/>
      <c r="AZ28" s="595" t="s">
        <v>205</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321</v>
      </c>
      <c r="C29" s="419"/>
      <c r="D29" s="419"/>
      <c r="E29" s="419"/>
      <c r="F29" s="419"/>
      <c r="G29" s="419"/>
      <c r="H29" s="419"/>
      <c r="I29" s="419"/>
      <c r="J29" s="419"/>
      <c r="K29" s="419"/>
      <c r="L29" s="419"/>
      <c r="M29" s="419"/>
      <c r="N29" s="419"/>
      <c r="O29" s="419"/>
      <c r="P29" s="431"/>
      <c r="Q29" s="437">
        <v>240</v>
      </c>
      <c r="R29" s="449"/>
      <c r="S29" s="449"/>
      <c r="T29" s="449"/>
      <c r="U29" s="449"/>
      <c r="V29" s="449">
        <v>239</v>
      </c>
      <c r="W29" s="449"/>
      <c r="X29" s="449"/>
      <c r="Y29" s="449"/>
      <c r="Z29" s="449"/>
      <c r="AA29" s="449">
        <v>1</v>
      </c>
      <c r="AB29" s="449"/>
      <c r="AC29" s="449"/>
      <c r="AD29" s="449"/>
      <c r="AE29" s="460"/>
      <c r="AF29" s="506">
        <v>1</v>
      </c>
      <c r="AG29" s="455"/>
      <c r="AH29" s="455"/>
      <c r="AI29" s="455"/>
      <c r="AJ29" s="524"/>
      <c r="AK29" s="459">
        <v>145</v>
      </c>
      <c r="AL29" s="449"/>
      <c r="AM29" s="449"/>
      <c r="AN29" s="449"/>
      <c r="AO29" s="449"/>
      <c r="AP29" s="449">
        <v>3</v>
      </c>
      <c r="AQ29" s="449"/>
      <c r="AR29" s="449"/>
      <c r="AS29" s="449"/>
      <c r="AT29" s="449"/>
      <c r="AU29" s="449" t="s">
        <v>205</v>
      </c>
      <c r="AV29" s="449"/>
      <c r="AW29" s="449"/>
      <c r="AX29" s="449"/>
      <c r="AY29" s="449"/>
      <c r="AZ29" s="596" t="s">
        <v>205</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398</v>
      </c>
      <c r="C30" s="419"/>
      <c r="D30" s="419"/>
      <c r="E30" s="419"/>
      <c r="F30" s="419"/>
      <c r="G30" s="419"/>
      <c r="H30" s="419"/>
      <c r="I30" s="419"/>
      <c r="J30" s="419"/>
      <c r="K30" s="419"/>
      <c r="L30" s="419"/>
      <c r="M30" s="419"/>
      <c r="N30" s="419"/>
      <c r="O30" s="419"/>
      <c r="P30" s="431"/>
      <c r="Q30" s="437">
        <v>5629</v>
      </c>
      <c r="R30" s="449"/>
      <c r="S30" s="449"/>
      <c r="T30" s="449"/>
      <c r="U30" s="449"/>
      <c r="V30" s="449">
        <v>5445</v>
      </c>
      <c r="W30" s="449"/>
      <c r="X30" s="449"/>
      <c r="Y30" s="449"/>
      <c r="Z30" s="449"/>
      <c r="AA30" s="449">
        <v>183</v>
      </c>
      <c r="AB30" s="449"/>
      <c r="AC30" s="449"/>
      <c r="AD30" s="449"/>
      <c r="AE30" s="460"/>
      <c r="AF30" s="506">
        <v>183</v>
      </c>
      <c r="AG30" s="455"/>
      <c r="AH30" s="455"/>
      <c r="AI30" s="455"/>
      <c r="AJ30" s="524"/>
      <c r="AK30" s="459">
        <v>895</v>
      </c>
      <c r="AL30" s="449"/>
      <c r="AM30" s="449"/>
      <c r="AN30" s="449"/>
      <c r="AO30" s="449"/>
      <c r="AP30" s="449" t="s">
        <v>205</v>
      </c>
      <c r="AQ30" s="449"/>
      <c r="AR30" s="449"/>
      <c r="AS30" s="449"/>
      <c r="AT30" s="449"/>
      <c r="AU30" s="449" t="s">
        <v>205</v>
      </c>
      <c r="AV30" s="449"/>
      <c r="AW30" s="449"/>
      <c r="AX30" s="449"/>
      <c r="AY30" s="449"/>
      <c r="AZ30" s="596" t="s">
        <v>205</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244</v>
      </c>
      <c r="C31" s="419"/>
      <c r="D31" s="419"/>
      <c r="E31" s="419"/>
      <c r="F31" s="419"/>
      <c r="G31" s="419"/>
      <c r="H31" s="419"/>
      <c r="I31" s="419"/>
      <c r="J31" s="419"/>
      <c r="K31" s="419"/>
      <c r="L31" s="419"/>
      <c r="M31" s="419"/>
      <c r="N31" s="419"/>
      <c r="O31" s="419"/>
      <c r="P31" s="431"/>
      <c r="Q31" s="437">
        <v>36</v>
      </c>
      <c r="R31" s="449"/>
      <c r="S31" s="449"/>
      <c r="T31" s="449"/>
      <c r="U31" s="449"/>
      <c r="V31" s="449">
        <v>36</v>
      </c>
      <c r="W31" s="449"/>
      <c r="X31" s="449"/>
      <c r="Y31" s="449"/>
      <c r="Z31" s="449"/>
      <c r="AA31" s="449" t="s">
        <v>205</v>
      </c>
      <c r="AB31" s="449"/>
      <c r="AC31" s="449"/>
      <c r="AD31" s="449"/>
      <c r="AE31" s="460"/>
      <c r="AF31" s="506" t="s">
        <v>205</v>
      </c>
      <c r="AG31" s="455"/>
      <c r="AH31" s="455"/>
      <c r="AI31" s="455"/>
      <c r="AJ31" s="524"/>
      <c r="AK31" s="459">
        <v>16</v>
      </c>
      <c r="AL31" s="449"/>
      <c r="AM31" s="449"/>
      <c r="AN31" s="449"/>
      <c r="AO31" s="449"/>
      <c r="AP31" s="449" t="s">
        <v>205</v>
      </c>
      <c r="AQ31" s="449"/>
      <c r="AR31" s="449"/>
      <c r="AS31" s="449"/>
      <c r="AT31" s="449"/>
      <c r="AU31" s="449" t="s">
        <v>205</v>
      </c>
      <c r="AV31" s="449"/>
      <c r="AW31" s="449"/>
      <c r="AX31" s="449"/>
      <c r="AY31" s="449"/>
      <c r="AZ31" s="596" t="s">
        <v>205</v>
      </c>
      <c r="BA31" s="596"/>
      <c r="BB31" s="596"/>
      <c r="BC31" s="596"/>
      <c r="BD31" s="596"/>
      <c r="BE31" s="564"/>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434</v>
      </c>
      <c r="C32" s="419"/>
      <c r="D32" s="419"/>
      <c r="E32" s="419"/>
      <c r="F32" s="419"/>
      <c r="G32" s="419"/>
      <c r="H32" s="419"/>
      <c r="I32" s="419"/>
      <c r="J32" s="419"/>
      <c r="K32" s="419"/>
      <c r="L32" s="419"/>
      <c r="M32" s="419"/>
      <c r="N32" s="419"/>
      <c r="O32" s="419"/>
      <c r="P32" s="431"/>
      <c r="Q32" s="437">
        <v>786</v>
      </c>
      <c r="R32" s="449"/>
      <c r="S32" s="449"/>
      <c r="T32" s="449"/>
      <c r="U32" s="449"/>
      <c r="V32" s="449">
        <v>777</v>
      </c>
      <c r="W32" s="449"/>
      <c r="X32" s="449"/>
      <c r="Y32" s="449"/>
      <c r="Z32" s="449"/>
      <c r="AA32" s="449">
        <v>9</v>
      </c>
      <c r="AB32" s="449"/>
      <c r="AC32" s="449"/>
      <c r="AD32" s="449"/>
      <c r="AE32" s="460"/>
      <c r="AF32" s="506">
        <v>9</v>
      </c>
      <c r="AG32" s="455"/>
      <c r="AH32" s="455"/>
      <c r="AI32" s="455"/>
      <c r="AJ32" s="524"/>
      <c r="AK32" s="459">
        <v>254</v>
      </c>
      <c r="AL32" s="449"/>
      <c r="AM32" s="449"/>
      <c r="AN32" s="449"/>
      <c r="AO32" s="449"/>
      <c r="AP32" s="449" t="s">
        <v>205</v>
      </c>
      <c r="AQ32" s="449"/>
      <c r="AR32" s="449"/>
      <c r="AS32" s="449"/>
      <c r="AT32" s="449"/>
      <c r="AU32" s="449" t="s">
        <v>205</v>
      </c>
      <c r="AV32" s="449"/>
      <c r="AW32" s="449"/>
      <c r="AX32" s="449"/>
      <c r="AY32" s="449"/>
      <c r="AZ32" s="596" t="s">
        <v>205</v>
      </c>
      <c r="BA32" s="596"/>
      <c r="BB32" s="596"/>
      <c r="BC32" s="596"/>
      <c r="BD32" s="596"/>
      <c r="BE32" s="564"/>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435</v>
      </c>
      <c r="C33" s="419"/>
      <c r="D33" s="419"/>
      <c r="E33" s="419"/>
      <c r="F33" s="419"/>
      <c r="G33" s="419"/>
      <c r="H33" s="419"/>
      <c r="I33" s="419"/>
      <c r="J33" s="419"/>
      <c r="K33" s="419"/>
      <c r="L33" s="419"/>
      <c r="M33" s="419"/>
      <c r="N33" s="419"/>
      <c r="O33" s="419"/>
      <c r="P33" s="431"/>
      <c r="Q33" s="437">
        <v>1106</v>
      </c>
      <c r="R33" s="449"/>
      <c r="S33" s="449"/>
      <c r="T33" s="449"/>
      <c r="U33" s="449"/>
      <c r="V33" s="449">
        <v>992</v>
      </c>
      <c r="W33" s="449"/>
      <c r="X33" s="449"/>
      <c r="Y33" s="449"/>
      <c r="Z33" s="449"/>
      <c r="AA33" s="449">
        <v>114</v>
      </c>
      <c r="AB33" s="449"/>
      <c r="AC33" s="449"/>
      <c r="AD33" s="449"/>
      <c r="AE33" s="460"/>
      <c r="AF33" s="506">
        <v>1078</v>
      </c>
      <c r="AG33" s="455"/>
      <c r="AH33" s="455"/>
      <c r="AI33" s="455"/>
      <c r="AJ33" s="524"/>
      <c r="AK33" s="459">
        <v>24</v>
      </c>
      <c r="AL33" s="449"/>
      <c r="AM33" s="449"/>
      <c r="AN33" s="449"/>
      <c r="AO33" s="449"/>
      <c r="AP33" s="449">
        <v>2892</v>
      </c>
      <c r="AQ33" s="449"/>
      <c r="AR33" s="449"/>
      <c r="AS33" s="449"/>
      <c r="AT33" s="449"/>
      <c r="AU33" s="449">
        <v>90</v>
      </c>
      <c r="AV33" s="449"/>
      <c r="AW33" s="449"/>
      <c r="AX33" s="449"/>
      <c r="AY33" s="449"/>
      <c r="AZ33" s="596" t="s">
        <v>205</v>
      </c>
      <c r="BA33" s="596"/>
      <c r="BB33" s="596"/>
      <c r="BC33" s="596"/>
      <c r="BD33" s="596"/>
      <c r="BE33" s="564" t="s">
        <v>436</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t="s">
        <v>437</v>
      </c>
      <c r="C34" s="419"/>
      <c r="D34" s="419"/>
      <c r="E34" s="419"/>
      <c r="F34" s="419"/>
      <c r="G34" s="419"/>
      <c r="H34" s="419"/>
      <c r="I34" s="419"/>
      <c r="J34" s="419"/>
      <c r="K34" s="419"/>
      <c r="L34" s="419"/>
      <c r="M34" s="419"/>
      <c r="N34" s="419"/>
      <c r="O34" s="419"/>
      <c r="P34" s="431"/>
      <c r="Q34" s="437">
        <v>107</v>
      </c>
      <c r="R34" s="449"/>
      <c r="S34" s="449"/>
      <c r="T34" s="449"/>
      <c r="U34" s="449"/>
      <c r="V34" s="449">
        <v>105</v>
      </c>
      <c r="W34" s="449"/>
      <c r="X34" s="449"/>
      <c r="Y34" s="449"/>
      <c r="Z34" s="449"/>
      <c r="AA34" s="449">
        <v>2</v>
      </c>
      <c r="AB34" s="449"/>
      <c r="AC34" s="449"/>
      <c r="AD34" s="449"/>
      <c r="AE34" s="460"/>
      <c r="AF34" s="506">
        <v>110</v>
      </c>
      <c r="AG34" s="455"/>
      <c r="AH34" s="455"/>
      <c r="AI34" s="455"/>
      <c r="AJ34" s="524"/>
      <c r="AK34" s="459">
        <v>60</v>
      </c>
      <c r="AL34" s="449"/>
      <c r="AM34" s="449"/>
      <c r="AN34" s="449"/>
      <c r="AO34" s="449"/>
      <c r="AP34" s="449">
        <v>330</v>
      </c>
      <c r="AQ34" s="449"/>
      <c r="AR34" s="449"/>
      <c r="AS34" s="449"/>
      <c r="AT34" s="449"/>
      <c r="AU34" s="449">
        <v>252</v>
      </c>
      <c r="AV34" s="449"/>
      <c r="AW34" s="449"/>
      <c r="AX34" s="449"/>
      <c r="AY34" s="449"/>
      <c r="AZ34" s="596" t="s">
        <v>205</v>
      </c>
      <c r="BA34" s="596"/>
      <c r="BB34" s="596"/>
      <c r="BC34" s="596"/>
      <c r="BD34" s="596"/>
      <c r="BE34" s="564" t="s">
        <v>436</v>
      </c>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t="s">
        <v>440</v>
      </c>
      <c r="C35" s="419"/>
      <c r="D35" s="419"/>
      <c r="E35" s="419"/>
      <c r="F35" s="419"/>
      <c r="G35" s="419"/>
      <c r="H35" s="419"/>
      <c r="I35" s="419"/>
      <c r="J35" s="419"/>
      <c r="K35" s="419"/>
      <c r="L35" s="419"/>
      <c r="M35" s="419"/>
      <c r="N35" s="419"/>
      <c r="O35" s="419"/>
      <c r="P35" s="431"/>
      <c r="Q35" s="437">
        <v>1320</v>
      </c>
      <c r="R35" s="449"/>
      <c r="S35" s="449"/>
      <c r="T35" s="449"/>
      <c r="U35" s="449"/>
      <c r="V35" s="449">
        <v>1101</v>
      </c>
      <c r="W35" s="449"/>
      <c r="X35" s="449"/>
      <c r="Y35" s="449"/>
      <c r="Z35" s="449"/>
      <c r="AA35" s="449">
        <v>219</v>
      </c>
      <c r="AB35" s="449"/>
      <c r="AC35" s="449"/>
      <c r="AD35" s="449"/>
      <c r="AE35" s="460"/>
      <c r="AF35" s="506">
        <v>226</v>
      </c>
      <c r="AG35" s="455"/>
      <c r="AH35" s="455"/>
      <c r="AI35" s="455"/>
      <c r="AJ35" s="524"/>
      <c r="AK35" s="459">
        <v>620</v>
      </c>
      <c r="AL35" s="449"/>
      <c r="AM35" s="449"/>
      <c r="AN35" s="449"/>
      <c r="AO35" s="449"/>
      <c r="AP35" s="449">
        <v>8348</v>
      </c>
      <c r="AQ35" s="449"/>
      <c r="AR35" s="449"/>
      <c r="AS35" s="449"/>
      <c r="AT35" s="449"/>
      <c r="AU35" s="449">
        <v>4550</v>
      </c>
      <c r="AV35" s="449"/>
      <c r="AW35" s="449"/>
      <c r="AX35" s="449"/>
      <c r="AY35" s="449"/>
      <c r="AZ35" s="596" t="s">
        <v>205</v>
      </c>
      <c r="BA35" s="596"/>
      <c r="BB35" s="596"/>
      <c r="BC35" s="596"/>
      <c r="BD35" s="596"/>
      <c r="BE35" s="564" t="s">
        <v>436</v>
      </c>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t="s">
        <v>441</v>
      </c>
      <c r="C36" s="419"/>
      <c r="D36" s="419"/>
      <c r="E36" s="419"/>
      <c r="F36" s="419"/>
      <c r="G36" s="419"/>
      <c r="H36" s="419"/>
      <c r="I36" s="419"/>
      <c r="J36" s="419"/>
      <c r="K36" s="419"/>
      <c r="L36" s="419"/>
      <c r="M36" s="419"/>
      <c r="N36" s="419"/>
      <c r="O36" s="419"/>
      <c r="P36" s="431"/>
      <c r="Q36" s="437">
        <v>260</v>
      </c>
      <c r="R36" s="449"/>
      <c r="S36" s="449"/>
      <c r="T36" s="449"/>
      <c r="U36" s="449"/>
      <c r="V36" s="449">
        <v>178</v>
      </c>
      <c r="W36" s="449"/>
      <c r="X36" s="449"/>
      <c r="Y36" s="449"/>
      <c r="Z36" s="449"/>
      <c r="AA36" s="449">
        <v>82</v>
      </c>
      <c r="AB36" s="449"/>
      <c r="AC36" s="449"/>
      <c r="AD36" s="449"/>
      <c r="AE36" s="460"/>
      <c r="AF36" s="506">
        <v>151</v>
      </c>
      <c r="AG36" s="455"/>
      <c r="AH36" s="455"/>
      <c r="AI36" s="455"/>
      <c r="AJ36" s="524"/>
      <c r="AK36" s="459">
        <v>160</v>
      </c>
      <c r="AL36" s="449"/>
      <c r="AM36" s="449"/>
      <c r="AN36" s="449"/>
      <c r="AO36" s="449"/>
      <c r="AP36" s="449">
        <v>856</v>
      </c>
      <c r="AQ36" s="449"/>
      <c r="AR36" s="449"/>
      <c r="AS36" s="449"/>
      <c r="AT36" s="449"/>
      <c r="AU36" s="449">
        <v>856</v>
      </c>
      <c r="AV36" s="449"/>
      <c r="AW36" s="449"/>
      <c r="AX36" s="449"/>
      <c r="AY36" s="449"/>
      <c r="AZ36" s="596" t="s">
        <v>205</v>
      </c>
      <c r="BA36" s="596"/>
      <c r="BB36" s="596"/>
      <c r="BC36" s="596"/>
      <c r="BD36" s="596"/>
      <c r="BE36" s="564" t="s">
        <v>436</v>
      </c>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443</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251</v>
      </c>
      <c r="B63" s="400" t="s">
        <v>359</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1909</v>
      </c>
      <c r="AG63" s="451"/>
      <c r="AH63" s="451"/>
      <c r="AI63" s="451"/>
      <c r="AJ63" s="525"/>
      <c r="AK63" s="533"/>
      <c r="AL63" s="454"/>
      <c r="AM63" s="454"/>
      <c r="AN63" s="454"/>
      <c r="AO63" s="454"/>
      <c r="AP63" s="451"/>
      <c r="AQ63" s="451"/>
      <c r="AR63" s="451"/>
      <c r="AS63" s="451"/>
      <c r="AT63" s="451"/>
      <c r="AU63" s="451"/>
      <c r="AV63" s="451"/>
      <c r="AW63" s="451"/>
      <c r="AX63" s="451"/>
      <c r="AY63" s="451"/>
      <c r="AZ63" s="598"/>
      <c r="BA63" s="598"/>
      <c r="BB63" s="598"/>
      <c r="BC63" s="598"/>
      <c r="BD63" s="598"/>
      <c r="BE63" s="566"/>
      <c r="BF63" s="566"/>
      <c r="BG63" s="566"/>
      <c r="BH63" s="566"/>
      <c r="BI63" s="589"/>
      <c r="BJ63" s="594" t="s">
        <v>205</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417</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412</v>
      </c>
      <c r="B66" s="396"/>
      <c r="C66" s="396"/>
      <c r="D66" s="396"/>
      <c r="E66" s="396"/>
      <c r="F66" s="396"/>
      <c r="G66" s="396"/>
      <c r="H66" s="396"/>
      <c r="I66" s="396"/>
      <c r="J66" s="396"/>
      <c r="K66" s="396"/>
      <c r="L66" s="396"/>
      <c r="M66" s="396"/>
      <c r="N66" s="396"/>
      <c r="O66" s="396"/>
      <c r="P66" s="428"/>
      <c r="Q66" s="434" t="s">
        <v>427</v>
      </c>
      <c r="R66" s="446"/>
      <c r="S66" s="446"/>
      <c r="T66" s="446"/>
      <c r="U66" s="457"/>
      <c r="V66" s="434" t="s">
        <v>428</v>
      </c>
      <c r="W66" s="446"/>
      <c r="X66" s="446"/>
      <c r="Y66" s="446"/>
      <c r="Z66" s="457"/>
      <c r="AA66" s="434" t="s">
        <v>429</v>
      </c>
      <c r="AB66" s="446"/>
      <c r="AC66" s="446"/>
      <c r="AD66" s="446"/>
      <c r="AE66" s="457"/>
      <c r="AF66" s="511" t="s">
        <v>247</v>
      </c>
      <c r="AG66" s="519"/>
      <c r="AH66" s="519"/>
      <c r="AI66" s="519"/>
      <c r="AJ66" s="529"/>
      <c r="AK66" s="434" t="s">
        <v>369</v>
      </c>
      <c r="AL66" s="396"/>
      <c r="AM66" s="396"/>
      <c r="AN66" s="396"/>
      <c r="AO66" s="428"/>
      <c r="AP66" s="434" t="s">
        <v>351</v>
      </c>
      <c r="AQ66" s="446"/>
      <c r="AR66" s="446"/>
      <c r="AS66" s="446"/>
      <c r="AT66" s="457"/>
      <c r="AU66" s="434" t="s">
        <v>444</v>
      </c>
      <c r="AV66" s="446"/>
      <c r="AW66" s="446"/>
      <c r="AX66" s="446"/>
      <c r="AY66" s="457"/>
      <c r="AZ66" s="434" t="s">
        <v>407</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267</v>
      </c>
      <c r="C68" s="418"/>
      <c r="D68" s="418"/>
      <c r="E68" s="418"/>
      <c r="F68" s="418"/>
      <c r="G68" s="418"/>
      <c r="H68" s="418"/>
      <c r="I68" s="418"/>
      <c r="J68" s="418"/>
      <c r="K68" s="418"/>
      <c r="L68" s="418"/>
      <c r="M68" s="418"/>
      <c r="N68" s="418"/>
      <c r="O68" s="418"/>
      <c r="P68" s="430"/>
      <c r="Q68" s="436">
        <v>22</v>
      </c>
      <c r="R68" s="448"/>
      <c r="S68" s="448"/>
      <c r="T68" s="448"/>
      <c r="U68" s="448"/>
      <c r="V68" s="448">
        <v>19</v>
      </c>
      <c r="W68" s="448"/>
      <c r="X68" s="448"/>
      <c r="Y68" s="448"/>
      <c r="Z68" s="448"/>
      <c r="AA68" s="448">
        <v>2</v>
      </c>
      <c r="AB68" s="448"/>
      <c r="AC68" s="448"/>
      <c r="AD68" s="448"/>
      <c r="AE68" s="448"/>
      <c r="AF68" s="448">
        <v>2</v>
      </c>
      <c r="AG68" s="448"/>
      <c r="AH68" s="448"/>
      <c r="AI68" s="448"/>
      <c r="AJ68" s="448"/>
      <c r="AK68" s="448" t="s">
        <v>205</v>
      </c>
      <c r="AL68" s="448"/>
      <c r="AM68" s="448"/>
      <c r="AN68" s="448"/>
      <c r="AO68" s="448"/>
      <c r="AP68" s="448" t="s">
        <v>205</v>
      </c>
      <c r="AQ68" s="448"/>
      <c r="AR68" s="448"/>
      <c r="AS68" s="448"/>
      <c r="AT68" s="448"/>
      <c r="AU68" s="448" t="s">
        <v>205</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512</v>
      </c>
      <c r="C69" s="419"/>
      <c r="D69" s="419"/>
      <c r="E69" s="419"/>
      <c r="F69" s="419"/>
      <c r="G69" s="419"/>
      <c r="H69" s="419"/>
      <c r="I69" s="419"/>
      <c r="J69" s="419"/>
      <c r="K69" s="419"/>
      <c r="L69" s="419"/>
      <c r="M69" s="419"/>
      <c r="N69" s="419"/>
      <c r="O69" s="419"/>
      <c r="P69" s="431"/>
      <c r="Q69" s="437">
        <v>207</v>
      </c>
      <c r="R69" s="449"/>
      <c r="S69" s="449"/>
      <c r="T69" s="449"/>
      <c r="U69" s="449"/>
      <c r="V69" s="449">
        <v>201</v>
      </c>
      <c r="W69" s="449"/>
      <c r="X69" s="449"/>
      <c r="Y69" s="449"/>
      <c r="Z69" s="449"/>
      <c r="AA69" s="449">
        <v>6</v>
      </c>
      <c r="AB69" s="449"/>
      <c r="AC69" s="449"/>
      <c r="AD69" s="449"/>
      <c r="AE69" s="449"/>
      <c r="AF69" s="449">
        <v>6</v>
      </c>
      <c r="AG69" s="449"/>
      <c r="AH69" s="449"/>
      <c r="AI69" s="449"/>
      <c r="AJ69" s="449"/>
      <c r="AK69" s="449">
        <v>5</v>
      </c>
      <c r="AL69" s="449"/>
      <c r="AM69" s="449"/>
      <c r="AN69" s="449"/>
      <c r="AO69" s="449"/>
      <c r="AP69" s="449" t="s">
        <v>205</v>
      </c>
      <c r="AQ69" s="449"/>
      <c r="AR69" s="449"/>
      <c r="AS69" s="449"/>
      <c r="AT69" s="449"/>
      <c r="AU69" s="449" t="s">
        <v>205</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455</v>
      </c>
      <c r="C70" s="419"/>
      <c r="D70" s="419"/>
      <c r="E70" s="419"/>
      <c r="F70" s="419"/>
      <c r="G70" s="419"/>
      <c r="H70" s="419"/>
      <c r="I70" s="419"/>
      <c r="J70" s="419"/>
      <c r="K70" s="419"/>
      <c r="L70" s="419"/>
      <c r="M70" s="419"/>
      <c r="N70" s="419"/>
      <c r="O70" s="419"/>
      <c r="P70" s="431"/>
      <c r="Q70" s="437">
        <v>165588</v>
      </c>
      <c r="R70" s="449"/>
      <c r="S70" s="449"/>
      <c r="T70" s="449"/>
      <c r="U70" s="449"/>
      <c r="V70" s="449">
        <v>158226</v>
      </c>
      <c r="W70" s="449"/>
      <c r="X70" s="449"/>
      <c r="Y70" s="449"/>
      <c r="Z70" s="449"/>
      <c r="AA70" s="449">
        <v>7362</v>
      </c>
      <c r="AB70" s="449"/>
      <c r="AC70" s="449"/>
      <c r="AD70" s="449"/>
      <c r="AE70" s="449"/>
      <c r="AF70" s="449">
        <v>7362</v>
      </c>
      <c r="AG70" s="449"/>
      <c r="AH70" s="449"/>
      <c r="AI70" s="449"/>
      <c r="AJ70" s="449"/>
      <c r="AK70" s="449">
        <v>1484</v>
      </c>
      <c r="AL70" s="449"/>
      <c r="AM70" s="449"/>
      <c r="AN70" s="449"/>
      <c r="AO70" s="449"/>
      <c r="AP70" s="449" t="s">
        <v>205</v>
      </c>
      <c r="AQ70" s="449"/>
      <c r="AR70" s="449"/>
      <c r="AS70" s="449"/>
      <c r="AT70" s="449"/>
      <c r="AU70" s="449" t="s">
        <v>205</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511</v>
      </c>
      <c r="C71" s="419"/>
      <c r="D71" s="419"/>
      <c r="E71" s="419"/>
      <c r="F71" s="419"/>
      <c r="G71" s="419"/>
      <c r="H71" s="419"/>
      <c r="I71" s="419"/>
      <c r="J71" s="419"/>
      <c r="K71" s="419"/>
      <c r="L71" s="419"/>
      <c r="M71" s="419"/>
      <c r="N71" s="419"/>
      <c r="O71" s="419"/>
      <c r="P71" s="431"/>
      <c r="Q71" s="437">
        <v>3</v>
      </c>
      <c r="R71" s="449"/>
      <c r="S71" s="449"/>
      <c r="T71" s="449"/>
      <c r="U71" s="449"/>
      <c r="V71" s="449">
        <v>3</v>
      </c>
      <c r="W71" s="449"/>
      <c r="X71" s="449"/>
      <c r="Y71" s="449"/>
      <c r="Z71" s="449"/>
      <c r="AA71" s="449">
        <v>0</v>
      </c>
      <c r="AB71" s="449"/>
      <c r="AC71" s="449"/>
      <c r="AD71" s="449"/>
      <c r="AE71" s="449"/>
      <c r="AF71" s="449">
        <v>0</v>
      </c>
      <c r="AG71" s="449"/>
      <c r="AH71" s="449"/>
      <c r="AI71" s="449"/>
      <c r="AJ71" s="449"/>
      <c r="AK71" s="449" t="s">
        <v>205</v>
      </c>
      <c r="AL71" s="449"/>
      <c r="AM71" s="449"/>
      <c r="AN71" s="449"/>
      <c r="AO71" s="449"/>
      <c r="AP71" s="449" t="s">
        <v>205</v>
      </c>
      <c r="AQ71" s="449"/>
      <c r="AR71" s="449"/>
      <c r="AS71" s="449"/>
      <c r="AT71" s="449"/>
      <c r="AU71" s="449" t="s">
        <v>205</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468</v>
      </c>
      <c r="C72" s="419"/>
      <c r="D72" s="419"/>
      <c r="E72" s="419"/>
      <c r="F72" s="419"/>
      <c r="G72" s="419"/>
      <c r="H72" s="419"/>
      <c r="I72" s="419"/>
      <c r="J72" s="419"/>
      <c r="K72" s="419"/>
      <c r="L72" s="419"/>
      <c r="M72" s="419"/>
      <c r="N72" s="419"/>
      <c r="O72" s="419"/>
      <c r="P72" s="431"/>
      <c r="Q72" s="437">
        <v>28</v>
      </c>
      <c r="R72" s="449"/>
      <c r="S72" s="449"/>
      <c r="T72" s="449"/>
      <c r="U72" s="449"/>
      <c r="V72" s="449">
        <v>24</v>
      </c>
      <c r="W72" s="449"/>
      <c r="X72" s="449"/>
      <c r="Y72" s="449"/>
      <c r="Z72" s="449"/>
      <c r="AA72" s="449">
        <v>4</v>
      </c>
      <c r="AB72" s="449"/>
      <c r="AC72" s="449"/>
      <c r="AD72" s="449"/>
      <c r="AE72" s="449"/>
      <c r="AF72" s="449">
        <v>4</v>
      </c>
      <c r="AG72" s="449"/>
      <c r="AH72" s="449"/>
      <c r="AI72" s="449"/>
      <c r="AJ72" s="449"/>
      <c r="AK72" s="449">
        <v>24</v>
      </c>
      <c r="AL72" s="449"/>
      <c r="AM72" s="449"/>
      <c r="AN72" s="449"/>
      <c r="AO72" s="449"/>
      <c r="AP72" s="449" t="s">
        <v>205</v>
      </c>
      <c r="AQ72" s="449"/>
      <c r="AR72" s="449"/>
      <c r="AS72" s="449"/>
      <c r="AT72" s="449"/>
      <c r="AU72" s="449" t="s">
        <v>205</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125</v>
      </c>
      <c r="C73" s="419"/>
      <c r="D73" s="419"/>
      <c r="E73" s="419"/>
      <c r="F73" s="419"/>
      <c r="G73" s="419"/>
      <c r="H73" s="419"/>
      <c r="I73" s="419"/>
      <c r="J73" s="419"/>
      <c r="K73" s="419"/>
      <c r="L73" s="419"/>
      <c r="M73" s="419"/>
      <c r="N73" s="419"/>
      <c r="O73" s="419"/>
      <c r="P73" s="431"/>
      <c r="Q73" s="437">
        <v>630</v>
      </c>
      <c r="R73" s="449"/>
      <c r="S73" s="449"/>
      <c r="T73" s="449"/>
      <c r="U73" s="449"/>
      <c r="V73" s="449">
        <v>616</v>
      </c>
      <c r="W73" s="449"/>
      <c r="X73" s="449"/>
      <c r="Y73" s="449"/>
      <c r="Z73" s="449"/>
      <c r="AA73" s="449">
        <v>14</v>
      </c>
      <c r="AB73" s="449"/>
      <c r="AC73" s="449"/>
      <c r="AD73" s="449"/>
      <c r="AE73" s="449"/>
      <c r="AF73" s="449">
        <v>14</v>
      </c>
      <c r="AG73" s="449"/>
      <c r="AH73" s="449"/>
      <c r="AI73" s="449"/>
      <c r="AJ73" s="449"/>
      <c r="AK73" s="449">
        <v>48</v>
      </c>
      <c r="AL73" s="449"/>
      <c r="AM73" s="449"/>
      <c r="AN73" s="449"/>
      <c r="AO73" s="449"/>
      <c r="AP73" s="449">
        <v>116</v>
      </c>
      <c r="AQ73" s="449"/>
      <c r="AR73" s="449"/>
      <c r="AS73" s="449"/>
      <c r="AT73" s="449"/>
      <c r="AU73" s="449">
        <v>71</v>
      </c>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c r="C74" s="419"/>
      <c r="D74" s="419"/>
      <c r="E74" s="419"/>
      <c r="F74" s="419"/>
      <c r="G74" s="419"/>
      <c r="H74" s="419"/>
      <c r="I74" s="419"/>
      <c r="J74" s="419"/>
      <c r="K74" s="419"/>
      <c r="L74" s="419"/>
      <c r="M74" s="419"/>
      <c r="N74" s="419"/>
      <c r="O74" s="419"/>
      <c r="P74" s="431"/>
      <c r="Q74" s="437"/>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c r="C75" s="419"/>
      <c r="D75" s="419"/>
      <c r="E75" s="419"/>
      <c r="F75" s="419"/>
      <c r="G75" s="419"/>
      <c r="H75" s="419"/>
      <c r="I75" s="419"/>
      <c r="J75" s="419"/>
      <c r="K75" s="419"/>
      <c r="L75" s="419"/>
      <c r="M75" s="419"/>
      <c r="N75" s="419"/>
      <c r="O75" s="419"/>
      <c r="P75" s="431"/>
      <c r="Q75" s="443"/>
      <c r="R75" s="455"/>
      <c r="S75" s="455"/>
      <c r="T75" s="455"/>
      <c r="U75" s="459"/>
      <c r="V75" s="460"/>
      <c r="W75" s="455"/>
      <c r="X75" s="455"/>
      <c r="Y75" s="455"/>
      <c r="Z75" s="459"/>
      <c r="AA75" s="460"/>
      <c r="AB75" s="455"/>
      <c r="AC75" s="455"/>
      <c r="AD75" s="455"/>
      <c r="AE75" s="459"/>
      <c r="AF75" s="460"/>
      <c r="AG75" s="455"/>
      <c r="AH75" s="455"/>
      <c r="AI75" s="455"/>
      <c r="AJ75" s="459"/>
      <c r="AK75" s="460"/>
      <c r="AL75" s="455"/>
      <c r="AM75" s="455"/>
      <c r="AN75" s="455"/>
      <c r="AO75" s="459"/>
      <c r="AP75" s="460"/>
      <c r="AQ75" s="455"/>
      <c r="AR75" s="455"/>
      <c r="AS75" s="455"/>
      <c r="AT75" s="459"/>
      <c r="AU75" s="460"/>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c r="C76" s="419"/>
      <c r="D76" s="419"/>
      <c r="E76" s="419"/>
      <c r="F76" s="419"/>
      <c r="G76" s="419"/>
      <c r="H76" s="419"/>
      <c r="I76" s="419"/>
      <c r="J76" s="419"/>
      <c r="K76" s="419"/>
      <c r="L76" s="419"/>
      <c r="M76" s="419"/>
      <c r="N76" s="419"/>
      <c r="O76" s="419"/>
      <c r="P76" s="431"/>
      <c r="Q76" s="443"/>
      <c r="R76" s="455"/>
      <c r="S76" s="455"/>
      <c r="T76" s="455"/>
      <c r="U76" s="459"/>
      <c r="V76" s="460"/>
      <c r="W76" s="455"/>
      <c r="X76" s="455"/>
      <c r="Y76" s="455"/>
      <c r="Z76" s="459"/>
      <c r="AA76" s="460"/>
      <c r="AB76" s="455"/>
      <c r="AC76" s="455"/>
      <c r="AD76" s="455"/>
      <c r="AE76" s="459"/>
      <c r="AF76" s="460"/>
      <c r="AG76" s="455"/>
      <c r="AH76" s="455"/>
      <c r="AI76" s="455"/>
      <c r="AJ76" s="459"/>
      <c r="AK76" s="460"/>
      <c r="AL76" s="455"/>
      <c r="AM76" s="455"/>
      <c r="AN76" s="455"/>
      <c r="AO76" s="459"/>
      <c r="AP76" s="460"/>
      <c r="AQ76" s="455"/>
      <c r="AR76" s="455"/>
      <c r="AS76" s="455"/>
      <c r="AT76" s="459"/>
      <c r="AU76" s="460"/>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251</v>
      </c>
      <c r="B88" s="400" t="s">
        <v>188</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7388</v>
      </c>
      <c r="AG88" s="451"/>
      <c r="AH88" s="451"/>
      <c r="AI88" s="451"/>
      <c r="AJ88" s="451"/>
      <c r="AK88" s="454"/>
      <c r="AL88" s="454"/>
      <c r="AM88" s="454"/>
      <c r="AN88" s="454"/>
      <c r="AO88" s="454"/>
      <c r="AP88" s="451">
        <v>116</v>
      </c>
      <c r="AQ88" s="451"/>
      <c r="AR88" s="451"/>
      <c r="AS88" s="451"/>
      <c r="AT88" s="451"/>
      <c r="AU88" s="451">
        <v>71</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251</v>
      </c>
      <c r="BR102" s="400" t="s">
        <v>414</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c r="CS102" s="603"/>
      <c r="CT102" s="603"/>
      <c r="CU102" s="603"/>
      <c r="CV102" s="696"/>
      <c r="CW102" s="695"/>
      <c r="CX102" s="603"/>
      <c r="CY102" s="603"/>
      <c r="CZ102" s="603"/>
      <c r="DA102" s="696"/>
      <c r="DB102" s="695"/>
      <c r="DC102" s="603"/>
      <c r="DD102" s="603"/>
      <c r="DE102" s="603"/>
      <c r="DF102" s="696"/>
      <c r="DG102" s="695"/>
      <c r="DH102" s="603"/>
      <c r="DI102" s="603"/>
      <c r="DJ102" s="603"/>
      <c r="DK102" s="696"/>
      <c r="DL102" s="695"/>
      <c r="DM102" s="603"/>
      <c r="DN102" s="603"/>
      <c r="DO102" s="603"/>
      <c r="DP102" s="696"/>
      <c r="DQ102" s="695"/>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445</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446</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303</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281</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447</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66</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448</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13</v>
      </c>
      <c r="AB109" s="405"/>
      <c r="AC109" s="405"/>
      <c r="AD109" s="405"/>
      <c r="AE109" s="468"/>
      <c r="AF109" s="479" t="s">
        <v>396</v>
      </c>
      <c r="AG109" s="405"/>
      <c r="AH109" s="405"/>
      <c r="AI109" s="405"/>
      <c r="AJ109" s="468"/>
      <c r="AK109" s="479" t="s">
        <v>372</v>
      </c>
      <c r="AL109" s="405"/>
      <c r="AM109" s="405"/>
      <c r="AN109" s="405"/>
      <c r="AO109" s="468"/>
      <c r="AP109" s="479" t="s">
        <v>449</v>
      </c>
      <c r="AQ109" s="405"/>
      <c r="AR109" s="405"/>
      <c r="AS109" s="405"/>
      <c r="AT109" s="554"/>
      <c r="AU109" s="382" t="s">
        <v>448</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13</v>
      </c>
      <c r="BR109" s="405"/>
      <c r="BS109" s="405"/>
      <c r="BT109" s="405"/>
      <c r="BU109" s="468"/>
      <c r="BV109" s="479" t="s">
        <v>396</v>
      </c>
      <c r="BW109" s="405"/>
      <c r="BX109" s="405"/>
      <c r="BY109" s="405"/>
      <c r="BZ109" s="468"/>
      <c r="CA109" s="479" t="s">
        <v>372</v>
      </c>
      <c r="CB109" s="405"/>
      <c r="CC109" s="405"/>
      <c r="CD109" s="405"/>
      <c r="CE109" s="468"/>
      <c r="CF109" s="654" t="s">
        <v>449</v>
      </c>
      <c r="CG109" s="654"/>
      <c r="CH109" s="654"/>
      <c r="CI109" s="654"/>
      <c r="CJ109" s="654"/>
      <c r="CK109" s="479" t="s">
        <v>103</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13</v>
      </c>
      <c r="DH109" s="405"/>
      <c r="DI109" s="405"/>
      <c r="DJ109" s="405"/>
      <c r="DK109" s="468"/>
      <c r="DL109" s="479" t="s">
        <v>396</v>
      </c>
      <c r="DM109" s="405"/>
      <c r="DN109" s="405"/>
      <c r="DO109" s="405"/>
      <c r="DP109" s="468"/>
      <c r="DQ109" s="479" t="s">
        <v>372</v>
      </c>
      <c r="DR109" s="405"/>
      <c r="DS109" s="405"/>
      <c r="DT109" s="405"/>
      <c r="DU109" s="468"/>
      <c r="DV109" s="479" t="s">
        <v>449</v>
      </c>
      <c r="DW109" s="405"/>
      <c r="DX109" s="405"/>
      <c r="DY109" s="405"/>
      <c r="DZ109" s="554"/>
    </row>
    <row r="110" spans="1:131" s="364" customFormat="1" ht="26.25" customHeight="1">
      <c r="A110" s="383" t="s">
        <v>323</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3337754</v>
      </c>
      <c r="AB110" s="486"/>
      <c r="AC110" s="486"/>
      <c r="AD110" s="486"/>
      <c r="AE110" s="497"/>
      <c r="AF110" s="513">
        <v>3544917</v>
      </c>
      <c r="AG110" s="486"/>
      <c r="AH110" s="486"/>
      <c r="AI110" s="486"/>
      <c r="AJ110" s="497"/>
      <c r="AK110" s="513">
        <v>3615500</v>
      </c>
      <c r="AL110" s="486"/>
      <c r="AM110" s="486"/>
      <c r="AN110" s="486"/>
      <c r="AO110" s="497"/>
      <c r="AP110" s="537">
        <v>25.6</v>
      </c>
      <c r="AQ110" s="545"/>
      <c r="AR110" s="545"/>
      <c r="AS110" s="545"/>
      <c r="AT110" s="555"/>
      <c r="AU110" s="567" t="s">
        <v>129</v>
      </c>
      <c r="AV110" s="576"/>
      <c r="AW110" s="576"/>
      <c r="AX110" s="576"/>
      <c r="AY110" s="576"/>
      <c r="AZ110" s="423" t="s">
        <v>450</v>
      </c>
      <c r="BA110" s="406"/>
      <c r="BB110" s="406"/>
      <c r="BC110" s="406"/>
      <c r="BD110" s="406"/>
      <c r="BE110" s="406"/>
      <c r="BF110" s="406"/>
      <c r="BG110" s="406"/>
      <c r="BH110" s="406"/>
      <c r="BI110" s="406"/>
      <c r="BJ110" s="406"/>
      <c r="BK110" s="406"/>
      <c r="BL110" s="406"/>
      <c r="BM110" s="406"/>
      <c r="BN110" s="406"/>
      <c r="BO110" s="406"/>
      <c r="BP110" s="469"/>
      <c r="BQ110" s="631">
        <v>35189112</v>
      </c>
      <c r="BR110" s="639"/>
      <c r="BS110" s="639"/>
      <c r="BT110" s="639"/>
      <c r="BU110" s="639"/>
      <c r="BV110" s="639">
        <v>34067309</v>
      </c>
      <c r="BW110" s="639"/>
      <c r="BX110" s="639"/>
      <c r="BY110" s="639"/>
      <c r="BZ110" s="639"/>
      <c r="CA110" s="639">
        <v>33052606</v>
      </c>
      <c r="CB110" s="639"/>
      <c r="CC110" s="639"/>
      <c r="CD110" s="639"/>
      <c r="CE110" s="639"/>
      <c r="CF110" s="655">
        <v>234.2</v>
      </c>
      <c r="CG110" s="659"/>
      <c r="CH110" s="659"/>
      <c r="CI110" s="659"/>
      <c r="CJ110" s="659"/>
      <c r="CK110" s="671" t="s">
        <v>366</v>
      </c>
      <c r="CL110" s="411"/>
      <c r="CM110" s="423" t="s">
        <v>452</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205</v>
      </c>
      <c r="DH110" s="639"/>
      <c r="DI110" s="639"/>
      <c r="DJ110" s="639"/>
      <c r="DK110" s="639"/>
      <c r="DL110" s="639" t="s">
        <v>205</v>
      </c>
      <c r="DM110" s="639"/>
      <c r="DN110" s="639"/>
      <c r="DO110" s="639"/>
      <c r="DP110" s="639"/>
      <c r="DQ110" s="639" t="s">
        <v>205</v>
      </c>
      <c r="DR110" s="639"/>
      <c r="DS110" s="639"/>
      <c r="DT110" s="639"/>
      <c r="DU110" s="639"/>
      <c r="DV110" s="711" t="s">
        <v>205</v>
      </c>
      <c r="DW110" s="711"/>
      <c r="DX110" s="711"/>
      <c r="DY110" s="711"/>
      <c r="DZ110" s="720"/>
    </row>
    <row r="111" spans="1:131" s="364" customFormat="1" ht="26.25" customHeight="1">
      <c r="A111" s="384" t="s">
        <v>426</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205</v>
      </c>
      <c r="AB111" s="445"/>
      <c r="AC111" s="445"/>
      <c r="AD111" s="445"/>
      <c r="AE111" s="498"/>
      <c r="AF111" s="514" t="s">
        <v>205</v>
      </c>
      <c r="AG111" s="445"/>
      <c r="AH111" s="445"/>
      <c r="AI111" s="445"/>
      <c r="AJ111" s="498"/>
      <c r="AK111" s="514" t="s">
        <v>205</v>
      </c>
      <c r="AL111" s="445"/>
      <c r="AM111" s="445"/>
      <c r="AN111" s="445"/>
      <c r="AO111" s="498"/>
      <c r="AP111" s="538" t="s">
        <v>205</v>
      </c>
      <c r="AQ111" s="546"/>
      <c r="AR111" s="546"/>
      <c r="AS111" s="546"/>
      <c r="AT111" s="556"/>
      <c r="AU111" s="568"/>
      <c r="AV111" s="577"/>
      <c r="AW111" s="577"/>
      <c r="AX111" s="577"/>
      <c r="AY111" s="577"/>
      <c r="AZ111" s="424" t="s">
        <v>453</v>
      </c>
      <c r="BA111" s="377"/>
      <c r="BB111" s="377"/>
      <c r="BC111" s="377"/>
      <c r="BD111" s="377"/>
      <c r="BE111" s="377"/>
      <c r="BF111" s="377"/>
      <c r="BG111" s="377"/>
      <c r="BH111" s="377"/>
      <c r="BI111" s="377"/>
      <c r="BJ111" s="377"/>
      <c r="BK111" s="377"/>
      <c r="BL111" s="377"/>
      <c r="BM111" s="377"/>
      <c r="BN111" s="377"/>
      <c r="BO111" s="377"/>
      <c r="BP111" s="471"/>
      <c r="BQ111" s="632" t="s">
        <v>205</v>
      </c>
      <c r="BR111" s="640"/>
      <c r="BS111" s="640"/>
      <c r="BT111" s="640"/>
      <c r="BU111" s="640"/>
      <c r="BV111" s="640" t="s">
        <v>205</v>
      </c>
      <c r="BW111" s="640"/>
      <c r="BX111" s="640"/>
      <c r="BY111" s="640"/>
      <c r="BZ111" s="640"/>
      <c r="CA111" s="640" t="s">
        <v>205</v>
      </c>
      <c r="CB111" s="640"/>
      <c r="CC111" s="640"/>
      <c r="CD111" s="640"/>
      <c r="CE111" s="640"/>
      <c r="CF111" s="656" t="s">
        <v>205</v>
      </c>
      <c r="CG111" s="660"/>
      <c r="CH111" s="660"/>
      <c r="CI111" s="660"/>
      <c r="CJ111" s="660"/>
      <c r="CK111" s="672"/>
      <c r="CL111" s="412"/>
      <c r="CM111" s="424" t="s">
        <v>143</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205</v>
      </c>
      <c r="DH111" s="640"/>
      <c r="DI111" s="640"/>
      <c r="DJ111" s="640"/>
      <c r="DK111" s="640"/>
      <c r="DL111" s="640" t="s">
        <v>205</v>
      </c>
      <c r="DM111" s="640"/>
      <c r="DN111" s="640"/>
      <c r="DO111" s="640"/>
      <c r="DP111" s="640"/>
      <c r="DQ111" s="640" t="s">
        <v>205</v>
      </c>
      <c r="DR111" s="640"/>
      <c r="DS111" s="640"/>
      <c r="DT111" s="640"/>
      <c r="DU111" s="640"/>
      <c r="DV111" s="712" t="s">
        <v>205</v>
      </c>
      <c r="DW111" s="712"/>
      <c r="DX111" s="712"/>
      <c r="DY111" s="712"/>
      <c r="DZ111" s="721"/>
    </row>
    <row r="112" spans="1:131" s="364" customFormat="1" ht="26.25" customHeight="1">
      <c r="A112" s="385" t="s">
        <v>158</v>
      </c>
      <c r="B112" s="408"/>
      <c r="C112" s="377" t="s">
        <v>456</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205</v>
      </c>
      <c r="AB112" s="445"/>
      <c r="AC112" s="445"/>
      <c r="AD112" s="445"/>
      <c r="AE112" s="498"/>
      <c r="AF112" s="514" t="s">
        <v>205</v>
      </c>
      <c r="AG112" s="445"/>
      <c r="AH112" s="445"/>
      <c r="AI112" s="445"/>
      <c r="AJ112" s="498"/>
      <c r="AK112" s="514" t="s">
        <v>205</v>
      </c>
      <c r="AL112" s="445"/>
      <c r="AM112" s="445"/>
      <c r="AN112" s="445"/>
      <c r="AO112" s="498"/>
      <c r="AP112" s="538" t="s">
        <v>205</v>
      </c>
      <c r="AQ112" s="546"/>
      <c r="AR112" s="546"/>
      <c r="AS112" s="546"/>
      <c r="AT112" s="556"/>
      <c r="AU112" s="568"/>
      <c r="AV112" s="577"/>
      <c r="AW112" s="577"/>
      <c r="AX112" s="577"/>
      <c r="AY112" s="577"/>
      <c r="AZ112" s="424" t="s">
        <v>269</v>
      </c>
      <c r="BA112" s="377"/>
      <c r="BB112" s="377"/>
      <c r="BC112" s="377"/>
      <c r="BD112" s="377"/>
      <c r="BE112" s="377"/>
      <c r="BF112" s="377"/>
      <c r="BG112" s="377"/>
      <c r="BH112" s="377"/>
      <c r="BI112" s="377"/>
      <c r="BJ112" s="377"/>
      <c r="BK112" s="377"/>
      <c r="BL112" s="377"/>
      <c r="BM112" s="377"/>
      <c r="BN112" s="377"/>
      <c r="BO112" s="377"/>
      <c r="BP112" s="471"/>
      <c r="BQ112" s="632">
        <v>6973466</v>
      </c>
      <c r="BR112" s="640"/>
      <c r="BS112" s="640"/>
      <c r="BT112" s="640"/>
      <c r="BU112" s="640"/>
      <c r="BV112" s="640">
        <v>6262772</v>
      </c>
      <c r="BW112" s="640"/>
      <c r="BX112" s="640"/>
      <c r="BY112" s="640"/>
      <c r="BZ112" s="640"/>
      <c r="CA112" s="640">
        <v>5751234</v>
      </c>
      <c r="CB112" s="640"/>
      <c r="CC112" s="640"/>
      <c r="CD112" s="640"/>
      <c r="CE112" s="640"/>
      <c r="CF112" s="656">
        <v>40.799999999999997</v>
      </c>
      <c r="CG112" s="660"/>
      <c r="CH112" s="660"/>
      <c r="CI112" s="660"/>
      <c r="CJ112" s="660"/>
      <c r="CK112" s="672"/>
      <c r="CL112" s="412"/>
      <c r="CM112" s="424" t="s">
        <v>373</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205</v>
      </c>
      <c r="DH112" s="640"/>
      <c r="DI112" s="640"/>
      <c r="DJ112" s="640"/>
      <c r="DK112" s="640"/>
      <c r="DL112" s="640" t="s">
        <v>205</v>
      </c>
      <c r="DM112" s="640"/>
      <c r="DN112" s="640"/>
      <c r="DO112" s="640"/>
      <c r="DP112" s="640"/>
      <c r="DQ112" s="640" t="s">
        <v>205</v>
      </c>
      <c r="DR112" s="640"/>
      <c r="DS112" s="640"/>
      <c r="DT112" s="640"/>
      <c r="DU112" s="640"/>
      <c r="DV112" s="712" t="s">
        <v>205</v>
      </c>
      <c r="DW112" s="712"/>
      <c r="DX112" s="712"/>
      <c r="DY112" s="712"/>
      <c r="DZ112" s="721"/>
    </row>
    <row r="113" spans="1:130" s="364" customFormat="1" ht="26.25" customHeight="1">
      <c r="A113" s="386"/>
      <c r="B113" s="409"/>
      <c r="C113" s="377" t="s">
        <v>422</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570896</v>
      </c>
      <c r="AB113" s="445"/>
      <c r="AC113" s="445"/>
      <c r="AD113" s="445"/>
      <c r="AE113" s="498"/>
      <c r="AF113" s="514">
        <v>567905</v>
      </c>
      <c r="AG113" s="445"/>
      <c r="AH113" s="445"/>
      <c r="AI113" s="445"/>
      <c r="AJ113" s="498"/>
      <c r="AK113" s="514">
        <v>573186</v>
      </c>
      <c r="AL113" s="445"/>
      <c r="AM113" s="445"/>
      <c r="AN113" s="445"/>
      <c r="AO113" s="498"/>
      <c r="AP113" s="538">
        <v>4.0999999999999996</v>
      </c>
      <c r="AQ113" s="546"/>
      <c r="AR113" s="546"/>
      <c r="AS113" s="546"/>
      <c r="AT113" s="556"/>
      <c r="AU113" s="568"/>
      <c r="AV113" s="577"/>
      <c r="AW113" s="577"/>
      <c r="AX113" s="577"/>
      <c r="AY113" s="577"/>
      <c r="AZ113" s="424" t="s">
        <v>208</v>
      </c>
      <c r="BA113" s="377"/>
      <c r="BB113" s="377"/>
      <c r="BC113" s="377"/>
      <c r="BD113" s="377"/>
      <c r="BE113" s="377"/>
      <c r="BF113" s="377"/>
      <c r="BG113" s="377"/>
      <c r="BH113" s="377"/>
      <c r="BI113" s="377"/>
      <c r="BJ113" s="377"/>
      <c r="BK113" s="377"/>
      <c r="BL113" s="377"/>
      <c r="BM113" s="377"/>
      <c r="BN113" s="377"/>
      <c r="BO113" s="377"/>
      <c r="BP113" s="471"/>
      <c r="BQ113" s="632">
        <v>165000</v>
      </c>
      <c r="BR113" s="640"/>
      <c r="BS113" s="640"/>
      <c r="BT113" s="640"/>
      <c r="BU113" s="640"/>
      <c r="BV113" s="640">
        <v>116031</v>
      </c>
      <c r="BW113" s="640"/>
      <c r="BX113" s="640"/>
      <c r="BY113" s="640"/>
      <c r="BZ113" s="640"/>
      <c r="CA113" s="640">
        <v>70726</v>
      </c>
      <c r="CB113" s="640"/>
      <c r="CC113" s="640"/>
      <c r="CD113" s="640"/>
      <c r="CE113" s="640"/>
      <c r="CF113" s="656">
        <v>0.5</v>
      </c>
      <c r="CG113" s="660"/>
      <c r="CH113" s="660"/>
      <c r="CI113" s="660"/>
      <c r="CJ113" s="660"/>
      <c r="CK113" s="672"/>
      <c r="CL113" s="412"/>
      <c r="CM113" s="424" t="s">
        <v>384</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205</v>
      </c>
      <c r="DH113" s="445"/>
      <c r="DI113" s="445"/>
      <c r="DJ113" s="445"/>
      <c r="DK113" s="498"/>
      <c r="DL113" s="514" t="s">
        <v>205</v>
      </c>
      <c r="DM113" s="445"/>
      <c r="DN113" s="445"/>
      <c r="DO113" s="445"/>
      <c r="DP113" s="498"/>
      <c r="DQ113" s="514" t="s">
        <v>205</v>
      </c>
      <c r="DR113" s="445"/>
      <c r="DS113" s="445"/>
      <c r="DT113" s="445"/>
      <c r="DU113" s="498"/>
      <c r="DV113" s="538" t="s">
        <v>205</v>
      </c>
      <c r="DW113" s="546"/>
      <c r="DX113" s="546"/>
      <c r="DY113" s="546"/>
      <c r="DZ113" s="556"/>
    </row>
    <row r="114" spans="1:130" s="364" customFormat="1" ht="26.25" customHeight="1">
      <c r="A114" s="386"/>
      <c r="B114" s="409"/>
      <c r="C114" s="377" t="s">
        <v>458</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111188</v>
      </c>
      <c r="AB114" s="445"/>
      <c r="AC114" s="445"/>
      <c r="AD114" s="445"/>
      <c r="AE114" s="498"/>
      <c r="AF114" s="514">
        <v>93875</v>
      </c>
      <c r="AG114" s="445"/>
      <c r="AH114" s="445"/>
      <c r="AI114" s="445"/>
      <c r="AJ114" s="498"/>
      <c r="AK114" s="514">
        <v>85272</v>
      </c>
      <c r="AL114" s="445"/>
      <c r="AM114" s="445"/>
      <c r="AN114" s="445"/>
      <c r="AO114" s="498"/>
      <c r="AP114" s="538">
        <v>0.6</v>
      </c>
      <c r="AQ114" s="546"/>
      <c r="AR114" s="546"/>
      <c r="AS114" s="546"/>
      <c r="AT114" s="556"/>
      <c r="AU114" s="568"/>
      <c r="AV114" s="577"/>
      <c r="AW114" s="577"/>
      <c r="AX114" s="577"/>
      <c r="AY114" s="577"/>
      <c r="AZ114" s="424" t="s">
        <v>459</v>
      </c>
      <c r="BA114" s="377"/>
      <c r="BB114" s="377"/>
      <c r="BC114" s="377"/>
      <c r="BD114" s="377"/>
      <c r="BE114" s="377"/>
      <c r="BF114" s="377"/>
      <c r="BG114" s="377"/>
      <c r="BH114" s="377"/>
      <c r="BI114" s="377"/>
      <c r="BJ114" s="377"/>
      <c r="BK114" s="377"/>
      <c r="BL114" s="377"/>
      <c r="BM114" s="377"/>
      <c r="BN114" s="377"/>
      <c r="BO114" s="377"/>
      <c r="BP114" s="471"/>
      <c r="BQ114" s="632">
        <v>4933881</v>
      </c>
      <c r="BR114" s="640"/>
      <c r="BS114" s="640"/>
      <c r="BT114" s="640"/>
      <c r="BU114" s="640"/>
      <c r="BV114" s="640">
        <v>4734730</v>
      </c>
      <c r="BW114" s="640"/>
      <c r="BX114" s="640"/>
      <c r="BY114" s="640"/>
      <c r="BZ114" s="640"/>
      <c r="CA114" s="640">
        <v>4703374</v>
      </c>
      <c r="CB114" s="640"/>
      <c r="CC114" s="640"/>
      <c r="CD114" s="640"/>
      <c r="CE114" s="640"/>
      <c r="CF114" s="656">
        <v>33.299999999999997</v>
      </c>
      <c r="CG114" s="660"/>
      <c r="CH114" s="660"/>
      <c r="CI114" s="660"/>
      <c r="CJ114" s="660"/>
      <c r="CK114" s="672"/>
      <c r="CL114" s="412"/>
      <c r="CM114" s="424" t="s">
        <v>460</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205</v>
      </c>
      <c r="DH114" s="445"/>
      <c r="DI114" s="445"/>
      <c r="DJ114" s="445"/>
      <c r="DK114" s="498"/>
      <c r="DL114" s="514" t="s">
        <v>205</v>
      </c>
      <c r="DM114" s="445"/>
      <c r="DN114" s="445"/>
      <c r="DO114" s="445"/>
      <c r="DP114" s="498"/>
      <c r="DQ114" s="514" t="s">
        <v>205</v>
      </c>
      <c r="DR114" s="445"/>
      <c r="DS114" s="445"/>
      <c r="DT114" s="445"/>
      <c r="DU114" s="498"/>
      <c r="DV114" s="538" t="s">
        <v>205</v>
      </c>
      <c r="DW114" s="546"/>
      <c r="DX114" s="546"/>
      <c r="DY114" s="546"/>
      <c r="DZ114" s="556"/>
    </row>
    <row r="115" spans="1:130" s="364" customFormat="1" ht="26.25" customHeight="1">
      <c r="A115" s="386"/>
      <c r="B115" s="409"/>
      <c r="C115" s="377" t="s">
        <v>361</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205</v>
      </c>
      <c r="AB115" s="445"/>
      <c r="AC115" s="445"/>
      <c r="AD115" s="445"/>
      <c r="AE115" s="498"/>
      <c r="AF115" s="514" t="s">
        <v>205</v>
      </c>
      <c r="AG115" s="445"/>
      <c r="AH115" s="445"/>
      <c r="AI115" s="445"/>
      <c r="AJ115" s="498"/>
      <c r="AK115" s="514" t="s">
        <v>205</v>
      </c>
      <c r="AL115" s="445"/>
      <c r="AM115" s="445"/>
      <c r="AN115" s="445"/>
      <c r="AO115" s="498"/>
      <c r="AP115" s="538" t="s">
        <v>205</v>
      </c>
      <c r="AQ115" s="546"/>
      <c r="AR115" s="546"/>
      <c r="AS115" s="546"/>
      <c r="AT115" s="556"/>
      <c r="AU115" s="568"/>
      <c r="AV115" s="577"/>
      <c r="AW115" s="577"/>
      <c r="AX115" s="577"/>
      <c r="AY115" s="577"/>
      <c r="AZ115" s="424" t="s">
        <v>344</v>
      </c>
      <c r="BA115" s="377"/>
      <c r="BB115" s="377"/>
      <c r="BC115" s="377"/>
      <c r="BD115" s="377"/>
      <c r="BE115" s="377"/>
      <c r="BF115" s="377"/>
      <c r="BG115" s="377"/>
      <c r="BH115" s="377"/>
      <c r="BI115" s="377"/>
      <c r="BJ115" s="377"/>
      <c r="BK115" s="377"/>
      <c r="BL115" s="377"/>
      <c r="BM115" s="377"/>
      <c r="BN115" s="377"/>
      <c r="BO115" s="377"/>
      <c r="BP115" s="471"/>
      <c r="BQ115" s="632">
        <v>3500</v>
      </c>
      <c r="BR115" s="640"/>
      <c r="BS115" s="640"/>
      <c r="BT115" s="640"/>
      <c r="BU115" s="640"/>
      <c r="BV115" s="640" t="s">
        <v>205</v>
      </c>
      <c r="BW115" s="640"/>
      <c r="BX115" s="640"/>
      <c r="BY115" s="640"/>
      <c r="BZ115" s="640"/>
      <c r="CA115" s="640" t="s">
        <v>205</v>
      </c>
      <c r="CB115" s="640"/>
      <c r="CC115" s="640"/>
      <c r="CD115" s="640"/>
      <c r="CE115" s="640"/>
      <c r="CF115" s="656" t="s">
        <v>205</v>
      </c>
      <c r="CG115" s="660"/>
      <c r="CH115" s="660"/>
      <c r="CI115" s="660"/>
      <c r="CJ115" s="660"/>
      <c r="CK115" s="672"/>
      <c r="CL115" s="412"/>
      <c r="CM115" s="424" t="s">
        <v>33</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205</v>
      </c>
      <c r="DH115" s="445"/>
      <c r="DI115" s="445"/>
      <c r="DJ115" s="445"/>
      <c r="DK115" s="498"/>
      <c r="DL115" s="514" t="s">
        <v>205</v>
      </c>
      <c r="DM115" s="445"/>
      <c r="DN115" s="445"/>
      <c r="DO115" s="445"/>
      <c r="DP115" s="498"/>
      <c r="DQ115" s="514" t="s">
        <v>205</v>
      </c>
      <c r="DR115" s="445"/>
      <c r="DS115" s="445"/>
      <c r="DT115" s="445"/>
      <c r="DU115" s="498"/>
      <c r="DV115" s="538" t="s">
        <v>205</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205</v>
      </c>
      <c r="AB116" s="445"/>
      <c r="AC116" s="445"/>
      <c r="AD116" s="445"/>
      <c r="AE116" s="498"/>
      <c r="AF116" s="514" t="s">
        <v>205</v>
      </c>
      <c r="AG116" s="445"/>
      <c r="AH116" s="445"/>
      <c r="AI116" s="445"/>
      <c r="AJ116" s="498"/>
      <c r="AK116" s="514" t="s">
        <v>205</v>
      </c>
      <c r="AL116" s="445"/>
      <c r="AM116" s="445"/>
      <c r="AN116" s="445"/>
      <c r="AO116" s="498"/>
      <c r="AP116" s="538" t="s">
        <v>205</v>
      </c>
      <c r="AQ116" s="546"/>
      <c r="AR116" s="546"/>
      <c r="AS116" s="546"/>
      <c r="AT116" s="556"/>
      <c r="AU116" s="568"/>
      <c r="AV116" s="577"/>
      <c r="AW116" s="577"/>
      <c r="AX116" s="577"/>
      <c r="AY116" s="577"/>
      <c r="AZ116" s="601" t="s">
        <v>227</v>
      </c>
      <c r="BA116" s="604"/>
      <c r="BB116" s="604"/>
      <c r="BC116" s="604"/>
      <c r="BD116" s="604"/>
      <c r="BE116" s="604"/>
      <c r="BF116" s="604"/>
      <c r="BG116" s="604"/>
      <c r="BH116" s="604"/>
      <c r="BI116" s="604"/>
      <c r="BJ116" s="604"/>
      <c r="BK116" s="604"/>
      <c r="BL116" s="604"/>
      <c r="BM116" s="604"/>
      <c r="BN116" s="604"/>
      <c r="BO116" s="604"/>
      <c r="BP116" s="627"/>
      <c r="BQ116" s="632" t="s">
        <v>205</v>
      </c>
      <c r="BR116" s="640"/>
      <c r="BS116" s="640"/>
      <c r="BT116" s="640"/>
      <c r="BU116" s="640"/>
      <c r="BV116" s="640" t="s">
        <v>205</v>
      </c>
      <c r="BW116" s="640"/>
      <c r="BX116" s="640"/>
      <c r="BY116" s="640"/>
      <c r="BZ116" s="640"/>
      <c r="CA116" s="640" t="s">
        <v>205</v>
      </c>
      <c r="CB116" s="640"/>
      <c r="CC116" s="640"/>
      <c r="CD116" s="640"/>
      <c r="CE116" s="640"/>
      <c r="CF116" s="656" t="s">
        <v>205</v>
      </c>
      <c r="CG116" s="660"/>
      <c r="CH116" s="660"/>
      <c r="CI116" s="660"/>
      <c r="CJ116" s="660"/>
      <c r="CK116" s="672"/>
      <c r="CL116" s="412"/>
      <c r="CM116" s="424" t="s">
        <v>462</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205</v>
      </c>
      <c r="DH116" s="445"/>
      <c r="DI116" s="445"/>
      <c r="DJ116" s="445"/>
      <c r="DK116" s="498"/>
      <c r="DL116" s="514" t="s">
        <v>205</v>
      </c>
      <c r="DM116" s="445"/>
      <c r="DN116" s="445"/>
      <c r="DO116" s="445"/>
      <c r="DP116" s="498"/>
      <c r="DQ116" s="514" t="s">
        <v>205</v>
      </c>
      <c r="DR116" s="445"/>
      <c r="DS116" s="445"/>
      <c r="DT116" s="445"/>
      <c r="DU116" s="498"/>
      <c r="DV116" s="538" t="s">
        <v>205</v>
      </c>
      <c r="DW116" s="546"/>
      <c r="DX116" s="546"/>
      <c r="DY116" s="546"/>
      <c r="DZ116" s="556"/>
    </row>
    <row r="117" spans="1:130" s="364" customFormat="1" ht="26.25" customHeight="1">
      <c r="A117" s="382" t="s">
        <v>274</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318</v>
      </c>
      <c r="Z117" s="468"/>
      <c r="AA117" s="482">
        <v>4019838</v>
      </c>
      <c r="AB117" s="487"/>
      <c r="AC117" s="487"/>
      <c r="AD117" s="487"/>
      <c r="AE117" s="499"/>
      <c r="AF117" s="515">
        <v>4206697</v>
      </c>
      <c r="AG117" s="487"/>
      <c r="AH117" s="487"/>
      <c r="AI117" s="487"/>
      <c r="AJ117" s="499"/>
      <c r="AK117" s="515">
        <v>4273958</v>
      </c>
      <c r="AL117" s="487"/>
      <c r="AM117" s="487"/>
      <c r="AN117" s="487"/>
      <c r="AO117" s="499"/>
      <c r="AP117" s="539"/>
      <c r="AQ117" s="547"/>
      <c r="AR117" s="547"/>
      <c r="AS117" s="547"/>
      <c r="AT117" s="557"/>
      <c r="AU117" s="568"/>
      <c r="AV117" s="577"/>
      <c r="AW117" s="577"/>
      <c r="AX117" s="577"/>
      <c r="AY117" s="577"/>
      <c r="AZ117" s="425" t="s">
        <v>463</v>
      </c>
      <c r="BA117" s="427"/>
      <c r="BB117" s="427"/>
      <c r="BC117" s="427"/>
      <c r="BD117" s="427"/>
      <c r="BE117" s="427"/>
      <c r="BF117" s="427"/>
      <c r="BG117" s="427"/>
      <c r="BH117" s="427"/>
      <c r="BI117" s="427"/>
      <c r="BJ117" s="427"/>
      <c r="BK117" s="427"/>
      <c r="BL117" s="427"/>
      <c r="BM117" s="427"/>
      <c r="BN117" s="427"/>
      <c r="BO117" s="427"/>
      <c r="BP117" s="473"/>
      <c r="BQ117" s="632" t="s">
        <v>205</v>
      </c>
      <c r="BR117" s="640"/>
      <c r="BS117" s="640"/>
      <c r="BT117" s="640"/>
      <c r="BU117" s="640"/>
      <c r="BV117" s="640" t="s">
        <v>205</v>
      </c>
      <c r="BW117" s="640"/>
      <c r="BX117" s="640"/>
      <c r="BY117" s="640"/>
      <c r="BZ117" s="640"/>
      <c r="CA117" s="640" t="s">
        <v>205</v>
      </c>
      <c r="CB117" s="640"/>
      <c r="CC117" s="640"/>
      <c r="CD117" s="640"/>
      <c r="CE117" s="640"/>
      <c r="CF117" s="656" t="s">
        <v>205</v>
      </c>
      <c r="CG117" s="660"/>
      <c r="CH117" s="660"/>
      <c r="CI117" s="660"/>
      <c r="CJ117" s="660"/>
      <c r="CK117" s="672"/>
      <c r="CL117" s="412"/>
      <c r="CM117" s="424" t="s">
        <v>337</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205</v>
      </c>
      <c r="DH117" s="445"/>
      <c r="DI117" s="445"/>
      <c r="DJ117" s="445"/>
      <c r="DK117" s="498"/>
      <c r="DL117" s="514" t="s">
        <v>205</v>
      </c>
      <c r="DM117" s="445"/>
      <c r="DN117" s="445"/>
      <c r="DO117" s="445"/>
      <c r="DP117" s="498"/>
      <c r="DQ117" s="514" t="s">
        <v>205</v>
      </c>
      <c r="DR117" s="445"/>
      <c r="DS117" s="445"/>
      <c r="DT117" s="445"/>
      <c r="DU117" s="498"/>
      <c r="DV117" s="538" t="s">
        <v>205</v>
      </c>
      <c r="DW117" s="546"/>
      <c r="DX117" s="546"/>
      <c r="DY117" s="546"/>
      <c r="DZ117" s="556"/>
    </row>
    <row r="118" spans="1:130" s="364" customFormat="1" ht="26.25" customHeight="1">
      <c r="A118" s="382" t="s">
        <v>103</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13</v>
      </c>
      <c r="AB118" s="405"/>
      <c r="AC118" s="405"/>
      <c r="AD118" s="405"/>
      <c r="AE118" s="468"/>
      <c r="AF118" s="479" t="s">
        <v>396</v>
      </c>
      <c r="AG118" s="405"/>
      <c r="AH118" s="405"/>
      <c r="AI118" s="405"/>
      <c r="AJ118" s="468"/>
      <c r="AK118" s="479" t="s">
        <v>372</v>
      </c>
      <c r="AL118" s="405"/>
      <c r="AM118" s="405"/>
      <c r="AN118" s="405"/>
      <c r="AO118" s="468"/>
      <c r="AP118" s="479" t="s">
        <v>449</v>
      </c>
      <c r="AQ118" s="405"/>
      <c r="AR118" s="405"/>
      <c r="AS118" s="405"/>
      <c r="AT118" s="554"/>
      <c r="AU118" s="568"/>
      <c r="AV118" s="577"/>
      <c r="AW118" s="577"/>
      <c r="AX118" s="577"/>
      <c r="AY118" s="577"/>
      <c r="AZ118" s="426" t="s">
        <v>464</v>
      </c>
      <c r="BA118" s="422"/>
      <c r="BB118" s="422"/>
      <c r="BC118" s="422"/>
      <c r="BD118" s="422"/>
      <c r="BE118" s="422"/>
      <c r="BF118" s="422"/>
      <c r="BG118" s="422"/>
      <c r="BH118" s="422"/>
      <c r="BI118" s="422"/>
      <c r="BJ118" s="422"/>
      <c r="BK118" s="422"/>
      <c r="BL118" s="422"/>
      <c r="BM118" s="422"/>
      <c r="BN118" s="422"/>
      <c r="BO118" s="422"/>
      <c r="BP118" s="472"/>
      <c r="BQ118" s="633" t="s">
        <v>205</v>
      </c>
      <c r="BR118" s="641"/>
      <c r="BS118" s="641"/>
      <c r="BT118" s="641"/>
      <c r="BU118" s="641"/>
      <c r="BV118" s="641" t="s">
        <v>205</v>
      </c>
      <c r="BW118" s="641"/>
      <c r="BX118" s="641"/>
      <c r="BY118" s="641"/>
      <c r="BZ118" s="641"/>
      <c r="CA118" s="641" t="s">
        <v>205</v>
      </c>
      <c r="CB118" s="641"/>
      <c r="CC118" s="641"/>
      <c r="CD118" s="641"/>
      <c r="CE118" s="641"/>
      <c r="CF118" s="656" t="s">
        <v>205</v>
      </c>
      <c r="CG118" s="660"/>
      <c r="CH118" s="660"/>
      <c r="CI118" s="660"/>
      <c r="CJ118" s="660"/>
      <c r="CK118" s="672"/>
      <c r="CL118" s="412"/>
      <c r="CM118" s="424" t="s">
        <v>465</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205</v>
      </c>
      <c r="DH118" s="445"/>
      <c r="DI118" s="445"/>
      <c r="DJ118" s="445"/>
      <c r="DK118" s="498"/>
      <c r="DL118" s="514" t="s">
        <v>205</v>
      </c>
      <c r="DM118" s="445"/>
      <c r="DN118" s="445"/>
      <c r="DO118" s="445"/>
      <c r="DP118" s="498"/>
      <c r="DQ118" s="514" t="s">
        <v>205</v>
      </c>
      <c r="DR118" s="445"/>
      <c r="DS118" s="445"/>
      <c r="DT118" s="445"/>
      <c r="DU118" s="498"/>
      <c r="DV118" s="538" t="s">
        <v>205</v>
      </c>
      <c r="DW118" s="546"/>
      <c r="DX118" s="546"/>
      <c r="DY118" s="546"/>
      <c r="DZ118" s="556"/>
    </row>
    <row r="119" spans="1:130" s="364" customFormat="1" ht="26.25" customHeight="1">
      <c r="A119" s="388" t="s">
        <v>366</v>
      </c>
      <c r="B119" s="411"/>
      <c r="C119" s="423" t="s">
        <v>452</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205</v>
      </c>
      <c r="AB119" s="486"/>
      <c r="AC119" s="486"/>
      <c r="AD119" s="486"/>
      <c r="AE119" s="497"/>
      <c r="AF119" s="513" t="s">
        <v>205</v>
      </c>
      <c r="AG119" s="486"/>
      <c r="AH119" s="486"/>
      <c r="AI119" s="486"/>
      <c r="AJ119" s="497"/>
      <c r="AK119" s="513" t="s">
        <v>205</v>
      </c>
      <c r="AL119" s="486"/>
      <c r="AM119" s="486"/>
      <c r="AN119" s="486"/>
      <c r="AO119" s="497"/>
      <c r="AP119" s="537" t="s">
        <v>205</v>
      </c>
      <c r="AQ119" s="545"/>
      <c r="AR119" s="545"/>
      <c r="AS119" s="545"/>
      <c r="AT119" s="555"/>
      <c r="AU119" s="569"/>
      <c r="AV119" s="578"/>
      <c r="AW119" s="578"/>
      <c r="AX119" s="578"/>
      <c r="AY119" s="578"/>
      <c r="AZ119" s="602" t="s">
        <v>274</v>
      </c>
      <c r="BA119" s="602"/>
      <c r="BB119" s="602"/>
      <c r="BC119" s="602"/>
      <c r="BD119" s="602"/>
      <c r="BE119" s="602"/>
      <c r="BF119" s="602"/>
      <c r="BG119" s="602"/>
      <c r="BH119" s="602"/>
      <c r="BI119" s="602"/>
      <c r="BJ119" s="602"/>
      <c r="BK119" s="602"/>
      <c r="BL119" s="602"/>
      <c r="BM119" s="602"/>
      <c r="BN119" s="602"/>
      <c r="BO119" s="467" t="s">
        <v>171</v>
      </c>
      <c r="BP119" s="628"/>
      <c r="BQ119" s="633">
        <v>47264959</v>
      </c>
      <c r="BR119" s="641"/>
      <c r="BS119" s="641"/>
      <c r="BT119" s="641"/>
      <c r="BU119" s="641"/>
      <c r="BV119" s="641">
        <v>45180842</v>
      </c>
      <c r="BW119" s="641"/>
      <c r="BX119" s="641"/>
      <c r="BY119" s="641"/>
      <c r="BZ119" s="641"/>
      <c r="CA119" s="641">
        <v>43577940</v>
      </c>
      <c r="CB119" s="641"/>
      <c r="CC119" s="641"/>
      <c r="CD119" s="641"/>
      <c r="CE119" s="641"/>
      <c r="CF119" s="543"/>
      <c r="CG119" s="551"/>
      <c r="CH119" s="551"/>
      <c r="CI119" s="551"/>
      <c r="CJ119" s="668"/>
      <c r="CK119" s="673"/>
      <c r="CL119" s="413"/>
      <c r="CM119" s="426" t="s">
        <v>466</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205</v>
      </c>
      <c r="DH119" s="488"/>
      <c r="DI119" s="488"/>
      <c r="DJ119" s="488"/>
      <c r="DK119" s="500"/>
      <c r="DL119" s="516" t="s">
        <v>205</v>
      </c>
      <c r="DM119" s="488"/>
      <c r="DN119" s="488"/>
      <c r="DO119" s="488"/>
      <c r="DP119" s="500"/>
      <c r="DQ119" s="516" t="s">
        <v>205</v>
      </c>
      <c r="DR119" s="488"/>
      <c r="DS119" s="488"/>
      <c r="DT119" s="488"/>
      <c r="DU119" s="500"/>
      <c r="DV119" s="713" t="s">
        <v>205</v>
      </c>
      <c r="DW119" s="715"/>
      <c r="DX119" s="715"/>
      <c r="DY119" s="715"/>
      <c r="DZ119" s="722"/>
    </row>
    <row r="120" spans="1:130" s="364" customFormat="1" ht="26.25" customHeight="1">
      <c r="A120" s="389"/>
      <c r="B120" s="412"/>
      <c r="C120" s="424" t="s">
        <v>143</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205</v>
      </c>
      <c r="AB120" s="445"/>
      <c r="AC120" s="445"/>
      <c r="AD120" s="445"/>
      <c r="AE120" s="498"/>
      <c r="AF120" s="514" t="s">
        <v>205</v>
      </c>
      <c r="AG120" s="445"/>
      <c r="AH120" s="445"/>
      <c r="AI120" s="445"/>
      <c r="AJ120" s="498"/>
      <c r="AK120" s="514" t="s">
        <v>205</v>
      </c>
      <c r="AL120" s="445"/>
      <c r="AM120" s="445"/>
      <c r="AN120" s="445"/>
      <c r="AO120" s="498"/>
      <c r="AP120" s="538" t="s">
        <v>205</v>
      </c>
      <c r="AQ120" s="546"/>
      <c r="AR120" s="546"/>
      <c r="AS120" s="546"/>
      <c r="AT120" s="556"/>
      <c r="AU120" s="570" t="s">
        <v>454</v>
      </c>
      <c r="AV120" s="579"/>
      <c r="AW120" s="579"/>
      <c r="AX120" s="579"/>
      <c r="AY120" s="590"/>
      <c r="AZ120" s="423" t="s">
        <v>217</v>
      </c>
      <c r="BA120" s="406"/>
      <c r="BB120" s="406"/>
      <c r="BC120" s="406"/>
      <c r="BD120" s="406"/>
      <c r="BE120" s="406"/>
      <c r="BF120" s="406"/>
      <c r="BG120" s="406"/>
      <c r="BH120" s="406"/>
      <c r="BI120" s="406"/>
      <c r="BJ120" s="406"/>
      <c r="BK120" s="406"/>
      <c r="BL120" s="406"/>
      <c r="BM120" s="406"/>
      <c r="BN120" s="406"/>
      <c r="BO120" s="406"/>
      <c r="BP120" s="469"/>
      <c r="BQ120" s="631">
        <v>8358641</v>
      </c>
      <c r="BR120" s="639"/>
      <c r="BS120" s="639"/>
      <c r="BT120" s="639"/>
      <c r="BU120" s="639"/>
      <c r="BV120" s="639">
        <v>8657896</v>
      </c>
      <c r="BW120" s="639"/>
      <c r="BX120" s="639"/>
      <c r="BY120" s="639"/>
      <c r="BZ120" s="639"/>
      <c r="CA120" s="639">
        <v>10540562</v>
      </c>
      <c r="CB120" s="639"/>
      <c r="CC120" s="639"/>
      <c r="CD120" s="639"/>
      <c r="CE120" s="639"/>
      <c r="CF120" s="655">
        <v>74.7</v>
      </c>
      <c r="CG120" s="659"/>
      <c r="CH120" s="659"/>
      <c r="CI120" s="659"/>
      <c r="CJ120" s="659"/>
      <c r="CK120" s="674" t="s">
        <v>270</v>
      </c>
      <c r="CL120" s="684"/>
      <c r="CM120" s="684"/>
      <c r="CN120" s="684"/>
      <c r="CO120" s="687"/>
      <c r="CP120" s="691" t="s">
        <v>440</v>
      </c>
      <c r="CQ120" s="694"/>
      <c r="CR120" s="694"/>
      <c r="CS120" s="694"/>
      <c r="CT120" s="694"/>
      <c r="CU120" s="694"/>
      <c r="CV120" s="694"/>
      <c r="CW120" s="694"/>
      <c r="CX120" s="694"/>
      <c r="CY120" s="694"/>
      <c r="CZ120" s="694"/>
      <c r="DA120" s="694"/>
      <c r="DB120" s="694"/>
      <c r="DC120" s="694"/>
      <c r="DD120" s="694"/>
      <c r="DE120" s="694"/>
      <c r="DF120" s="697"/>
      <c r="DG120" s="631">
        <v>5692287</v>
      </c>
      <c r="DH120" s="639"/>
      <c r="DI120" s="639"/>
      <c r="DJ120" s="639"/>
      <c r="DK120" s="639"/>
      <c r="DL120" s="639">
        <v>5030279</v>
      </c>
      <c r="DM120" s="639"/>
      <c r="DN120" s="639"/>
      <c r="DO120" s="639"/>
      <c r="DP120" s="639"/>
      <c r="DQ120" s="639">
        <v>4549740</v>
      </c>
      <c r="DR120" s="639"/>
      <c r="DS120" s="639"/>
      <c r="DT120" s="639"/>
      <c r="DU120" s="639"/>
      <c r="DV120" s="711">
        <v>32.200000000000003</v>
      </c>
      <c r="DW120" s="711"/>
      <c r="DX120" s="711"/>
      <c r="DY120" s="711"/>
      <c r="DZ120" s="720"/>
    </row>
    <row r="121" spans="1:130" s="364" customFormat="1" ht="26.25" customHeight="1">
      <c r="A121" s="389"/>
      <c r="B121" s="412"/>
      <c r="C121" s="425" t="s">
        <v>142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205</v>
      </c>
      <c r="AB121" s="445"/>
      <c r="AC121" s="445"/>
      <c r="AD121" s="445"/>
      <c r="AE121" s="498"/>
      <c r="AF121" s="514" t="s">
        <v>205</v>
      </c>
      <c r="AG121" s="445"/>
      <c r="AH121" s="445"/>
      <c r="AI121" s="445"/>
      <c r="AJ121" s="498"/>
      <c r="AK121" s="514" t="s">
        <v>205</v>
      </c>
      <c r="AL121" s="445"/>
      <c r="AM121" s="445"/>
      <c r="AN121" s="445"/>
      <c r="AO121" s="498"/>
      <c r="AP121" s="538" t="s">
        <v>205</v>
      </c>
      <c r="AQ121" s="546"/>
      <c r="AR121" s="546"/>
      <c r="AS121" s="546"/>
      <c r="AT121" s="556"/>
      <c r="AU121" s="571"/>
      <c r="AV121" s="580"/>
      <c r="AW121" s="580"/>
      <c r="AX121" s="580"/>
      <c r="AY121" s="591"/>
      <c r="AZ121" s="424" t="s">
        <v>467</v>
      </c>
      <c r="BA121" s="377"/>
      <c r="BB121" s="377"/>
      <c r="BC121" s="377"/>
      <c r="BD121" s="377"/>
      <c r="BE121" s="377"/>
      <c r="BF121" s="377"/>
      <c r="BG121" s="377"/>
      <c r="BH121" s="377"/>
      <c r="BI121" s="377"/>
      <c r="BJ121" s="377"/>
      <c r="BK121" s="377"/>
      <c r="BL121" s="377"/>
      <c r="BM121" s="377"/>
      <c r="BN121" s="377"/>
      <c r="BO121" s="377"/>
      <c r="BP121" s="471"/>
      <c r="BQ121" s="632">
        <v>1396230</v>
      </c>
      <c r="BR121" s="640"/>
      <c r="BS121" s="640"/>
      <c r="BT121" s="640"/>
      <c r="BU121" s="640"/>
      <c r="BV121" s="640">
        <v>1275566</v>
      </c>
      <c r="BW121" s="640"/>
      <c r="BX121" s="640"/>
      <c r="BY121" s="640"/>
      <c r="BZ121" s="640"/>
      <c r="CA121" s="640">
        <v>1160129</v>
      </c>
      <c r="CB121" s="640"/>
      <c r="CC121" s="640"/>
      <c r="CD121" s="640"/>
      <c r="CE121" s="640"/>
      <c r="CF121" s="656">
        <v>8.1999999999999993</v>
      </c>
      <c r="CG121" s="660"/>
      <c r="CH121" s="660"/>
      <c r="CI121" s="660"/>
      <c r="CJ121" s="660"/>
      <c r="CK121" s="675"/>
      <c r="CL121" s="685"/>
      <c r="CM121" s="685"/>
      <c r="CN121" s="685"/>
      <c r="CO121" s="688"/>
      <c r="CP121" s="692" t="s">
        <v>441</v>
      </c>
      <c r="CQ121" s="402"/>
      <c r="CR121" s="402"/>
      <c r="CS121" s="402"/>
      <c r="CT121" s="402"/>
      <c r="CU121" s="402"/>
      <c r="CV121" s="402"/>
      <c r="CW121" s="402"/>
      <c r="CX121" s="402"/>
      <c r="CY121" s="402"/>
      <c r="CZ121" s="402"/>
      <c r="DA121" s="402"/>
      <c r="DB121" s="402"/>
      <c r="DC121" s="402"/>
      <c r="DD121" s="402"/>
      <c r="DE121" s="402"/>
      <c r="DF121" s="698"/>
      <c r="DG121" s="632" t="s">
        <v>205</v>
      </c>
      <c r="DH121" s="640"/>
      <c r="DI121" s="640"/>
      <c r="DJ121" s="640"/>
      <c r="DK121" s="640"/>
      <c r="DL121" s="640">
        <v>917162</v>
      </c>
      <c r="DM121" s="640"/>
      <c r="DN121" s="640"/>
      <c r="DO121" s="640"/>
      <c r="DP121" s="640"/>
      <c r="DQ121" s="640">
        <v>856445</v>
      </c>
      <c r="DR121" s="640"/>
      <c r="DS121" s="640"/>
      <c r="DT121" s="640"/>
      <c r="DU121" s="640"/>
      <c r="DV121" s="712">
        <v>6.1</v>
      </c>
      <c r="DW121" s="712"/>
      <c r="DX121" s="712"/>
      <c r="DY121" s="712"/>
      <c r="DZ121" s="721"/>
    </row>
    <row r="122" spans="1:130" s="364" customFormat="1" ht="26.25" customHeight="1">
      <c r="A122" s="389"/>
      <c r="B122" s="412"/>
      <c r="C122" s="424" t="s">
        <v>460</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205</v>
      </c>
      <c r="AB122" s="445"/>
      <c r="AC122" s="445"/>
      <c r="AD122" s="445"/>
      <c r="AE122" s="498"/>
      <c r="AF122" s="514" t="s">
        <v>205</v>
      </c>
      <c r="AG122" s="445"/>
      <c r="AH122" s="445"/>
      <c r="AI122" s="445"/>
      <c r="AJ122" s="498"/>
      <c r="AK122" s="514" t="s">
        <v>205</v>
      </c>
      <c r="AL122" s="445"/>
      <c r="AM122" s="445"/>
      <c r="AN122" s="445"/>
      <c r="AO122" s="498"/>
      <c r="AP122" s="538" t="s">
        <v>205</v>
      </c>
      <c r="AQ122" s="546"/>
      <c r="AR122" s="546"/>
      <c r="AS122" s="546"/>
      <c r="AT122" s="556"/>
      <c r="AU122" s="571"/>
      <c r="AV122" s="580"/>
      <c r="AW122" s="580"/>
      <c r="AX122" s="580"/>
      <c r="AY122" s="591"/>
      <c r="AZ122" s="426" t="s">
        <v>439</v>
      </c>
      <c r="BA122" s="422"/>
      <c r="BB122" s="422"/>
      <c r="BC122" s="422"/>
      <c r="BD122" s="422"/>
      <c r="BE122" s="422"/>
      <c r="BF122" s="422"/>
      <c r="BG122" s="422"/>
      <c r="BH122" s="422"/>
      <c r="BI122" s="422"/>
      <c r="BJ122" s="422"/>
      <c r="BK122" s="422"/>
      <c r="BL122" s="422"/>
      <c r="BM122" s="422"/>
      <c r="BN122" s="422"/>
      <c r="BO122" s="422"/>
      <c r="BP122" s="472"/>
      <c r="BQ122" s="633">
        <v>28126731</v>
      </c>
      <c r="BR122" s="641"/>
      <c r="BS122" s="641"/>
      <c r="BT122" s="641"/>
      <c r="BU122" s="641"/>
      <c r="BV122" s="641">
        <v>27189692</v>
      </c>
      <c r="BW122" s="641"/>
      <c r="BX122" s="641"/>
      <c r="BY122" s="641"/>
      <c r="BZ122" s="641"/>
      <c r="CA122" s="641">
        <v>26110169</v>
      </c>
      <c r="CB122" s="641"/>
      <c r="CC122" s="641"/>
      <c r="CD122" s="641"/>
      <c r="CE122" s="641"/>
      <c r="CF122" s="657">
        <v>185</v>
      </c>
      <c r="CG122" s="661"/>
      <c r="CH122" s="661"/>
      <c r="CI122" s="661"/>
      <c r="CJ122" s="661"/>
      <c r="CK122" s="675"/>
      <c r="CL122" s="685"/>
      <c r="CM122" s="685"/>
      <c r="CN122" s="685"/>
      <c r="CO122" s="688"/>
      <c r="CP122" s="692" t="s">
        <v>437</v>
      </c>
      <c r="CQ122" s="402"/>
      <c r="CR122" s="402"/>
      <c r="CS122" s="402"/>
      <c r="CT122" s="402"/>
      <c r="CU122" s="402"/>
      <c r="CV122" s="402"/>
      <c r="CW122" s="402"/>
      <c r="CX122" s="402"/>
      <c r="CY122" s="402"/>
      <c r="CZ122" s="402"/>
      <c r="DA122" s="402"/>
      <c r="DB122" s="402"/>
      <c r="DC122" s="402"/>
      <c r="DD122" s="402"/>
      <c r="DE122" s="402"/>
      <c r="DF122" s="698"/>
      <c r="DG122" s="632">
        <v>196140</v>
      </c>
      <c r="DH122" s="640"/>
      <c r="DI122" s="640"/>
      <c r="DJ122" s="640"/>
      <c r="DK122" s="640"/>
      <c r="DL122" s="640">
        <v>217980</v>
      </c>
      <c r="DM122" s="640"/>
      <c r="DN122" s="640"/>
      <c r="DO122" s="640"/>
      <c r="DP122" s="640"/>
      <c r="DQ122" s="640">
        <v>252090</v>
      </c>
      <c r="DR122" s="640"/>
      <c r="DS122" s="640"/>
      <c r="DT122" s="640"/>
      <c r="DU122" s="640"/>
      <c r="DV122" s="712">
        <v>1.8</v>
      </c>
      <c r="DW122" s="712"/>
      <c r="DX122" s="712"/>
      <c r="DY122" s="712"/>
      <c r="DZ122" s="721"/>
    </row>
    <row r="123" spans="1:130" s="364" customFormat="1" ht="26.25" customHeight="1">
      <c r="A123" s="389"/>
      <c r="B123" s="412"/>
      <c r="C123" s="424" t="s">
        <v>462</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205</v>
      </c>
      <c r="AB123" s="445"/>
      <c r="AC123" s="445"/>
      <c r="AD123" s="445"/>
      <c r="AE123" s="498"/>
      <c r="AF123" s="514" t="s">
        <v>205</v>
      </c>
      <c r="AG123" s="445"/>
      <c r="AH123" s="445"/>
      <c r="AI123" s="445"/>
      <c r="AJ123" s="498"/>
      <c r="AK123" s="514" t="s">
        <v>205</v>
      </c>
      <c r="AL123" s="445"/>
      <c r="AM123" s="445"/>
      <c r="AN123" s="445"/>
      <c r="AO123" s="498"/>
      <c r="AP123" s="538" t="s">
        <v>205</v>
      </c>
      <c r="AQ123" s="546"/>
      <c r="AR123" s="546"/>
      <c r="AS123" s="546"/>
      <c r="AT123" s="556"/>
      <c r="AU123" s="572"/>
      <c r="AV123" s="581"/>
      <c r="AW123" s="581"/>
      <c r="AX123" s="581"/>
      <c r="AY123" s="581"/>
      <c r="AZ123" s="602" t="s">
        <v>274</v>
      </c>
      <c r="BA123" s="602"/>
      <c r="BB123" s="602"/>
      <c r="BC123" s="602"/>
      <c r="BD123" s="602"/>
      <c r="BE123" s="602"/>
      <c r="BF123" s="602"/>
      <c r="BG123" s="602"/>
      <c r="BH123" s="602"/>
      <c r="BI123" s="602"/>
      <c r="BJ123" s="602"/>
      <c r="BK123" s="602"/>
      <c r="BL123" s="602"/>
      <c r="BM123" s="602"/>
      <c r="BN123" s="602"/>
      <c r="BO123" s="467" t="s">
        <v>469</v>
      </c>
      <c r="BP123" s="628"/>
      <c r="BQ123" s="634">
        <v>37881602</v>
      </c>
      <c r="BR123" s="642"/>
      <c r="BS123" s="642"/>
      <c r="BT123" s="642"/>
      <c r="BU123" s="642"/>
      <c r="BV123" s="642">
        <v>37123154</v>
      </c>
      <c r="BW123" s="642"/>
      <c r="BX123" s="642"/>
      <c r="BY123" s="642"/>
      <c r="BZ123" s="642"/>
      <c r="CA123" s="642">
        <v>37810860</v>
      </c>
      <c r="CB123" s="642"/>
      <c r="CC123" s="642"/>
      <c r="CD123" s="642"/>
      <c r="CE123" s="642"/>
      <c r="CF123" s="543"/>
      <c r="CG123" s="551"/>
      <c r="CH123" s="551"/>
      <c r="CI123" s="551"/>
      <c r="CJ123" s="668"/>
      <c r="CK123" s="675"/>
      <c r="CL123" s="685"/>
      <c r="CM123" s="685"/>
      <c r="CN123" s="685"/>
      <c r="CO123" s="688"/>
      <c r="CP123" s="692" t="s">
        <v>435</v>
      </c>
      <c r="CQ123" s="402"/>
      <c r="CR123" s="402"/>
      <c r="CS123" s="402"/>
      <c r="CT123" s="402"/>
      <c r="CU123" s="402"/>
      <c r="CV123" s="402"/>
      <c r="CW123" s="402"/>
      <c r="CX123" s="402"/>
      <c r="CY123" s="402"/>
      <c r="CZ123" s="402"/>
      <c r="DA123" s="402"/>
      <c r="DB123" s="402"/>
      <c r="DC123" s="402"/>
      <c r="DD123" s="402"/>
      <c r="DE123" s="402"/>
      <c r="DF123" s="698"/>
      <c r="DG123" s="481">
        <v>99086</v>
      </c>
      <c r="DH123" s="445"/>
      <c r="DI123" s="445"/>
      <c r="DJ123" s="445"/>
      <c r="DK123" s="498"/>
      <c r="DL123" s="514">
        <v>97351</v>
      </c>
      <c r="DM123" s="445"/>
      <c r="DN123" s="445"/>
      <c r="DO123" s="445"/>
      <c r="DP123" s="498"/>
      <c r="DQ123" s="514">
        <v>89659</v>
      </c>
      <c r="DR123" s="445"/>
      <c r="DS123" s="445"/>
      <c r="DT123" s="445"/>
      <c r="DU123" s="498"/>
      <c r="DV123" s="538">
        <v>0.6</v>
      </c>
      <c r="DW123" s="546"/>
      <c r="DX123" s="546"/>
      <c r="DY123" s="546"/>
      <c r="DZ123" s="556"/>
    </row>
    <row r="124" spans="1:130" s="364" customFormat="1" ht="26.25" customHeight="1">
      <c r="A124" s="389"/>
      <c r="B124" s="412"/>
      <c r="C124" s="424" t="s">
        <v>337</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205</v>
      </c>
      <c r="AB124" s="445"/>
      <c r="AC124" s="445"/>
      <c r="AD124" s="445"/>
      <c r="AE124" s="498"/>
      <c r="AF124" s="514" t="s">
        <v>205</v>
      </c>
      <c r="AG124" s="445"/>
      <c r="AH124" s="445"/>
      <c r="AI124" s="445"/>
      <c r="AJ124" s="498"/>
      <c r="AK124" s="514" t="s">
        <v>205</v>
      </c>
      <c r="AL124" s="445"/>
      <c r="AM124" s="445"/>
      <c r="AN124" s="445"/>
      <c r="AO124" s="498"/>
      <c r="AP124" s="538" t="s">
        <v>205</v>
      </c>
      <c r="AQ124" s="546"/>
      <c r="AR124" s="546"/>
      <c r="AS124" s="546"/>
      <c r="AT124" s="556"/>
      <c r="AU124" s="573" t="s">
        <v>470</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71.8</v>
      </c>
      <c r="BR124" s="643"/>
      <c r="BS124" s="643"/>
      <c r="BT124" s="643"/>
      <c r="BU124" s="643"/>
      <c r="BV124" s="643">
        <v>59.4</v>
      </c>
      <c r="BW124" s="643"/>
      <c r="BX124" s="643"/>
      <c r="BY124" s="643"/>
      <c r="BZ124" s="643"/>
      <c r="CA124" s="643">
        <v>40.799999999999997</v>
      </c>
      <c r="CB124" s="643"/>
      <c r="CC124" s="643"/>
      <c r="CD124" s="643"/>
      <c r="CE124" s="643"/>
      <c r="CF124" s="544"/>
      <c r="CG124" s="552"/>
      <c r="CH124" s="552"/>
      <c r="CI124" s="552"/>
      <c r="CJ124" s="669"/>
      <c r="CK124" s="676"/>
      <c r="CL124" s="676"/>
      <c r="CM124" s="676"/>
      <c r="CN124" s="676"/>
      <c r="CO124" s="689"/>
      <c r="CP124" s="692" t="s">
        <v>471</v>
      </c>
      <c r="CQ124" s="402"/>
      <c r="CR124" s="402"/>
      <c r="CS124" s="402"/>
      <c r="CT124" s="402"/>
      <c r="CU124" s="402"/>
      <c r="CV124" s="402"/>
      <c r="CW124" s="402"/>
      <c r="CX124" s="402"/>
      <c r="CY124" s="402"/>
      <c r="CZ124" s="402"/>
      <c r="DA124" s="402"/>
      <c r="DB124" s="402"/>
      <c r="DC124" s="402"/>
      <c r="DD124" s="402"/>
      <c r="DE124" s="402"/>
      <c r="DF124" s="698"/>
      <c r="DG124" s="483">
        <v>985953</v>
      </c>
      <c r="DH124" s="488"/>
      <c r="DI124" s="488"/>
      <c r="DJ124" s="488"/>
      <c r="DK124" s="500"/>
      <c r="DL124" s="516" t="s">
        <v>205</v>
      </c>
      <c r="DM124" s="488"/>
      <c r="DN124" s="488"/>
      <c r="DO124" s="488"/>
      <c r="DP124" s="500"/>
      <c r="DQ124" s="516">
        <v>3300</v>
      </c>
      <c r="DR124" s="488"/>
      <c r="DS124" s="488"/>
      <c r="DT124" s="488"/>
      <c r="DU124" s="500"/>
      <c r="DV124" s="713">
        <v>0</v>
      </c>
      <c r="DW124" s="715"/>
      <c r="DX124" s="715"/>
      <c r="DY124" s="715"/>
      <c r="DZ124" s="722"/>
    </row>
    <row r="125" spans="1:130" s="364" customFormat="1" ht="26.25" customHeight="1">
      <c r="A125" s="389"/>
      <c r="B125" s="412"/>
      <c r="C125" s="424" t="s">
        <v>465</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205</v>
      </c>
      <c r="AB125" s="445"/>
      <c r="AC125" s="445"/>
      <c r="AD125" s="445"/>
      <c r="AE125" s="498"/>
      <c r="AF125" s="514" t="s">
        <v>205</v>
      </c>
      <c r="AG125" s="445"/>
      <c r="AH125" s="445"/>
      <c r="AI125" s="445"/>
      <c r="AJ125" s="498"/>
      <c r="AK125" s="514" t="s">
        <v>205</v>
      </c>
      <c r="AL125" s="445"/>
      <c r="AM125" s="445"/>
      <c r="AN125" s="445"/>
      <c r="AO125" s="498"/>
      <c r="AP125" s="538" t="s">
        <v>205</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474</v>
      </c>
      <c r="CL125" s="684"/>
      <c r="CM125" s="684"/>
      <c r="CN125" s="684"/>
      <c r="CO125" s="687"/>
      <c r="CP125" s="423" t="s">
        <v>145</v>
      </c>
      <c r="CQ125" s="406"/>
      <c r="CR125" s="406"/>
      <c r="CS125" s="406"/>
      <c r="CT125" s="406"/>
      <c r="CU125" s="406"/>
      <c r="CV125" s="406"/>
      <c r="CW125" s="406"/>
      <c r="CX125" s="406"/>
      <c r="CY125" s="406"/>
      <c r="CZ125" s="406"/>
      <c r="DA125" s="406"/>
      <c r="DB125" s="406"/>
      <c r="DC125" s="406"/>
      <c r="DD125" s="406"/>
      <c r="DE125" s="406"/>
      <c r="DF125" s="469"/>
      <c r="DG125" s="631" t="s">
        <v>205</v>
      </c>
      <c r="DH125" s="639"/>
      <c r="DI125" s="639"/>
      <c r="DJ125" s="639"/>
      <c r="DK125" s="639"/>
      <c r="DL125" s="639" t="s">
        <v>205</v>
      </c>
      <c r="DM125" s="639"/>
      <c r="DN125" s="639"/>
      <c r="DO125" s="639"/>
      <c r="DP125" s="639"/>
      <c r="DQ125" s="639" t="s">
        <v>205</v>
      </c>
      <c r="DR125" s="639"/>
      <c r="DS125" s="639"/>
      <c r="DT125" s="639"/>
      <c r="DU125" s="639"/>
      <c r="DV125" s="711" t="s">
        <v>205</v>
      </c>
      <c r="DW125" s="711"/>
      <c r="DX125" s="711"/>
      <c r="DY125" s="711"/>
      <c r="DZ125" s="720"/>
    </row>
    <row r="126" spans="1:130" s="364" customFormat="1" ht="26.25" customHeight="1">
      <c r="A126" s="389"/>
      <c r="B126" s="412"/>
      <c r="C126" s="424" t="s">
        <v>466</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205</v>
      </c>
      <c r="AB126" s="445"/>
      <c r="AC126" s="445"/>
      <c r="AD126" s="445"/>
      <c r="AE126" s="498"/>
      <c r="AF126" s="514" t="s">
        <v>205</v>
      </c>
      <c r="AG126" s="445"/>
      <c r="AH126" s="445"/>
      <c r="AI126" s="445"/>
      <c r="AJ126" s="498"/>
      <c r="AK126" s="514" t="s">
        <v>205</v>
      </c>
      <c r="AL126" s="445"/>
      <c r="AM126" s="445"/>
      <c r="AN126" s="445"/>
      <c r="AO126" s="498"/>
      <c r="AP126" s="538" t="s">
        <v>205</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391</v>
      </c>
      <c r="CQ126" s="377"/>
      <c r="CR126" s="377"/>
      <c r="CS126" s="377"/>
      <c r="CT126" s="377"/>
      <c r="CU126" s="377"/>
      <c r="CV126" s="377"/>
      <c r="CW126" s="377"/>
      <c r="CX126" s="377"/>
      <c r="CY126" s="377"/>
      <c r="CZ126" s="377"/>
      <c r="DA126" s="377"/>
      <c r="DB126" s="377"/>
      <c r="DC126" s="377"/>
      <c r="DD126" s="377"/>
      <c r="DE126" s="377"/>
      <c r="DF126" s="471"/>
      <c r="DG126" s="632" t="s">
        <v>205</v>
      </c>
      <c r="DH126" s="640"/>
      <c r="DI126" s="640"/>
      <c r="DJ126" s="640"/>
      <c r="DK126" s="640"/>
      <c r="DL126" s="640" t="s">
        <v>205</v>
      </c>
      <c r="DM126" s="640"/>
      <c r="DN126" s="640"/>
      <c r="DO126" s="640"/>
      <c r="DP126" s="640"/>
      <c r="DQ126" s="640" t="s">
        <v>205</v>
      </c>
      <c r="DR126" s="640"/>
      <c r="DS126" s="640"/>
      <c r="DT126" s="640"/>
      <c r="DU126" s="640"/>
      <c r="DV126" s="712" t="s">
        <v>205</v>
      </c>
      <c r="DW126" s="712"/>
      <c r="DX126" s="712"/>
      <c r="DY126" s="712"/>
      <c r="DZ126" s="721"/>
    </row>
    <row r="127" spans="1:130" s="364" customFormat="1" ht="26.25" customHeight="1">
      <c r="A127" s="390"/>
      <c r="B127" s="413"/>
      <c r="C127" s="426" t="s">
        <v>85</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205</v>
      </c>
      <c r="AB127" s="445"/>
      <c r="AC127" s="445"/>
      <c r="AD127" s="445"/>
      <c r="AE127" s="498"/>
      <c r="AF127" s="514" t="s">
        <v>205</v>
      </c>
      <c r="AG127" s="445"/>
      <c r="AH127" s="445"/>
      <c r="AI127" s="445"/>
      <c r="AJ127" s="498"/>
      <c r="AK127" s="514" t="s">
        <v>205</v>
      </c>
      <c r="AL127" s="445"/>
      <c r="AM127" s="445"/>
      <c r="AN127" s="445"/>
      <c r="AO127" s="498"/>
      <c r="AP127" s="538" t="s">
        <v>205</v>
      </c>
      <c r="AQ127" s="546"/>
      <c r="AR127" s="546"/>
      <c r="AS127" s="546"/>
      <c r="AT127" s="556"/>
      <c r="AU127" s="377"/>
      <c r="AV127" s="377"/>
      <c r="AW127" s="377"/>
      <c r="AX127" s="583" t="s">
        <v>424</v>
      </c>
      <c r="AY127" s="592"/>
      <c r="AZ127" s="592"/>
      <c r="BA127" s="592"/>
      <c r="BB127" s="592"/>
      <c r="BC127" s="592"/>
      <c r="BD127" s="592"/>
      <c r="BE127" s="609"/>
      <c r="BF127" s="611" t="s">
        <v>475</v>
      </c>
      <c r="BG127" s="592"/>
      <c r="BH127" s="592"/>
      <c r="BI127" s="592"/>
      <c r="BJ127" s="592"/>
      <c r="BK127" s="592"/>
      <c r="BL127" s="609"/>
      <c r="BM127" s="611" t="s">
        <v>392</v>
      </c>
      <c r="BN127" s="592"/>
      <c r="BO127" s="592"/>
      <c r="BP127" s="592"/>
      <c r="BQ127" s="592"/>
      <c r="BR127" s="592"/>
      <c r="BS127" s="609"/>
      <c r="BT127" s="611" t="s">
        <v>386</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410</v>
      </c>
      <c r="CQ127" s="377"/>
      <c r="CR127" s="377"/>
      <c r="CS127" s="377"/>
      <c r="CT127" s="377"/>
      <c r="CU127" s="377"/>
      <c r="CV127" s="377"/>
      <c r="CW127" s="377"/>
      <c r="CX127" s="377"/>
      <c r="CY127" s="377"/>
      <c r="CZ127" s="377"/>
      <c r="DA127" s="377"/>
      <c r="DB127" s="377"/>
      <c r="DC127" s="377"/>
      <c r="DD127" s="377"/>
      <c r="DE127" s="377"/>
      <c r="DF127" s="471"/>
      <c r="DG127" s="632" t="s">
        <v>205</v>
      </c>
      <c r="DH127" s="640"/>
      <c r="DI127" s="640"/>
      <c r="DJ127" s="640"/>
      <c r="DK127" s="640"/>
      <c r="DL127" s="640" t="s">
        <v>205</v>
      </c>
      <c r="DM127" s="640"/>
      <c r="DN127" s="640"/>
      <c r="DO127" s="640"/>
      <c r="DP127" s="640"/>
      <c r="DQ127" s="640" t="s">
        <v>205</v>
      </c>
      <c r="DR127" s="640"/>
      <c r="DS127" s="640"/>
      <c r="DT127" s="640"/>
      <c r="DU127" s="640"/>
      <c r="DV127" s="712" t="s">
        <v>205</v>
      </c>
      <c r="DW127" s="712"/>
      <c r="DX127" s="712"/>
      <c r="DY127" s="712"/>
      <c r="DZ127" s="721"/>
    </row>
    <row r="128" spans="1:130" s="364" customFormat="1" ht="26.25" customHeight="1">
      <c r="A128" s="391" t="s">
        <v>476</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10</v>
      </c>
      <c r="X128" s="462"/>
      <c r="Y128" s="462"/>
      <c r="Z128" s="474"/>
      <c r="AA128" s="480">
        <v>135872</v>
      </c>
      <c r="AB128" s="486"/>
      <c r="AC128" s="486"/>
      <c r="AD128" s="486"/>
      <c r="AE128" s="497"/>
      <c r="AF128" s="513">
        <v>174986</v>
      </c>
      <c r="AG128" s="486"/>
      <c r="AH128" s="486"/>
      <c r="AI128" s="486"/>
      <c r="AJ128" s="497"/>
      <c r="AK128" s="513">
        <v>170561</v>
      </c>
      <c r="AL128" s="486"/>
      <c r="AM128" s="486"/>
      <c r="AN128" s="486"/>
      <c r="AO128" s="497"/>
      <c r="AP128" s="540"/>
      <c r="AQ128" s="548"/>
      <c r="AR128" s="548"/>
      <c r="AS128" s="548"/>
      <c r="AT128" s="558"/>
      <c r="AU128" s="377"/>
      <c r="AV128" s="377"/>
      <c r="AW128" s="377"/>
      <c r="AX128" s="383" t="s">
        <v>305</v>
      </c>
      <c r="AY128" s="406"/>
      <c r="AZ128" s="406"/>
      <c r="BA128" s="406"/>
      <c r="BB128" s="406"/>
      <c r="BC128" s="406"/>
      <c r="BD128" s="406"/>
      <c r="BE128" s="469"/>
      <c r="BF128" s="612" t="s">
        <v>205</v>
      </c>
      <c r="BG128" s="616"/>
      <c r="BH128" s="616"/>
      <c r="BI128" s="616"/>
      <c r="BJ128" s="616"/>
      <c r="BK128" s="616"/>
      <c r="BL128" s="622"/>
      <c r="BM128" s="612">
        <v>12.67</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382</v>
      </c>
      <c r="CQ128" s="380"/>
      <c r="CR128" s="380"/>
      <c r="CS128" s="380"/>
      <c r="CT128" s="380"/>
      <c r="CU128" s="380"/>
      <c r="CV128" s="380"/>
      <c r="CW128" s="380"/>
      <c r="CX128" s="380"/>
      <c r="CY128" s="380"/>
      <c r="CZ128" s="380"/>
      <c r="DA128" s="380"/>
      <c r="DB128" s="380"/>
      <c r="DC128" s="380"/>
      <c r="DD128" s="380"/>
      <c r="DE128" s="380"/>
      <c r="DF128" s="610"/>
      <c r="DG128" s="701">
        <v>3500</v>
      </c>
      <c r="DH128" s="704"/>
      <c r="DI128" s="704"/>
      <c r="DJ128" s="704"/>
      <c r="DK128" s="704"/>
      <c r="DL128" s="704" t="s">
        <v>205</v>
      </c>
      <c r="DM128" s="704"/>
      <c r="DN128" s="704"/>
      <c r="DO128" s="704"/>
      <c r="DP128" s="704"/>
      <c r="DQ128" s="704" t="s">
        <v>205</v>
      </c>
      <c r="DR128" s="704"/>
      <c r="DS128" s="704"/>
      <c r="DT128" s="704"/>
      <c r="DU128" s="704"/>
      <c r="DV128" s="714" t="s">
        <v>205</v>
      </c>
      <c r="DW128" s="714"/>
      <c r="DX128" s="714"/>
      <c r="DY128" s="714"/>
      <c r="DZ128" s="723"/>
    </row>
    <row r="129" spans="1:131" s="364" customFormat="1" ht="26.25" customHeight="1">
      <c r="A129" s="384" t="s">
        <v>178</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236</v>
      </c>
      <c r="X129" s="465"/>
      <c r="Y129" s="465"/>
      <c r="Z129" s="475"/>
      <c r="AA129" s="481">
        <v>15558623</v>
      </c>
      <c r="AB129" s="445"/>
      <c r="AC129" s="445"/>
      <c r="AD129" s="445"/>
      <c r="AE129" s="498"/>
      <c r="AF129" s="514">
        <v>16133722</v>
      </c>
      <c r="AG129" s="445"/>
      <c r="AH129" s="445"/>
      <c r="AI129" s="445"/>
      <c r="AJ129" s="498"/>
      <c r="AK129" s="514">
        <v>16661117</v>
      </c>
      <c r="AL129" s="445"/>
      <c r="AM129" s="445"/>
      <c r="AN129" s="445"/>
      <c r="AO129" s="498"/>
      <c r="AP129" s="541"/>
      <c r="AQ129" s="549"/>
      <c r="AR129" s="549"/>
      <c r="AS129" s="549"/>
      <c r="AT129" s="559"/>
      <c r="AU129" s="575"/>
      <c r="AV129" s="575"/>
      <c r="AW129" s="575"/>
      <c r="AX129" s="584" t="s">
        <v>127</v>
      </c>
      <c r="AY129" s="377"/>
      <c r="AZ129" s="377"/>
      <c r="BA129" s="377"/>
      <c r="BB129" s="377"/>
      <c r="BC129" s="377"/>
      <c r="BD129" s="377"/>
      <c r="BE129" s="471"/>
      <c r="BF129" s="613" t="s">
        <v>205</v>
      </c>
      <c r="BG129" s="617"/>
      <c r="BH129" s="617"/>
      <c r="BI129" s="617"/>
      <c r="BJ129" s="617"/>
      <c r="BK129" s="617"/>
      <c r="BL129" s="623"/>
      <c r="BM129" s="613">
        <v>17.670000000000002</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477</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478</v>
      </c>
      <c r="X130" s="465"/>
      <c r="Y130" s="465"/>
      <c r="Z130" s="475"/>
      <c r="AA130" s="481">
        <v>2500755</v>
      </c>
      <c r="AB130" s="445"/>
      <c r="AC130" s="445"/>
      <c r="AD130" s="445"/>
      <c r="AE130" s="498"/>
      <c r="AF130" s="514">
        <v>2586644</v>
      </c>
      <c r="AG130" s="445"/>
      <c r="AH130" s="445"/>
      <c r="AI130" s="445"/>
      <c r="AJ130" s="498"/>
      <c r="AK130" s="514">
        <v>2548843</v>
      </c>
      <c r="AL130" s="445"/>
      <c r="AM130" s="445"/>
      <c r="AN130" s="445"/>
      <c r="AO130" s="498"/>
      <c r="AP130" s="541"/>
      <c r="AQ130" s="549"/>
      <c r="AR130" s="549"/>
      <c r="AS130" s="549"/>
      <c r="AT130" s="559"/>
      <c r="AU130" s="575"/>
      <c r="AV130" s="575"/>
      <c r="AW130" s="575"/>
      <c r="AX130" s="584" t="s">
        <v>399</v>
      </c>
      <c r="AY130" s="377"/>
      <c r="AZ130" s="377"/>
      <c r="BA130" s="377"/>
      <c r="BB130" s="377"/>
      <c r="BC130" s="377"/>
      <c r="BD130" s="377"/>
      <c r="BE130" s="471"/>
      <c r="BF130" s="614">
        <v>10.7</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181</v>
      </c>
      <c r="X131" s="466"/>
      <c r="Y131" s="466"/>
      <c r="Z131" s="476"/>
      <c r="AA131" s="483">
        <v>13057868</v>
      </c>
      <c r="AB131" s="488"/>
      <c r="AC131" s="488"/>
      <c r="AD131" s="488"/>
      <c r="AE131" s="500"/>
      <c r="AF131" s="516">
        <v>13547078</v>
      </c>
      <c r="AG131" s="488"/>
      <c r="AH131" s="488"/>
      <c r="AI131" s="488"/>
      <c r="AJ131" s="500"/>
      <c r="AK131" s="516">
        <v>14112274</v>
      </c>
      <c r="AL131" s="488"/>
      <c r="AM131" s="488"/>
      <c r="AN131" s="488"/>
      <c r="AO131" s="500"/>
      <c r="AP131" s="542"/>
      <c r="AQ131" s="550"/>
      <c r="AR131" s="550"/>
      <c r="AS131" s="550"/>
      <c r="AT131" s="560"/>
      <c r="AU131" s="575"/>
      <c r="AV131" s="575"/>
      <c r="AW131" s="575"/>
      <c r="AX131" s="585" t="s">
        <v>451</v>
      </c>
      <c r="AY131" s="380"/>
      <c r="AZ131" s="380"/>
      <c r="BA131" s="380"/>
      <c r="BB131" s="380"/>
      <c r="BC131" s="380"/>
      <c r="BD131" s="380"/>
      <c r="BE131" s="610"/>
      <c r="BF131" s="615">
        <v>40.799999999999997</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30</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479</v>
      </c>
      <c r="W132" s="461"/>
      <c r="X132" s="461"/>
      <c r="Y132" s="461"/>
      <c r="Z132" s="477"/>
      <c r="AA132" s="484">
        <v>10.592931399999999</v>
      </c>
      <c r="AB132" s="489"/>
      <c r="AC132" s="489"/>
      <c r="AD132" s="489"/>
      <c r="AE132" s="501"/>
      <c r="AF132" s="517">
        <v>10.6670014</v>
      </c>
      <c r="AG132" s="489"/>
      <c r="AH132" s="489"/>
      <c r="AI132" s="489"/>
      <c r="AJ132" s="501"/>
      <c r="AK132" s="517">
        <v>11.015616619999999</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94</v>
      </c>
      <c r="W133" s="403"/>
      <c r="X133" s="403"/>
      <c r="Y133" s="403"/>
      <c r="Z133" s="478"/>
      <c r="AA133" s="485">
        <v>10.8</v>
      </c>
      <c r="AB133" s="490"/>
      <c r="AC133" s="490"/>
      <c r="AD133" s="490"/>
      <c r="AE133" s="502"/>
      <c r="AF133" s="485">
        <v>10.6</v>
      </c>
      <c r="AG133" s="490"/>
      <c r="AH133" s="490"/>
      <c r="AI133" s="490"/>
      <c r="AJ133" s="502"/>
      <c r="AK133" s="485">
        <v>10.7</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4"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kSRxqUiKo8YNPXu4VyfWHGvxZudQtiIcW62WXClk7x1zNU8JPfpI/0PBgQWHpDPpRH9arFu/HYdA3+l09BbDpg==" saltValue="Yu/Cu6UBDBO4JjlPuMXJb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77343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109</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JYf5SCH3yg4VgY2uKInkIrxs5rnY8l50vg3F7xrGGXOaNVqbOsQxfVe5vuRau9yyl0Px5XvifZ/9FbmkoFwpw==" saltValue="P+zkQ8jvjoWYqkov550thA==" spinCount="100000" sheet="1" objects="1" scenarios="1"/>
  <phoneticPr fontId="6"/>
  <printOptions horizontalCentered="1"/>
  <pageMargins left="0" right="0" top="0.39370078740157483" bottom="0.39370078740157483" header="0.19685039370078741" footer="0.19685039370078741"/>
  <pageSetup paperSize="8" scale="62" fitToWidth="1" fitToHeight="1" orientation="landscape" usePrinterDefaults="1" cellComments="asDisplayed"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640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TI+Om1U5gHt6NUuqL/3Bmmqx/NknkoEnST4t/24t/8eRVXK+n77dJitneG4F+rEgNdQZEe4wiSbruqco3p9Q==" saltValue="gLfnABd4aQctOP8CndDBpQ==" spinCount="100000" sheet="1" objects="1" scenarios="1"/>
  <phoneticPr fontId="6"/>
  <printOptions horizontalCentered="1"/>
  <pageMargins left="0" right="0" top="0.39370078740157483" bottom="0.39370078740157483" header="0.19685039370078741" footer="0.19685039370078741"/>
  <pageSetup paperSize="8" scale="69"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85" zoomScaleSheetLayoutView="85" workbookViewId="0"/>
  </sheetViews>
  <sheetFormatPr defaultColWidth="0" defaultRowHeight="13.5" customHeight="1" zeroHeight="1"/>
  <cols>
    <col min="1" max="36" width="2.44140625" style="362" customWidth="1"/>
    <col min="37" max="44" width="17" style="362" customWidth="1"/>
    <col min="45" max="45" width="6.109375" style="726" customWidth="1"/>
    <col min="46" max="46" width="3" style="727" customWidth="1"/>
    <col min="47" max="47" width="19.109375" style="362" hidden="1" customWidth="1"/>
    <col min="48" max="52" width="12.6640625" style="362" hidden="1" customWidth="1"/>
    <col min="53" max="16384" width="8.6640625" style="362" hidden="1" customWidth="1"/>
  </cols>
  <sheetData>
    <row r="1" spans="1:46" ht="13.2">
      <c r="AS1" s="828"/>
      <c r="AT1" s="828"/>
    </row>
    <row r="2" spans="1:46" ht="13.2">
      <c r="AS2" s="828"/>
      <c r="AT2" s="828"/>
    </row>
    <row r="3" spans="1:46" ht="13.2">
      <c r="AS3" s="828"/>
      <c r="AT3" s="828"/>
    </row>
    <row r="4" spans="1:46" ht="13.2">
      <c r="AS4" s="828"/>
      <c r="AT4" s="828"/>
    </row>
    <row r="5" spans="1:46" ht="16.2">
      <c r="A5" s="729" t="s">
        <v>480</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ht="13.2">
      <c r="A6" s="727"/>
      <c r="AK6" s="728" t="s">
        <v>327</v>
      </c>
      <c r="AL6" s="728"/>
      <c r="AM6" s="728"/>
      <c r="AN6" s="728"/>
    </row>
    <row r="7" spans="1:46" ht="13.5" customHeight="1">
      <c r="A7" s="727"/>
      <c r="AK7" s="739"/>
      <c r="AL7" s="752"/>
      <c r="AM7" s="752"/>
      <c r="AN7" s="769"/>
      <c r="AO7" s="782" t="s">
        <v>95</v>
      </c>
      <c r="AP7" s="794"/>
      <c r="AQ7" s="805" t="s">
        <v>481</v>
      </c>
      <c r="AR7" s="819"/>
    </row>
    <row r="8" spans="1:46" ht="13.2">
      <c r="A8" s="727"/>
      <c r="AK8" s="740"/>
      <c r="AL8" s="753"/>
      <c r="AM8" s="753"/>
      <c r="AN8" s="770"/>
      <c r="AO8" s="783"/>
      <c r="AP8" s="795" t="s">
        <v>483</v>
      </c>
      <c r="AQ8" s="806" t="s">
        <v>484</v>
      </c>
      <c r="AR8" s="820" t="s">
        <v>20</v>
      </c>
    </row>
    <row r="9" spans="1:46" ht="13.2">
      <c r="A9" s="727"/>
      <c r="AK9" s="741" t="s">
        <v>485</v>
      </c>
      <c r="AL9" s="754"/>
      <c r="AM9" s="754"/>
      <c r="AN9" s="771"/>
      <c r="AO9" s="784">
        <v>5032483</v>
      </c>
      <c r="AP9" s="784">
        <v>83940</v>
      </c>
      <c r="AQ9" s="807">
        <v>72345</v>
      </c>
      <c r="AR9" s="821">
        <v>16</v>
      </c>
    </row>
    <row r="10" spans="1:46" ht="13.5" customHeight="1">
      <c r="A10" s="727"/>
      <c r="AK10" s="741" t="s">
        <v>211</v>
      </c>
      <c r="AL10" s="754"/>
      <c r="AM10" s="754"/>
      <c r="AN10" s="771"/>
      <c r="AO10" s="785">
        <v>25668</v>
      </c>
      <c r="AP10" s="785">
        <v>428</v>
      </c>
      <c r="AQ10" s="808">
        <v>6087</v>
      </c>
      <c r="AR10" s="822">
        <v>-93</v>
      </c>
    </row>
    <row r="11" spans="1:46" ht="13.5" customHeight="1">
      <c r="A11" s="727"/>
      <c r="AK11" s="741" t="s">
        <v>378</v>
      </c>
      <c r="AL11" s="754"/>
      <c r="AM11" s="754"/>
      <c r="AN11" s="771"/>
      <c r="AO11" s="785" t="s">
        <v>205</v>
      </c>
      <c r="AP11" s="785" t="s">
        <v>205</v>
      </c>
      <c r="AQ11" s="808">
        <v>1128</v>
      </c>
      <c r="AR11" s="822" t="s">
        <v>205</v>
      </c>
    </row>
    <row r="12" spans="1:46" ht="13.5" customHeight="1">
      <c r="A12" s="727"/>
      <c r="AK12" s="741" t="s">
        <v>225</v>
      </c>
      <c r="AL12" s="754"/>
      <c r="AM12" s="754"/>
      <c r="AN12" s="771"/>
      <c r="AO12" s="785" t="s">
        <v>205</v>
      </c>
      <c r="AP12" s="785" t="s">
        <v>205</v>
      </c>
      <c r="AQ12" s="808">
        <v>9</v>
      </c>
      <c r="AR12" s="822" t="s">
        <v>205</v>
      </c>
    </row>
    <row r="13" spans="1:46" ht="13.5" customHeight="1">
      <c r="A13" s="727"/>
      <c r="AK13" s="741" t="s">
        <v>486</v>
      </c>
      <c r="AL13" s="754"/>
      <c r="AM13" s="754"/>
      <c r="AN13" s="771"/>
      <c r="AO13" s="785" t="s">
        <v>205</v>
      </c>
      <c r="AP13" s="785" t="s">
        <v>205</v>
      </c>
      <c r="AQ13" s="808">
        <v>2326</v>
      </c>
      <c r="AR13" s="822" t="s">
        <v>205</v>
      </c>
    </row>
    <row r="14" spans="1:46" ht="13.5" customHeight="1">
      <c r="A14" s="727"/>
      <c r="AK14" s="741" t="s">
        <v>487</v>
      </c>
      <c r="AL14" s="754"/>
      <c r="AM14" s="754"/>
      <c r="AN14" s="771"/>
      <c r="AO14" s="785">
        <v>94831</v>
      </c>
      <c r="AP14" s="785">
        <v>1582</v>
      </c>
      <c r="AQ14" s="808">
        <v>1625</v>
      </c>
      <c r="AR14" s="822">
        <v>-2.6</v>
      </c>
    </row>
    <row r="15" spans="1:46" ht="13.5" customHeight="1">
      <c r="A15" s="727"/>
      <c r="AK15" s="742" t="s">
        <v>307</v>
      </c>
      <c r="AL15" s="755"/>
      <c r="AM15" s="755"/>
      <c r="AN15" s="772"/>
      <c r="AO15" s="785">
        <v>-373736</v>
      </c>
      <c r="AP15" s="785">
        <v>-6234</v>
      </c>
      <c r="AQ15" s="808">
        <v>-4515</v>
      </c>
      <c r="AR15" s="822">
        <v>38.1</v>
      </c>
    </row>
    <row r="16" spans="1:46" ht="13.2">
      <c r="A16" s="727"/>
      <c r="AK16" s="742" t="s">
        <v>274</v>
      </c>
      <c r="AL16" s="755"/>
      <c r="AM16" s="755"/>
      <c r="AN16" s="772"/>
      <c r="AO16" s="785">
        <v>4779246</v>
      </c>
      <c r="AP16" s="785">
        <v>79717</v>
      </c>
      <c r="AQ16" s="808">
        <v>79005</v>
      </c>
      <c r="AR16" s="822">
        <v>0.9</v>
      </c>
    </row>
    <row r="17" spans="1:46" ht="13.2">
      <c r="A17" s="727"/>
    </row>
    <row r="18" spans="1:46" ht="13.2">
      <c r="A18" s="727"/>
      <c r="AQ18" s="800"/>
      <c r="AR18" s="800"/>
    </row>
    <row r="19" spans="1:46" ht="13.2">
      <c r="A19" s="727"/>
      <c r="AK19" s="362" t="s">
        <v>192</v>
      </c>
    </row>
    <row r="20" spans="1:46" ht="13.2">
      <c r="A20" s="727"/>
      <c r="AK20" s="743"/>
      <c r="AL20" s="756"/>
      <c r="AM20" s="756"/>
      <c r="AN20" s="773"/>
      <c r="AO20" s="786" t="s">
        <v>488</v>
      </c>
      <c r="AP20" s="796" t="s">
        <v>331</v>
      </c>
      <c r="AQ20" s="809" t="s">
        <v>44</v>
      </c>
      <c r="AR20" s="823"/>
    </row>
    <row r="21" spans="1:46" s="728" customFormat="1" ht="13.2">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489</v>
      </c>
      <c r="AL21" s="757"/>
      <c r="AM21" s="757"/>
      <c r="AN21" s="774"/>
      <c r="AO21" s="787">
        <v>8.74</v>
      </c>
      <c r="AP21" s="797">
        <v>7.5</v>
      </c>
      <c r="AQ21" s="810">
        <v>1.24</v>
      </c>
      <c r="AR21" s="728"/>
      <c r="AS21" s="830"/>
      <c r="AT21" s="730"/>
    </row>
    <row r="22" spans="1:46" s="728" customFormat="1" ht="13.2">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490</v>
      </c>
      <c r="AL22" s="757"/>
      <c r="AM22" s="757"/>
      <c r="AN22" s="774"/>
      <c r="AO22" s="788">
        <v>99</v>
      </c>
      <c r="AP22" s="798">
        <v>98.5</v>
      </c>
      <c r="AQ22" s="811">
        <v>0.5</v>
      </c>
      <c r="AR22" s="800"/>
      <c r="AS22" s="830"/>
      <c r="AT22" s="730"/>
    </row>
    <row r="23" spans="1:46" s="728" customFormat="1" ht="13.2">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ht="13.2">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ht="13.2">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ht="13.2">
      <c r="A26" s="732" t="s">
        <v>491</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ht="13.2">
      <c r="A27" s="733"/>
      <c r="AS27" s="828"/>
      <c r="AT27" s="828"/>
    </row>
    <row r="28" spans="1:46" ht="16.2">
      <c r="A28" s="729" t="s">
        <v>263</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ht="13.2">
      <c r="A29" s="727"/>
      <c r="AK29" s="728" t="s">
        <v>60</v>
      </c>
      <c r="AL29" s="728"/>
      <c r="AM29" s="728"/>
      <c r="AN29" s="728"/>
      <c r="AS29" s="833"/>
    </row>
    <row r="30" spans="1:46" ht="13.5" customHeight="1">
      <c r="A30" s="727"/>
      <c r="AK30" s="739"/>
      <c r="AL30" s="752"/>
      <c r="AM30" s="752"/>
      <c r="AN30" s="769"/>
      <c r="AO30" s="782" t="s">
        <v>95</v>
      </c>
      <c r="AP30" s="794"/>
      <c r="AQ30" s="805" t="s">
        <v>481</v>
      </c>
      <c r="AR30" s="819"/>
    </row>
    <row r="31" spans="1:46" ht="13.2">
      <c r="A31" s="727"/>
      <c r="AK31" s="740"/>
      <c r="AL31" s="753"/>
      <c r="AM31" s="753"/>
      <c r="AN31" s="770"/>
      <c r="AO31" s="783"/>
      <c r="AP31" s="795" t="s">
        <v>483</v>
      </c>
      <c r="AQ31" s="806" t="s">
        <v>484</v>
      </c>
      <c r="AR31" s="820" t="s">
        <v>20</v>
      </c>
    </row>
    <row r="32" spans="1:46" ht="27" customHeight="1">
      <c r="A32" s="727"/>
      <c r="AK32" s="745" t="s">
        <v>492</v>
      </c>
      <c r="AL32" s="758"/>
      <c r="AM32" s="758"/>
      <c r="AN32" s="775"/>
      <c r="AO32" s="785">
        <v>3615500</v>
      </c>
      <c r="AP32" s="785">
        <v>60306</v>
      </c>
      <c r="AQ32" s="812">
        <v>42274</v>
      </c>
      <c r="AR32" s="822">
        <v>42.7</v>
      </c>
    </row>
    <row r="33" spans="1:46" ht="13.5" customHeight="1">
      <c r="A33" s="727"/>
      <c r="AK33" s="745" t="s">
        <v>493</v>
      </c>
      <c r="AL33" s="758"/>
      <c r="AM33" s="758"/>
      <c r="AN33" s="775"/>
      <c r="AO33" s="785" t="s">
        <v>205</v>
      </c>
      <c r="AP33" s="785" t="s">
        <v>205</v>
      </c>
      <c r="AQ33" s="812" t="s">
        <v>205</v>
      </c>
      <c r="AR33" s="822" t="s">
        <v>205</v>
      </c>
    </row>
    <row r="34" spans="1:46" ht="27" customHeight="1">
      <c r="A34" s="727"/>
      <c r="AK34" s="745" t="s">
        <v>70</v>
      </c>
      <c r="AL34" s="758"/>
      <c r="AM34" s="758"/>
      <c r="AN34" s="775"/>
      <c r="AO34" s="785" t="s">
        <v>205</v>
      </c>
      <c r="AP34" s="785" t="s">
        <v>205</v>
      </c>
      <c r="AQ34" s="812">
        <v>53</v>
      </c>
      <c r="AR34" s="822" t="s">
        <v>205</v>
      </c>
    </row>
    <row r="35" spans="1:46" ht="27" customHeight="1">
      <c r="A35" s="727"/>
      <c r="AK35" s="745" t="s">
        <v>494</v>
      </c>
      <c r="AL35" s="758"/>
      <c r="AM35" s="758"/>
      <c r="AN35" s="775"/>
      <c r="AO35" s="785">
        <v>573186</v>
      </c>
      <c r="AP35" s="785">
        <v>9561</v>
      </c>
      <c r="AQ35" s="812">
        <v>12769</v>
      </c>
      <c r="AR35" s="822">
        <v>-25.1</v>
      </c>
    </row>
    <row r="36" spans="1:46" ht="27" customHeight="1">
      <c r="A36" s="727"/>
      <c r="AK36" s="745" t="s">
        <v>39</v>
      </c>
      <c r="AL36" s="758"/>
      <c r="AM36" s="758"/>
      <c r="AN36" s="775"/>
      <c r="AO36" s="785">
        <v>85272</v>
      </c>
      <c r="AP36" s="785">
        <v>1422</v>
      </c>
      <c r="AQ36" s="812">
        <v>1973</v>
      </c>
      <c r="AR36" s="822">
        <v>-27.9</v>
      </c>
    </row>
    <row r="37" spans="1:46" ht="13.5" customHeight="1">
      <c r="A37" s="727"/>
      <c r="AK37" s="745" t="s">
        <v>346</v>
      </c>
      <c r="AL37" s="758"/>
      <c r="AM37" s="758"/>
      <c r="AN37" s="775"/>
      <c r="AO37" s="785" t="s">
        <v>205</v>
      </c>
      <c r="AP37" s="785" t="s">
        <v>205</v>
      </c>
      <c r="AQ37" s="812">
        <v>635</v>
      </c>
      <c r="AR37" s="822" t="s">
        <v>205</v>
      </c>
    </row>
    <row r="38" spans="1:46" ht="27" customHeight="1">
      <c r="A38" s="727"/>
      <c r="AK38" s="746" t="s">
        <v>442</v>
      </c>
      <c r="AL38" s="759"/>
      <c r="AM38" s="759"/>
      <c r="AN38" s="776"/>
      <c r="AO38" s="789" t="s">
        <v>205</v>
      </c>
      <c r="AP38" s="789" t="s">
        <v>205</v>
      </c>
      <c r="AQ38" s="813">
        <v>1</v>
      </c>
      <c r="AR38" s="811" t="s">
        <v>205</v>
      </c>
      <c r="AS38" s="833"/>
    </row>
    <row r="39" spans="1:46" ht="13.2">
      <c r="A39" s="727"/>
      <c r="AK39" s="746" t="s">
        <v>92</v>
      </c>
      <c r="AL39" s="759"/>
      <c r="AM39" s="759"/>
      <c r="AN39" s="776"/>
      <c r="AO39" s="785">
        <v>-170561</v>
      </c>
      <c r="AP39" s="785">
        <v>-2845</v>
      </c>
      <c r="AQ39" s="812">
        <v>-5447</v>
      </c>
      <c r="AR39" s="822">
        <v>-47.8</v>
      </c>
      <c r="AS39" s="833"/>
    </row>
    <row r="40" spans="1:46" ht="27" customHeight="1">
      <c r="A40" s="727"/>
      <c r="AK40" s="745" t="s">
        <v>495</v>
      </c>
      <c r="AL40" s="758"/>
      <c r="AM40" s="758"/>
      <c r="AN40" s="775"/>
      <c r="AO40" s="785">
        <v>-2548843</v>
      </c>
      <c r="AP40" s="785">
        <v>-42514</v>
      </c>
      <c r="AQ40" s="812">
        <v>-37418</v>
      </c>
      <c r="AR40" s="822">
        <v>13.6</v>
      </c>
      <c r="AS40" s="833"/>
    </row>
    <row r="41" spans="1:46" ht="13.2">
      <c r="A41" s="727"/>
      <c r="AK41" s="747" t="s">
        <v>368</v>
      </c>
      <c r="AL41" s="760"/>
      <c r="AM41" s="760"/>
      <c r="AN41" s="777"/>
      <c r="AO41" s="785">
        <v>1554554</v>
      </c>
      <c r="AP41" s="785">
        <v>25930</v>
      </c>
      <c r="AQ41" s="812">
        <v>14840</v>
      </c>
      <c r="AR41" s="822">
        <v>74.7</v>
      </c>
      <c r="AS41" s="833"/>
    </row>
    <row r="42" spans="1:46" ht="13.2">
      <c r="A42" s="727"/>
      <c r="AK42" s="748" t="s">
        <v>379</v>
      </c>
      <c r="AQ42" s="800"/>
      <c r="AR42" s="800"/>
      <c r="AS42" s="833"/>
    </row>
    <row r="43" spans="1:46" ht="13.2">
      <c r="A43" s="727"/>
      <c r="AP43" s="801"/>
      <c r="AQ43" s="800"/>
      <c r="AS43" s="833"/>
    </row>
    <row r="44" spans="1:46" ht="13.2">
      <c r="A44" s="727"/>
      <c r="AQ44" s="800"/>
    </row>
    <row r="45" spans="1:46" ht="13.2">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ht="13.2">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433</v>
      </c>
    </row>
    <row r="48" spans="1:46" ht="13.2">
      <c r="A48" s="727"/>
      <c r="AK48" s="735" t="s">
        <v>496</v>
      </c>
      <c r="AL48" s="735"/>
      <c r="AM48" s="735"/>
      <c r="AN48" s="735"/>
      <c r="AO48" s="735"/>
      <c r="AP48" s="735"/>
      <c r="AQ48" s="799"/>
      <c r="AR48" s="735"/>
    </row>
    <row r="49" spans="1:44" ht="13.5" customHeight="1">
      <c r="A49" s="727"/>
      <c r="AK49" s="749"/>
      <c r="AL49" s="761"/>
      <c r="AM49" s="765" t="s">
        <v>95</v>
      </c>
      <c r="AN49" s="778" t="s">
        <v>406</v>
      </c>
      <c r="AO49" s="790"/>
      <c r="AP49" s="790"/>
      <c r="AQ49" s="790"/>
      <c r="AR49" s="824"/>
    </row>
    <row r="50" spans="1:44" ht="13.2">
      <c r="A50" s="727"/>
      <c r="AK50" s="750"/>
      <c r="AL50" s="762"/>
      <c r="AM50" s="766"/>
      <c r="AN50" s="779" t="s">
        <v>472</v>
      </c>
      <c r="AO50" s="791" t="s">
        <v>473</v>
      </c>
      <c r="AP50" s="802" t="s">
        <v>497</v>
      </c>
      <c r="AQ50" s="815" t="s">
        <v>363</v>
      </c>
      <c r="AR50" s="825" t="s">
        <v>498</v>
      </c>
    </row>
    <row r="51" spans="1:44" ht="13.2">
      <c r="A51" s="727"/>
      <c r="AK51" s="749" t="s">
        <v>233</v>
      </c>
      <c r="AL51" s="761"/>
      <c r="AM51" s="767">
        <v>7558284</v>
      </c>
      <c r="AN51" s="780">
        <v>121301</v>
      </c>
      <c r="AO51" s="792">
        <v>47.3</v>
      </c>
      <c r="AP51" s="803">
        <v>54110</v>
      </c>
      <c r="AQ51" s="816">
        <v>-5.6</v>
      </c>
      <c r="AR51" s="826">
        <v>52.9</v>
      </c>
    </row>
    <row r="52" spans="1:44" ht="13.2">
      <c r="A52" s="727"/>
      <c r="AK52" s="751"/>
      <c r="AL52" s="763" t="s">
        <v>275</v>
      </c>
      <c r="AM52" s="768">
        <v>4359353</v>
      </c>
      <c r="AN52" s="781">
        <v>69962</v>
      </c>
      <c r="AO52" s="793">
        <v>137.69999999999999</v>
      </c>
      <c r="AP52" s="804">
        <v>30620</v>
      </c>
      <c r="AQ52" s="817">
        <v>-6.6</v>
      </c>
      <c r="AR52" s="827">
        <v>144.30000000000001</v>
      </c>
    </row>
    <row r="53" spans="1:44" ht="13.2">
      <c r="A53" s="727"/>
      <c r="AK53" s="749" t="s">
        <v>482</v>
      </c>
      <c r="AL53" s="761"/>
      <c r="AM53" s="767">
        <v>3635523</v>
      </c>
      <c r="AN53" s="780">
        <v>58869</v>
      </c>
      <c r="AO53" s="792">
        <v>-51.5</v>
      </c>
      <c r="AP53" s="803">
        <v>54684</v>
      </c>
      <c r="AQ53" s="816">
        <v>1.1000000000000001</v>
      </c>
      <c r="AR53" s="826">
        <v>-52.6</v>
      </c>
    </row>
    <row r="54" spans="1:44" ht="13.2">
      <c r="A54" s="727"/>
      <c r="AK54" s="751"/>
      <c r="AL54" s="763" t="s">
        <v>275</v>
      </c>
      <c r="AM54" s="768">
        <v>1181708</v>
      </c>
      <c r="AN54" s="781">
        <v>19135</v>
      </c>
      <c r="AO54" s="793">
        <v>-72.599999999999994</v>
      </c>
      <c r="AP54" s="804">
        <v>32829</v>
      </c>
      <c r="AQ54" s="817">
        <v>7.2</v>
      </c>
      <c r="AR54" s="827">
        <v>-79.8</v>
      </c>
    </row>
    <row r="55" spans="1:44" ht="13.2">
      <c r="A55" s="727"/>
      <c r="AK55" s="749" t="s">
        <v>499</v>
      </c>
      <c r="AL55" s="761"/>
      <c r="AM55" s="767">
        <v>4450572</v>
      </c>
      <c r="AN55" s="780">
        <v>72623</v>
      </c>
      <c r="AO55" s="792">
        <v>23.4</v>
      </c>
      <c r="AP55" s="803">
        <v>62383</v>
      </c>
      <c r="AQ55" s="816">
        <v>14.1</v>
      </c>
      <c r="AR55" s="826">
        <v>9.3000000000000007</v>
      </c>
    </row>
    <row r="56" spans="1:44" ht="13.2">
      <c r="A56" s="727"/>
      <c r="AK56" s="751"/>
      <c r="AL56" s="763" t="s">
        <v>275</v>
      </c>
      <c r="AM56" s="768">
        <v>1186251</v>
      </c>
      <c r="AN56" s="781">
        <v>19357</v>
      </c>
      <c r="AO56" s="793">
        <v>1.2</v>
      </c>
      <c r="AP56" s="804">
        <v>35325</v>
      </c>
      <c r="AQ56" s="817">
        <v>7.6</v>
      </c>
      <c r="AR56" s="827">
        <v>-6.4</v>
      </c>
    </row>
    <row r="57" spans="1:44" ht="13.2">
      <c r="A57" s="727"/>
      <c r="AK57" s="749" t="s">
        <v>420</v>
      </c>
      <c r="AL57" s="761"/>
      <c r="AM57" s="767">
        <v>4204296</v>
      </c>
      <c r="AN57" s="780">
        <v>69412</v>
      </c>
      <c r="AO57" s="792">
        <v>-4.4000000000000004</v>
      </c>
      <c r="AP57" s="803">
        <v>63812</v>
      </c>
      <c r="AQ57" s="816">
        <v>2.2999999999999998</v>
      </c>
      <c r="AR57" s="826">
        <v>-6.7</v>
      </c>
    </row>
    <row r="58" spans="1:44" ht="13.2">
      <c r="A58" s="727"/>
      <c r="AK58" s="751"/>
      <c r="AL58" s="763" t="s">
        <v>275</v>
      </c>
      <c r="AM58" s="768">
        <v>776207</v>
      </c>
      <c r="AN58" s="781">
        <v>12815</v>
      </c>
      <c r="AO58" s="793">
        <v>-33.799999999999997</v>
      </c>
      <c r="AP58" s="804">
        <v>33848</v>
      </c>
      <c r="AQ58" s="817">
        <v>-4.2</v>
      </c>
      <c r="AR58" s="827">
        <v>-29.6</v>
      </c>
    </row>
    <row r="59" spans="1:44" ht="13.2">
      <c r="A59" s="727"/>
      <c r="AK59" s="749" t="s">
        <v>315</v>
      </c>
      <c r="AL59" s="761"/>
      <c r="AM59" s="767">
        <v>3420446</v>
      </c>
      <c r="AN59" s="780">
        <v>57052</v>
      </c>
      <c r="AO59" s="792">
        <v>-17.8</v>
      </c>
      <c r="AP59" s="803">
        <v>54225</v>
      </c>
      <c r="AQ59" s="816">
        <v>-15</v>
      </c>
      <c r="AR59" s="826">
        <v>-2.8</v>
      </c>
    </row>
    <row r="60" spans="1:44" ht="13.2">
      <c r="A60" s="727"/>
      <c r="AK60" s="751"/>
      <c r="AL60" s="763" t="s">
        <v>275</v>
      </c>
      <c r="AM60" s="768">
        <v>836162</v>
      </c>
      <c r="AN60" s="781">
        <v>13947</v>
      </c>
      <c r="AO60" s="793">
        <v>8.8000000000000007</v>
      </c>
      <c r="AP60" s="804">
        <v>27337</v>
      </c>
      <c r="AQ60" s="817">
        <v>-19.2</v>
      </c>
      <c r="AR60" s="827">
        <v>28</v>
      </c>
    </row>
    <row r="61" spans="1:44" ht="13.2">
      <c r="A61" s="727"/>
      <c r="AK61" s="749" t="s">
        <v>388</v>
      </c>
      <c r="AL61" s="764"/>
      <c r="AM61" s="767">
        <v>4653824</v>
      </c>
      <c r="AN61" s="780">
        <v>75851</v>
      </c>
      <c r="AO61" s="792">
        <v>-0.6</v>
      </c>
      <c r="AP61" s="803">
        <v>57843</v>
      </c>
      <c r="AQ61" s="818">
        <v>-0.6</v>
      </c>
      <c r="AR61" s="826">
        <v>0</v>
      </c>
    </row>
    <row r="62" spans="1:44" ht="13.2">
      <c r="A62" s="727"/>
      <c r="AK62" s="751"/>
      <c r="AL62" s="763" t="s">
        <v>275</v>
      </c>
      <c r="AM62" s="768">
        <v>1667936</v>
      </c>
      <c r="AN62" s="781">
        <v>27043</v>
      </c>
      <c r="AO62" s="793">
        <v>8.3000000000000007</v>
      </c>
      <c r="AP62" s="804">
        <v>31992</v>
      </c>
      <c r="AQ62" s="817">
        <v>-3</v>
      </c>
      <c r="AR62" s="827">
        <v>11.3</v>
      </c>
    </row>
    <row r="63" spans="1:44" ht="13.2">
      <c r="A63" s="727"/>
    </row>
    <row r="64" spans="1:44" ht="13.2">
      <c r="A64" s="727"/>
    </row>
    <row r="65" spans="1:46" ht="13.2">
      <c r="A65" s="727"/>
    </row>
    <row r="66" spans="1:46" ht="13.2">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t="13.2" hidden="1"/>
    <row r="71" spans="1:46" ht="13.2" hidden="1"/>
    <row r="72" spans="1:46" ht="13.2" hidden="1"/>
    <row r="73" spans="1:46" ht="13.2" hidden="1"/>
  </sheetData>
  <sheetProtection algorithmName="SHA-512" hashValue="2hGwA0A4wGjnwn9eHfisxsCkCwOSEouAlGAUOHiqqovlNemEKFk5/6NxwrZ8qBUYRFs7ltHmRWe9a6jQYXe4sg==" saltValue="EIzZ8r1V8u54yBtHlXKtd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7"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ht="13.2">
      <c r="B2" s="725"/>
      <c r="DG2" s="725"/>
    </row>
    <row r="3" spans="2:125" ht="13.2">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ht="13.2"/>
    <row r="5" spans="2:125" ht="13.2"/>
    <row r="6" spans="2:125" ht="13.2"/>
    <row r="7" spans="2:125" ht="13.2"/>
    <row r="8" spans="2:125" ht="13.2"/>
    <row r="9" spans="2:125" ht="13.2">
      <c r="DU9" s="725"/>
    </row>
    <row r="10" spans="2:125" ht="13.2"/>
    <row r="11" spans="2:125" ht="13.2"/>
    <row r="12" spans="2:125" ht="13.2"/>
    <row r="13" spans="2:125" ht="13.2"/>
    <row r="14" spans="2:125" ht="13.2"/>
    <row r="15" spans="2:125" ht="13.2"/>
    <row r="16" spans="2:125" ht="13.2"/>
    <row r="17" spans="125:125" ht="13.2">
      <c r="DU17" s="725"/>
    </row>
    <row r="18" spans="125:125" ht="13.2"/>
    <row r="19" spans="125:125" ht="13.2"/>
    <row r="20" spans="125:125" ht="13.2">
      <c r="DU20" s="725"/>
    </row>
    <row r="21" spans="125:125" ht="13.2">
      <c r="DU21" s="725"/>
    </row>
    <row r="22" spans="125:125" ht="13.2"/>
    <row r="23" spans="125:125" ht="13.2"/>
    <row r="24" spans="125:125" ht="13.2"/>
    <row r="25" spans="125:125" ht="13.2"/>
    <row r="26" spans="125:125" ht="13.2"/>
    <row r="27" spans="125:125" ht="13.2"/>
    <row r="28" spans="125:125" ht="13.2">
      <c r="DU28" s="725"/>
    </row>
    <row r="29" spans="125:125" ht="13.2"/>
    <row r="30" spans="125:125" ht="13.2"/>
    <row r="31" spans="125:125" ht="13.2"/>
    <row r="32" spans="125:125" ht="13.2"/>
    <row r="33" spans="2:125" ht="13.2">
      <c r="B33" s="725"/>
      <c r="G33" s="725"/>
      <c r="I33" s="725"/>
    </row>
    <row r="34" spans="2:125" ht="13.2">
      <c r="C34" s="725"/>
      <c r="P34" s="725"/>
      <c r="DE34" s="725"/>
      <c r="DH34" s="725"/>
    </row>
    <row r="35" spans="2:125" ht="13.2">
      <c r="D35" s="725"/>
      <c r="E35" s="725"/>
      <c r="DG35" s="725"/>
      <c r="DJ35" s="725"/>
      <c r="DP35" s="725"/>
      <c r="DQ35" s="725"/>
      <c r="DR35" s="725"/>
      <c r="DS35" s="725"/>
      <c r="DT35" s="725"/>
      <c r="DU35" s="725"/>
    </row>
    <row r="36" spans="2:125" ht="13.2">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ht="13.2">
      <c r="DU37" s="725"/>
    </row>
    <row r="38" spans="2:125" ht="13.2">
      <c r="DT38" s="725"/>
      <c r="DU38" s="725"/>
    </row>
    <row r="39" spans="2:125" ht="13.2"/>
    <row r="40" spans="2:125" ht="13.2">
      <c r="DH40" s="725"/>
    </row>
    <row r="41" spans="2:125" ht="13.2">
      <c r="DE41" s="725"/>
    </row>
    <row r="42" spans="2:125" ht="13.2">
      <c r="DG42" s="725"/>
      <c r="DJ42" s="725"/>
    </row>
    <row r="43" spans="2:125" ht="13.2">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ht="13.2">
      <c r="DU44" s="725"/>
    </row>
    <row r="45" spans="2:125" ht="13.2"/>
    <row r="46" spans="2:125" ht="13.2"/>
    <row r="47" spans="2:125" ht="13.2"/>
    <row r="48" spans="2:125" ht="13.2">
      <c r="DT48" s="725"/>
      <c r="DU48" s="725"/>
    </row>
    <row r="49" spans="120:125" ht="13.2">
      <c r="DU49" s="725"/>
    </row>
    <row r="50" spans="120:125" ht="13.2">
      <c r="DU50" s="725"/>
    </row>
    <row r="51" spans="120:125" ht="13.2">
      <c r="DP51" s="725"/>
      <c r="DQ51" s="725"/>
      <c r="DR51" s="725"/>
      <c r="DS51" s="725"/>
      <c r="DT51" s="725"/>
      <c r="DU51" s="725"/>
    </row>
    <row r="52" spans="120:125" ht="13.2"/>
    <row r="53" spans="120:125" ht="13.2"/>
    <row r="54" spans="120:125" ht="13.2">
      <c r="DU54" s="725"/>
    </row>
    <row r="55" spans="120:125" ht="13.2"/>
    <row r="56" spans="120:125" ht="13.2"/>
    <row r="57" spans="120:125" ht="13.2"/>
    <row r="58" spans="120:125" ht="13.2">
      <c r="DU58" s="725"/>
    </row>
    <row r="59" spans="120:125" ht="13.2"/>
    <row r="60" spans="120:125" ht="13.2"/>
    <row r="61" spans="120:125" ht="13.2"/>
    <row r="62" spans="120:125" ht="13.2"/>
    <row r="63" spans="120:125" ht="13.2">
      <c r="DU63" s="725"/>
    </row>
    <row r="64" spans="120:125" ht="13.2">
      <c r="DT64" s="725"/>
      <c r="DU64" s="725"/>
    </row>
    <row r="65" spans="123:125" ht="13.2"/>
    <row r="66" spans="123:125" ht="13.2"/>
    <row r="67" spans="123:125" ht="13.2"/>
    <row r="68" spans="123:125" ht="13.2"/>
    <row r="69" spans="123:125" ht="13.2">
      <c r="DS69" s="725"/>
      <c r="DT69" s="725"/>
      <c r="DU69" s="72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5"/>
    </row>
    <row r="83" spans="116:125" ht="13.2">
      <c r="DM83" s="725"/>
      <c r="DN83" s="725"/>
      <c r="DO83" s="725"/>
      <c r="DP83" s="725"/>
      <c r="DQ83" s="725"/>
      <c r="DR83" s="725"/>
      <c r="DS83" s="725"/>
      <c r="DT83" s="725"/>
      <c r="DU83" s="725"/>
    </row>
    <row r="84" spans="116:125" ht="13.2"/>
    <row r="85" spans="116:125" ht="13.2"/>
    <row r="86" spans="116:125" ht="13.2"/>
    <row r="87" spans="116:125" ht="13.2"/>
    <row r="88" spans="116:125" ht="13.2">
      <c r="DU88" s="725"/>
    </row>
    <row r="89" spans="116:125" ht="13.2"/>
    <row r="90" spans="116:125" ht="13.2"/>
    <row r="91" spans="116:125" ht="13.2"/>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109</v>
      </c>
    </row>
    <row r="121" spans="125:125" ht="13.5" hidden="1" customHeight="1">
      <c r="DU121" s="725"/>
    </row>
  </sheetData>
  <sheetProtection algorithmName="SHA-512" hashValue="pkRC08p9aSOzWCdkLuJN9ZDLsXjZ1a57+XXKbsMaIK6jvmh22LPjJ/b9FtM15XZXyTjdP/OmA4USgcJ5qhKqnQ==" saltValue="1a3+2a0assEBXZrc6PNk5Q=="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441406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ht="13.2">
      <c r="B2" s="725"/>
      <c r="T2" s="725"/>
    </row>
    <row r="3" spans="1:125" ht="13.2">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5"/>
      <c r="G33" s="725"/>
      <c r="I33" s="725"/>
    </row>
    <row r="34" spans="2:125" ht="13.2">
      <c r="C34" s="725"/>
      <c r="P34" s="725"/>
      <c r="R34" s="725"/>
      <c r="U34" s="725"/>
    </row>
    <row r="35" spans="2:125" ht="13.2">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ht="13.2">
      <c r="F36" s="725"/>
      <c r="H36" s="725"/>
      <c r="J36" s="725"/>
      <c r="K36" s="725"/>
      <c r="L36" s="725"/>
      <c r="M36" s="725"/>
      <c r="N36" s="725"/>
      <c r="O36" s="725"/>
      <c r="Q36" s="725"/>
      <c r="S36" s="725"/>
      <c r="V36" s="725"/>
    </row>
    <row r="37" spans="2:125" ht="13.2"/>
    <row r="38" spans="2:125" ht="13.2"/>
    <row r="39" spans="2:125" ht="13.2"/>
    <row r="40" spans="2:125" ht="13.2">
      <c r="U40" s="725"/>
    </row>
    <row r="41" spans="2:125" ht="13.2">
      <c r="R41" s="725"/>
    </row>
    <row r="42" spans="2:125" ht="13.2">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ht="13.2">
      <c r="Q43" s="725"/>
      <c r="S43" s="725"/>
      <c r="V43" s="72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109</v>
      </c>
    </row>
  </sheetData>
  <sheetProtection algorithmName="SHA-512" hashValue="hN8pnYGoKgAOkD7XvJbDCTU1GnIwn3s3GtPTRkfpgGbQtA7U/PvOy/o5zJ7mcVEWMSJMSIHGNeXDa0f91dT+Ag==" saltValue="LxN1hjFKY5KX8mANYYmr5Q=="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2" customWidth="1"/>
    <col min="2" max="16" width="14.6640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5</v>
      </c>
    </row>
    <row r="46" spans="2:10" ht="29.25" customHeight="1">
      <c r="B46" s="835" t="s">
        <v>7</v>
      </c>
      <c r="C46" s="839"/>
      <c r="D46" s="839"/>
      <c r="E46" s="843" t="s">
        <v>18</v>
      </c>
      <c r="F46" s="847" t="s">
        <v>409</v>
      </c>
      <c r="G46" s="851" t="s">
        <v>353</v>
      </c>
      <c r="H46" s="851" t="s">
        <v>4</v>
      </c>
      <c r="I46" s="851" t="s">
        <v>501</v>
      </c>
      <c r="J46" s="856" t="s">
        <v>457</v>
      </c>
    </row>
    <row r="47" spans="2:10" ht="57.75" customHeight="1">
      <c r="B47" s="836"/>
      <c r="C47" s="840" t="s">
        <v>1</v>
      </c>
      <c r="D47" s="840"/>
      <c r="E47" s="844"/>
      <c r="F47" s="848">
        <v>19.21</v>
      </c>
      <c r="G47" s="852">
        <v>16.850000000000001</v>
      </c>
      <c r="H47" s="852">
        <v>17.53</v>
      </c>
      <c r="I47" s="852">
        <v>16.600000000000001</v>
      </c>
      <c r="J47" s="857">
        <v>17.41</v>
      </c>
    </row>
    <row r="48" spans="2:10" ht="57.75" customHeight="1">
      <c r="B48" s="837"/>
      <c r="C48" s="841" t="s">
        <v>11</v>
      </c>
      <c r="D48" s="841"/>
      <c r="E48" s="845"/>
      <c r="F48" s="849">
        <v>2.99</v>
      </c>
      <c r="G48" s="853">
        <v>3.17</v>
      </c>
      <c r="H48" s="853">
        <v>4.41</v>
      </c>
      <c r="I48" s="853">
        <v>3.89</v>
      </c>
      <c r="J48" s="858">
        <v>4.29</v>
      </c>
    </row>
    <row r="49" spans="2:10" ht="57.75" customHeight="1">
      <c r="B49" s="838"/>
      <c r="C49" s="842" t="s">
        <v>17</v>
      </c>
      <c r="D49" s="842"/>
      <c r="E49" s="846"/>
      <c r="F49" s="850" t="s">
        <v>374</v>
      </c>
      <c r="G49" s="854" t="s">
        <v>502</v>
      </c>
      <c r="H49" s="854">
        <v>0.44</v>
      </c>
      <c r="I49" s="854" t="s">
        <v>41</v>
      </c>
      <c r="J49" s="859" t="s">
        <v>320</v>
      </c>
    </row>
    <row r="50" spans="2:10" ht="13.2"/>
  </sheetData>
  <sheetProtection algorithmName="SHA-512" hashValue="IhyHwxEyhdmsccfd1m6QH7ll/K1soh50TLLRSgHNzBePBxaUa3z7IctGZXy2EimGJ/E9mkaCPzTYk9Rkat8FwA==" saltValue="U8nXp6yz4G0ZS3amGAo7bw=="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fitToWidth="1" fitToHeight="1" orientation="landscape" usePrinterDefaults="1" cellComments="asDisplayed" horizontalDpi="300" verticalDpi="300"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永田 貴一</cp:lastModifiedBy>
  <cp:lastPrinted>2023-03-16T02:39:46Z</cp:lastPrinted>
  <dcterms:created xsi:type="dcterms:W3CDTF">2023-02-20T07:41:57Z</dcterms:created>
  <dcterms:modified xsi:type="dcterms:W3CDTF">2023-10-17T00:47:40Z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2023-10-17T00:47:40Z</vt:filetime>
  </property>
</Properties>
</file>