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23250" windowHeight="12570" tabRatio="87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BE38" i="10"/>
  <c r="AM38" i="10"/>
  <c r="U38" i="10"/>
  <c r="BE37" i="10"/>
  <c r="AM37" i="10"/>
  <c r="BE36" i="10"/>
  <c r="C35" i="10"/>
  <c r="C34" i="10"/>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l="1"/>
  <c r="C39" i="10" l="1"/>
  <c r="AM34" i="10"/>
  <c r="AM35" i="10" s="1"/>
  <c r="AM36" i="10" s="1"/>
  <c r="U34" i="10"/>
  <c r="U35" i="10" s="1"/>
  <c r="U36" i="10" s="1"/>
  <c r="U37" i="10" s="1"/>
  <c r="BE34" i="10" l="1"/>
  <c r="BE35" i="10" s="1"/>
  <c r="BW34" i="10" l="1"/>
  <c r="BW35" i="10" s="1"/>
  <c r="BW36" i="10" s="1"/>
  <c r="BW37" i="10" s="1"/>
  <c r="BW38" i="10" s="1"/>
  <c r="BW39" i="10" s="1"/>
  <c r="CO34" i="10" s="1"/>
  <c r="CO35" i="10" s="1"/>
  <c r="CO36" i="10" s="1"/>
  <c r="CO37" i="10" s="1"/>
  <c r="CO38" i="10" s="1"/>
  <c r="CO39" i="10" s="1"/>
</calcChain>
</file>

<file path=xl/sharedStrings.xml><?xml version="1.0" encoding="utf-8"?>
<sst xmlns="http://schemas.openxmlformats.org/spreadsheetml/2006/main" count="1161" uniqueCount="616">
  <si>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</si>
  <si>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</si>
  <si>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</si>
  <si>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</si>
  <si>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</si>
  <si>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</si>
  <si>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</si>
  <si>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</si>
  <si>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</si>
  <si>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</si>
  <si>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</si>
  <si>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</si>
  <si>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</si>
  <si>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</si>
  <si>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</si>
  <si>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</si>
  <si>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</si>
  <si>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</si>
  <si>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</si>
  <si>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</si>
  <si>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</si>
  <si>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</si>
  <si>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</si>
  <si>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</si>
  <si>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</si>
  <si>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</si>
  <si>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</si>
  <si>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</si>
  <si>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</si>
  <si>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</si>
  <si>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</si>
  <si>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</si>
  <si>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</si>
  <si>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</si>
  <si>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</si>
  <si>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</si>
  <si>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</si>
  <si>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</si>
  <si>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</si>
  <si>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</si>
  <si>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</si>
  <si>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</si>
  <si>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</si>
  <si>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</si>
  <si>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</si>
  <si>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</si>
  <si>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</si>
  <si>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</si>
  <si>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</si>
  <si>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</si>
  <si>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</si>
  <si>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</si>
  <si>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</si>
  <si>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</si>
  <si>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</si>
  <si>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</si>
  <si>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</si>
  <si>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</si>
  <si>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</si>
  <si>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</si>
  <si>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</si>
  <si>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</si>
  <si>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</si>
  <si>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</si>
  <si>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</si>
  <si>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</si>
  <si>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</si>
  <si>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</si>
  <si>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</si>
  <si>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</si>
  <si>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</si>
  <si>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</si>
  <si>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</si>
  <si>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</si>
  <si>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</si>
  <si>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</si>
  <si>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</si>
  <si>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</si>
  <si>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</si>
  <si>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</si>
  <si>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</si>
  <si>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</si>
  <si>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</si>
  <si>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</si>
  <si>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</si>
  <si>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</si>
  <si>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</si>
  <si>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</si>
  <si>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</si>
  <si>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</si>
  <si>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</si>
  <si>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</si>
  <si>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</si>
  <si>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</si>
  <si>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</si>
  <si>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</si>
  <si>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</si>
  <si>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</si>
  <si>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</si>
  <si>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</si>
  <si>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</si>
  <si>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</si>
  <si>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</si>
  <si>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</si>
  <si>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</si>
  <si>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</si>
  <si>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</si>
  <si>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</si>
  <si>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</si>
  <si>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</si>
  <si>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</si>
  <si>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</si>
  <si>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</si>
  <si>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</si>
  <si>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</si>
  <si>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</si>
  <si>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</si>
  <si>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</si>
  <si>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</si>
  <si>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</si>
  <si>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</si>
  <si>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</si>
  <si>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</si>
  <si>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</si>
  <si>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</si>
  <si>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</si>
  <si>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</si>
  <si>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</si>
  <si>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</si>
  <si>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</si>
  <si>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</si>
  <si>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</si>
  <si>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</si>
  <si>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</si>
  <si>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</si>
  <si>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</si>
  <si>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</si>
  <si>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</si>
  <si>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</si>
  <si>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</si>
  <si>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</si>
  <si>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</si>
  <si>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</si>
  <si>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</si>
  <si>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</si>
  <si>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</si>
  <si>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</si>
  <si>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</si>
  <si>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</si>
  <si>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</si>
  <si>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</si>
  <si>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</si>
  <si>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</si>
  <si>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</si>
  <si>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</si>
  <si>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</si>
  <si>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</si>
  <si>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</si>
  <si>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</si>
  <si>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</si>
  <si>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</si>
  <si>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</si>
  <si>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</si>
  <si>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</si>
  <si>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</si>
  <si>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</si>
  <si>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</si>
  <si>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</si>
  <si>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</si>
  <si>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</si>
  <si>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</si>
  <si>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</si>
  <si>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</si>
  <si>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</si>
  <si>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</si>
  <si>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</si>
  <si>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</si>
  <si>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</si>
  <si>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</si>
  <si>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</si>
  <si>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</si>
  <si>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</si>
  <si>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</si>
  <si>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</si>
  <si>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</si>
  <si>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</si>
  <si>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</si>
  <si>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</si>
  <si>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</si>
  <si>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</si>
  <si>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</si>
  <si>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</si>
  <si>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</si>
  <si>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</si>
  <si>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</si>
  <si>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</si>
  <si>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</si>
  <si>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</si>
  <si>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</si>
  <si>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</si>
  <si>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</si>
  <si>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</si>
  <si>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</si>
  <si>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</si>
  <si>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</si>
  <si>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</si>
  <si>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</si>
  <si>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</si>
  <si>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</si>
  <si>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</si>
  <si>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</si>
  <si>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</si>
  <si>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</si>
  <si>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宮崎県日向市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</si>
  <si>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</si>
  <si>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</si>
  <si>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</si>
  <si>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</si>
  <si>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</si>
  <si>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</si>
  <si>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</si>
  <si>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</si>
  <si>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</si>
  <si>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</si>
  <si>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</si>
  <si>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</si>
  <si>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</si>
  <si>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</si>
  <si>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</si>
  <si>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</si>
  <si>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</si>
  <si>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</si>
  <si>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</si>
  <si>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</si>
  <si>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</si>
  <si>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</si>
  <si>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</si>
  <si>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</si>
  <si>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</si>
  <si>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</si>
  <si>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</si>
  <si>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</si>
  <si>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</si>
  <si>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</si>
  <si>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</si>
  <si>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</si>
  <si>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</si>
  <si>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</si>
  <si>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</si>
  <si>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</si>
  <si>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</si>
  <si>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</si>
  <si>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</si>
  <si>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</si>
  <si>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</si>
  <si>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</si>
  <si>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</si>
  <si>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</si>
  <si>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</si>
  <si>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</si>
  <si>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</si>
  <si>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</si>
  <si>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</si>
  <si>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</si>
  <si>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</si>
  <si>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</si>
  <si>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</si>
  <si>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</si>
  <si>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</si>
  <si>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</si>
  <si>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</si>
  <si>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</si>
  <si>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</si>
  <si>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</si>
  <si>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</si>
  <si>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</si>
  <si>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</si>
  <si>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</si>
  <si>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</si>
  <si>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</si>
  <si>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</si>
  <si>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</si>
  <si>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</si>
  <si>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</si>
  <si>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</si>
  <si>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</si>
  <si>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</si>
  <si>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</si>
  <si>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</si>
  <si>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</si>
  <si>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</si>
  <si>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</si>
  <si>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</si>
  <si>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</si>
  <si>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</si>
  <si>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</si>
  <si>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</si>
  <si>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</si>
  <si>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</si>
  <si>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</si>
  <si>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</si>
  <si>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</si>
  <si>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</si>
  <si>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</si>
  <si>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</si>
  <si>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</si>
  <si>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</si>
  <si>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</si>
  <si>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</si>
  <si>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</si>
  <si>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</si>
  <si>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</si>
  <si>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</si>
  <si>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</si>
  <si>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</si>
  <si>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</si>
  <si>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</si>
  <si>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</si>
  <si>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</si>
  <si>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</si>
  <si>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</si>
  <si>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</si>
  <si>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</si>
  <si>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</si>
  <si>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</si>
  <si>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</si>
  <si>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</si>
  <si>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</si>
  <si>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</si>
  <si>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</si>
  <si>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</si>
  <si>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</si>
  <si>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</si>
  <si>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</si>
  <si>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</si>
  <si>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</si>
  <si>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</si>
  <si>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</si>
  <si>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</si>
  <si>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</si>
  <si>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</si>
  <si>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</si>
  <si>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</si>
  <si>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</si>
  <si>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</si>
  <si>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</si>
  <si>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</si>
  <si>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</si>
  <si>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</si>
  <si>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</si>
  <si>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</si>
  <si>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</si>
  <si>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</si>
  <si>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</si>
  <si>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</si>
  <si>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</si>
  <si>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</si>
  <si>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</si>
  <si>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</si>
  <si>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</si>
  <si>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</si>
  <si>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</si>
  <si>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宮崎県日向市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</si>
  <si>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</si>
  <si>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</si>
  <si>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</si>
  <si>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</si>
  <si>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</si>
  <si>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</si>
  <si>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</si>
  <si>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</si>
  <si>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</si>
  <si>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</si>
  <si>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</si>
  <si>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</si>
  <si>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</si>
  <si>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</si>
  <si>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</si>
  <si>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</si>
  <si>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</si>
  <si>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</si>
  <si>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</si>
  <si>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</si>
  <si>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</si>
  <si>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</si>
  <si>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</si>
  <si>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</si>
  <si>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</si>
  <si>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</si>
  <si>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</si>
  <si>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</si>
  <si>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</si>
  <si>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</si>
  <si>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</si>
  <si>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</si>
  <si>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</si>
  <si>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</si>
  <si>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</si>
  <si>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</si>
  <si>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</si>
  <si>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</si>
  <si>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</si>
  <si>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</si>
  <si>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</si>
  <si>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</si>
  <si>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t>
    <phoneticPr fontId="5"/>
  </si>
  <si>
    <t>日向市後期高齢者医療事業特別会計</t>
    <phoneticPr fontId="5"/>
  </si>
  <si>
    <t>日向市水道事業会計</t>
    <phoneticPr fontId="5"/>
  </si>
  <si>
    <t>法適用企業</t>
    <phoneticPr fontId="5"/>
  </si>
  <si>
    <t>日向市下水道事業会計</t>
    <phoneticPr fontId="5"/>
  </si>
  <si>
    <t>日向市病院事業会計</t>
    <phoneticPr fontId="5"/>
  </si>
  <si>
    <t>法適用企業</t>
    <phoneticPr fontId="5"/>
  </si>
  <si>
    <t>日向市簡易水道事業特別会計</t>
    <phoneticPr fontId="5"/>
  </si>
  <si>
    <t>法非適用企業</t>
    <phoneticPr fontId="5"/>
  </si>
  <si>
    <t>日向市農業集落排水事業特別会計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</si>
  <si>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</si>
  <si>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</si>
  <si>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</si>
  <si>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</si>
  <si>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</si>
  <si>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</si>
  <si>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</si>
  <si>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</si>
  <si>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</si>
  <si>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</si>
  <si>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</si>
  <si>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</si>
  <si>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</si>
  <si>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</si>
  <si>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</si>
  <si>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</si>
  <si>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</si>
  <si>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</si>
  <si>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</si>
  <si>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</si>
  <si>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</si>
  <si>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</si>
  <si>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</si>
  <si>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</si>
  <si>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</si>
  <si>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</si>
  <si>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</si>
  <si>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</si>
  <si>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</si>
  <si>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</si>
  <si>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</si>
  <si>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</si>
  <si>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</si>
  <si>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</si>
  <si>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</si>
  <si>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</si>
  <si>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</si>
  <si>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</si>
  <si>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</si>
  <si>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</si>
  <si>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</si>
  <si>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</si>
  <si>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</si>
  <si>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</si>
  <si>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</si>
  <si>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</si>
  <si>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</si>
  <si>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</si>
  <si>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</si>
  <si>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</si>
  <si>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</si>
  <si>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</si>
  <si>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</si>
  <si>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</si>
  <si>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</si>
  <si>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</si>
  <si>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</si>
  <si>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</si>
  <si>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</si>
  <si>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日向市農業集落排水事業特別会計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</si>
  <si>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</si>
  <si>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日向市簡易水道事業特別会計</t>
    <phoneticPr fontId="5"/>
  </si>
  <si>
    <t>(Ｆ)</t>
    <phoneticPr fontId="5"/>
  </si>
  <si>
    <t>日向市水道事業会計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</si>
  <si>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</si>
  <si>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</si>
  <si>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</si>
  <si>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</si>
  <si>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</si>
  <si>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</si>
  <si>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</si>
  <si>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</si>
  <si>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</si>
  <si>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</si>
  <si>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</si>
  <si>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</si>
  <si>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</si>
  <si>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</si>
  <si>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</si>
  <si>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</si>
  <si>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</si>
  <si>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</si>
  <si>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</si>
  <si>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</si>
  <si>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</si>
  <si>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</si>
  <si>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</si>
  <si>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</si>
  <si>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</si>
  <si>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</si>
  <si>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</si>
  <si>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</si>
  <si>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</si>
  <si>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</si>
  <si>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</si>
  <si>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</si>
  <si>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</si>
  <si>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</si>
  <si>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</si>
  <si>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</si>
  <si>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</si>
  <si>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</si>
  <si>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</si>
  <si>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</si>
  <si>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</si>
  <si>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</si>
  <si>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</si>
  <si>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</si>
  <si>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</si>
  <si>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</si>
  <si>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</si>
  <si>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</si>
  <si>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</si>
  <si>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</si>
  <si>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</si>
  <si>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</si>
  <si>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</si>
  <si>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</si>
  <si>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</si>
  <si>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</si>
  <si>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</si>
  <si>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</si>
  <si>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</si>
  <si>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</si>
  <si>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</si>
  <si>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</si>
  <si>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</si>
  <si>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</si>
  <si>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</si>
  <si>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</si>
  <si>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</si>
  <si>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</si>
  <si>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</si>
  <si>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</si>
  <si>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</si>
  <si>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</si>
  <si>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</si>
  <si>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</si>
  <si>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</si>
  <si>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</si>
  <si>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</si>
  <si>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</si>
  <si>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</si>
  <si>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</si>
  <si>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</si>
  <si>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</si>
  <si>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</si>
  <si>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</si>
  <si>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2.59</t>
  </si>
  <si>
    <t>▲ 3.89</t>
  </si>
  <si>
    <t>▲ 2.20</t>
  </si>
  <si>
    <t>▲ 4.00</t>
  </si>
  <si>
    <t>日向市水道事業会計</t>
  </si>
  <si>
    <t>一般会計</t>
  </si>
  <si>
    <t>日向市下水道事業会計</t>
  </si>
  <si>
    <t>日向市介護保険事業特別会計（保険事業勘定）</t>
  </si>
  <si>
    <t>日向市国民健康保険事業特別会計</t>
  </si>
  <si>
    <t>日向市病院事業会計</t>
  </si>
  <si>
    <t>日向市後期高齢者医療事業特別会計</t>
  </si>
  <si>
    <t>日向市簡易水道事業特別会計</t>
  </si>
  <si>
    <t>その他会計（赤字）</t>
  </si>
  <si>
    <t>その他会計（黒字）</t>
  </si>
  <si>
    <t>H25末</t>
    <phoneticPr fontId="5"/>
  </si>
  <si>
    <t>H26末</t>
    <phoneticPr fontId="5"/>
  </si>
  <si>
    <t>H27末</t>
    <phoneticPr fontId="5"/>
  </si>
  <si>
    <t>H28末</t>
    <phoneticPr fontId="5"/>
  </si>
  <si>
    <t>H29末</t>
    <phoneticPr fontId="5"/>
  </si>
  <si>
    <t>日向東臼杵広域連合</t>
  </si>
  <si>
    <t>宮崎県北部広域行政事務組合（一般会計）</t>
  </si>
  <si>
    <t>宮崎県北部広域行政事務組合（宮崎県北部ふるさと市町村圏事業特別会計）</t>
  </si>
  <si>
    <t>宮崎県後期高齢者医療広域連合（一般会計）</t>
  </si>
  <si>
    <t>宮崎県後期高齢者医療広域連合（後期高齢者医療特別会計）</t>
  </si>
  <si>
    <t>日向文化振興事業団</t>
  </si>
  <si>
    <t>日向サンパーク温泉</t>
  </si>
  <si>
    <t>日向青果地方卸売市場</t>
  </si>
  <si>
    <t>東郷町ふるさと公社</t>
  </si>
  <si>
    <t>宮崎県林業公社</t>
  </si>
  <si>
    <t>耳川広域森林組合</t>
    <rPh sb="0" eb="1">
      <t>ミミ</t>
    </rPh>
    <rPh sb="1" eb="2">
      <t>カワ</t>
    </rPh>
    <rPh sb="2" eb="4">
      <t>コウイキ</t>
    </rPh>
    <rPh sb="4" eb="6">
      <t>シンリン</t>
    </rPh>
    <rPh sb="6" eb="8">
      <t>クミアイ</t>
    </rPh>
    <phoneticPr fontId="2"/>
  </si>
  <si>
    <t>公共施設整備等資金積立基金</t>
    <rPh sb="0" eb="2">
      <t>コウキョウ</t>
    </rPh>
    <rPh sb="2" eb="4">
      <t>シセツ</t>
    </rPh>
    <rPh sb="4" eb="6">
      <t>セイビ</t>
    </rPh>
    <rPh sb="6" eb="7">
      <t>トウ</t>
    </rPh>
    <rPh sb="7" eb="9">
      <t>シキン</t>
    </rPh>
    <rPh sb="9" eb="11">
      <t>ツミタテ</t>
    </rPh>
    <rPh sb="11" eb="13">
      <t>キキン</t>
    </rPh>
    <phoneticPr fontId="11"/>
  </si>
  <si>
    <t>退職手当基金</t>
    <rPh sb="0" eb="2">
      <t>タイショク</t>
    </rPh>
    <rPh sb="2" eb="4">
      <t>テアテ</t>
    </rPh>
    <rPh sb="4" eb="6">
      <t>キキン</t>
    </rPh>
    <phoneticPr fontId="11"/>
  </si>
  <si>
    <t>地域振興基金</t>
    <rPh sb="0" eb="2">
      <t>チイキ</t>
    </rPh>
    <rPh sb="2" eb="4">
      <t>シンコウ</t>
    </rPh>
    <rPh sb="4" eb="6">
      <t>キキン</t>
    </rPh>
    <phoneticPr fontId="11"/>
  </si>
  <si>
    <t>うるおい福祉基金</t>
    <rPh sb="4" eb="6">
      <t>フクシ</t>
    </rPh>
    <rPh sb="6" eb="8">
      <t>キキン</t>
    </rPh>
    <phoneticPr fontId="11"/>
  </si>
  <si>
    <t>過疎地域振興基金</t>
    <rPh sb="0" eb="2">
      <t>カソ</t>
    </rPh>
    <rPh sb="2" eb="4">
      <t>チイキ</t>
    </rPh>
    <rPh sb="4" eb="6">
      <t>シンコウ</t>
    </rPh>
    <rPh sb="6" eb="8">
      <t>キキン</t>
    </rPh>
    <phoneticPr fontId="11"/>
  </si>
  <si>
    <t>宮崎県市町村総合事務組合（自治会館管理運営特別会計）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11"/>
  </si>
  <si>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</si>
  <si>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</si>
  <si>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</si>
  <si>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</si>
  <si>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</si>
  <si>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</si>
  <si>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</si>
  <si>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</si>
  <si>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</si>
  <si>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</si>
  <si>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</si>
  <si>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</si>
  <si>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</si>
  <si>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</si>
  <si>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</si>
  <si>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r>
      <t>　有形固定資産減価償却率は類似団体と比べて低い水準にあるが、施設の老朽化は年々進行しており、徐々に上昇傾向にある。また、将来負担比率においても増加傾向にあり、類似団体と比べて高い水準にあることから、今後は将来負担比率の改善を図りながら、既存施設の有効活用や統合・廃止の取組に加え、計画的な改修・更新等の長寿命化の取組やライフサイクルコストの縮減に資する施設整備、</t>
    </r>
    <r>
      <rPr>
        <sz val="11"/>
        <color indexed="8"/>
        <rFont val="ＭＳ Ｐゴシック"/>
        <family val="3"/>
        <charset val="128"/>
      </rPr>
      <t>運営・維持管理に努めていく必要がある。</t>
    </r>
    <rPh sb="1" eb="3">
      <t>ユウケイ</t>
    </rPh>
    <rPh sb="3" eb="5">
      <t>コテイ</t>
    </rPh>
    <rPh sb="5" eb="7">
      <t>シサン</t>
    </rPh>
    <rPh sb="7" eb="9">
      <t>ゲンカ</t>
    </rPh>
    <rPh sb="9" eb="11">
      <t>ショウキャク</t>
    </rPh>
    <rPh sb="11" eb="12">
      <t>リツ</t>
    </rPh>
    <rPh sb="13" eb="15">
      <t>ルイジ</t>
    </rPh>
    <rPh sb="15" eb="17">
      <t>ダンタイ</t>
    </rPh>
    <rPh sb="18" eb="19">
      <t>クラ</t>
    </rPh>
    <rPh sb="21" eb="22">
      <t>ヒク</t>
    </rPh>
    <rPh sb="23" eb="25">
      <t>スイジュン</t>
    </rPh>
    <rPh sb="30" eb="32">
      <t>シセツ</t>
    </rPh>
    <rPh sb="33" eb="36">
      <t>ロウキュウカ</t>
    </rPh>
    <rPh sb="37" eb="39">
      <t>ネンネン</t>
    </rPh>
    <rPh sb="39" eb="41">
      <t>シンコウ</t>
    </rPh>
    <rPh sb="46" eb="48">
      <t>ジョジョ</t>
    </rPh>
    <rPh sb="49" eb="51">
      <t>ジョウショウ</t>
    </rPh>
    <rPh sb="51" eb="53">
      <t>ケイコウ</t>
    </rPh>
    <rPh sb="60" eb="62">
      <t>ショウライ</t>
    </rPh>
    <rPh sb="62" eb="64">
      <t>フタン</t>
    </rPh>
    <rPh sb="64" eb="66">
      <t>ヒリツ</t>
    </rPh>
    <rPh sb="71" eb="73">
      <t>ゾウカ</t>
    </rPh>
    <rPh sb="73" eb="75">
      <t>ケイコウ</t>
    </rPh>
    <rPh sb="79" eb="81">
      <t>ルイジ</t>
    </rPh>
    <rPh sb="81" eb="83">
      <t>ダンタイ</t>
    </rPh>
    <rPh sb="84" eb="85">
      <t>クラ</t>
    </rPh>
    <rPh sb="87" eb="88">
      <t>タカ</t>
    </rPh>
    <rPh sb="89" eb="91">
      <t>スイジュン</t>
    </rPh>
    <rPh sb="99" eb="101">
      <t>コンゴ</t>
    </rPh>
    <rPh sb="102" eb="104">
      <t>ショウライ</t>
    </rPh>
    <rPh sb="104" eb="106">
      <t>フタン</t>
    </rPh>
    <rPh sb="106" eb="108">
      <t>ヒリツ</t>
    </rPh>
    <rPh sb="109" eb="111">
      <t>カイゼン</t>
    </rPh>
    <rPh sb="112" eb="113">
      <t>ハカ</t>
    </rPh>
    <rPh sb="118" eb="120">
      <t>キゾン</t>
    </rPh>
    <rPh sb="120" eb="122">
      <t>シセツ</t>
    </rPh>
    <rPh sb="123" eb="125">
      <t>ユウコウ</t>
    </rPh>
    <rPh sb="125" eb="127">
      <t>カツヨウ</t>
    </rPh>
    <rPh sb="128" eb="130">
      <t>トウゴウ</t>
    </rPh>
    <rPh sb="131" eb="133">
      <t>ハイシ</t>
    </rPh>
    <rPh sb="134" eb="136">
      <t>トリクミ</t>
    </rPh>
    <rPh sb="137" eb="138">
      <t>クワ</t>
    </rPh>
    <rPh sb="140" eb="143">
      <t>ケイカクテキ</t>
    </rPh>
    <rPh sb="144" eb="146">
      <t>カイシュウ</t>
    </rPh>
    <rPh sb="147" eb="149">
      <t>コウシン</t>
    </rPh>
    <rPh sb="149" eb="150">
      <t>トウ</t>
    </rPh>
    <rPh sb="151" eb="152">
      <t>チョウ</t>
    </rPh>
    <rPh sb="152" eb="155">
      <t>ジュミョウカ</t>
    </rPh>
    <rPh sb="156" eb="158">
      <t>トリクミ</t>
    </rPh>
    <rPh sb="170" eb="172">
      <t>シュクゲン</t>
    </rPh>
    <rPh sb="173" eb="174">
      <t>シ</t>
    </rPh>
    <rPh sb="176" eb="178">
      <t>シセツ</t>
    </rPh>
    <rPh sb="178" eb="180">
      <t>セイビ</t>
    </rPh>
    <rPh sb="181" eb="183">
      <t>ウンエイ</t>
    </rPh>
    <rPh sb="184" eb="186">
      <t>イジ</t>
    </rPh>
    <rPh sb="186" eb="188">
      <t>カンリ</t>
    </rPh>
    <rPh sb="189" eb="190">
      <t>ツト</t>
    </rPh>
    <rPh sb="194" eb="196">
      <t>ヒツヨウ</t>
    </rPh>
    <phoneticPr fontId="5"/>
  </si>
  <si>
    <t>　将来負担比率、実質公債費率ともに類似団体と比較して高いものの、実質公債費率においては、公共用地先行取得等事業債の大型償還の終了や一般単独事業債、過疎対策事業債の償還額の減小があったほか、これまでの行財政改革大綱に伴う市債発行の抑制の効果もあり、減少傾向にある。
　今後は新庁舎建設事業に伴う市債の償還が本格的に始まり、実質公債費比率が上昇していくことが考えられるため、これまで以上に市債発行の抑制に努め、公債費の適正化に努めていく。</t>
    <rPh sb="65" eb="67">
      <t>イッパン</t>
    </rPh>
    <rPh sb="67" eb="69">
      <t>タンドク</t>
    </rPh>
    <rPh sb="69" eb="72">
      <t>ジギョウサイ</t>
    </rPh>
    <rPh sb="73" eb="75">
      <t>カソ</t>
    </rPh>
    <rPh sb="75" eb="77">
      <t>タイサク</t>
    </rPh>
    <rPh sb="77" eb="79">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</si>
</sst>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0" fontId="37" fillId="0" borderId="41" xfId="16" applyFont="1" applyBorder="1" applyAlignment="1" applyProtection="1">
      <alignment horizontal="left" vertical="top" wrapText="1"/>
      <protection locked="0"/>
    </xf>
    <xf numFmtId="0" fontId="37" fillId="0" borderId="12" xfId="16" applyFont="1" applyBorder="1" applyAlignment="1" applyProtection="1">
      <alignment horizontal="left" vertical="top" wrapText="1"/>
      <protection locked="0"/>
    </xf>
    <xf numFmtId="0" fontId="37" fillId="0" borderId="48" xfId="16" applyFont="1" applyBorder="1" applyAlignment="1" applyProtection="1">
      <alignment horizontal="left" vertical="top" wrapText="1"/>
      <protection locked="0"/>
    </xf>
    <xf numFmtId="0" fontId="37" fillId="0" borderId="64" xfId="16" applyFont="1" applyBorder="1" applyAlignment="1" applyProtection="1">
      <alignment horizontal="left" vertical="top" wrapText="1"/>
      <protection locked="0"/>
    </xf>
    <xf numFmtId="0" fontId="37" fillId="0" borderId="0" xfId="16" applyFont="1" applyAlignment="1" applyProtection="1">
      <alignment horizontal="left" vertical="top" wrapText="1"/>
      <protection locked="0"/>
    </xf>
    <xf numFmtId="0" fontId="37" fillId="0" borderId="38" xfId="16" applyFont="1" applyBorder="1" applyAlignment="1" applyProtection="1">
      <alignment horizontal="left" vertical="top" wrapText="1"/>
      <protection locked="0"/>
    </xf>
    <xf numFmtId="0" fontId="37" fillId="0" borderId="37" xfId="16" applyFont="1" applyBorder="1" applyAlignment="1" applyProtection="1">
      <alignment horizontal="left" vertical="top" wrapText="1"/>
      <protection locked="0"/>
    </xf>
    <xf numFmtId="0" fontId="37" fillId="0" borderId="54" xfId="16" applyFont="1" applyBorder="1" applyAlignment="1" applyProtection="1">
      <alignment horizontal="left" vertical="top" wrapText="1"/>
      <protection locked="0"/>
    </xf>
    <xf numFmtId="0" fontId="37"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xmlns:c16r2="http://schemas.microsoft.com/office/drawing/2015/06/chart">
            <c:ext xmlns:c16="http://schemas.microsoft.com/office/drawing/2014/chart" uri="{C3380CC4-5D6E-409C-BE32-E72D297353CC}">
              <c16:uniqueId val="{00000000-9D42-44E3-B7A7-DB8404CF5E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108309</c:v>
                </c:pt>
                <c:pt idx="1">
                  <c:v>83088</c:v>
                </c:pt>
                <c:pt idx="2">
                  <c:v>82329</c:v>
                </c:pt>
                <c:pt idx="3">
                  <c:v>121301</c:v>
                </c:pt>
                <c:pt idx="4">
                  <c:v>58869</c:v>
                </c:pt>
              </c:numCache>
            </c:numRef>
          </c:val>
          <c:smooth val="0"/>
          <c:extLst xmlns:c16r2="http://schemas.microsoft.com/office/drawing/2015/06/chart">
            <c:ext xmlns:c16="http://schemas.microsoft.com/office/drawing/2014/chart" uri="{C3380CC4-5D6E-409C-BE32-E72D297353CC}">
              <c16:uniqueId val="{00000001-9D42-44E3-B7A7-DB8404CF5E46}"/>
            </c:ext>
          </c:extLst>
        </c:ser>
        <c:dLbls>
          <c:showLegendKey val="0"/>
          <c:showVal val="0"/>
          <c:showCatName val="0"/>
          <c:showSerName val="0"/>
          <c:showPercent val="0"/>
          <c:showBubbleSize val="0"/>
        </c:dLbls>
        <c:marker val="1"/>
        <c:smooth val="0"/>
        <c:axId val="199363968"/>
        <c:axId val="199403008"/>
      </c:lineChart>
      <c:catAx>
        <c:axId val="199363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403008"/>
        <c:crosses val="autoZero"/>
        <c:auto val="1"/>
        <c:lblAlgn val="ctr"/>
        <c:lblOffset val="100"/>
        <c:tickLblSkip val="1"/>
        <c:tickMarkSkip val="1"/>
        <c:noMultiLvlLbl val="0"/>
      </c:catAx>
      <c:valAx>
        <c:axId val="1994030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363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3.06</c:v>
                </c:pt>
                <c:pt idx="1">
                  <c:v>3.68</c:v>
                </c:pt>
                <c:pt idx="2">
                  <c:v>2.65</c:v>
                </c:pt>
                <c:pt idx="3">
                  <c:v>2.99</c:v>
                </c:pt>
                <c:pt idx="4">
                  <c:v>3.17</c:v>
                </c:pt>
              </c:numCache>
            </c:numRef>
          </c:val>
          <c:extLst xmlns:c16r2="http://schemas.microsoft.com/office/drawing/2015/06/chart">
            <c:ext xmlns:c16="http://schemas.microsoft.com/office/drawing/2014/chart" uri="{C3380CC4-5D6E-409C-BE32-E72D297353CC}">
              <c16:uniqueId val="{00000000-205E-4E7A-8734-1864979AB5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21.09</c:v>
                </c:pt>
                <c:pt idx="1">
                  <c:v>21.48</c:v>
                </c:pt>
                <c:pt idx="2">
                  <c:v>20.49</c:v>
                </c:pt>
                <c:pt idx="3">
                  <c:v>19.21</c:v>
                </c:pt>
                <c:pt idx="4">
                  <c:v>16.850000000000001</c:v>
                </c:pt>
              </c:numCache>
            </c:numRef>
          </c:val>
          <c:extLst xmlns:c16r2="http://schemas.microsoft.com/office/drawing/2015/06/chart">
            <c:ext xmlns:c16="http://schemas.microsoft.com/office/drawing/2014/chart" uri="{C3380CC4-5D6E-409C-BE32-E72D297353CC}">
              <c16:uniqueId val="{00000001-205E-4E7A-8734-1864979AB58B}"/>
            </c:ext>
          </c:extLst>
        </c:ser>
        <c:dLbls>
          <c:showLegendKey val="0"/>
          <c:showVal val="0"/>
          <c:showCatName val="0"/>
          <c:showSerName val="0"/>
          <c:showPercent val="0"/>
          <c:showBubbleSize val="0"/>
        </c:dLbls>
        <c:gapWidth val="250"/>
        <c:overlap val="100"/>
        <c:axId val="251132160"/>
        <c:axId val="251593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-2.59</c:v>
                </c:pt>
                <c:pt idx="1">
                  <c:v>0.06</c:v>
                </c:pt>
                <c:pt idx="2">
                  <c:v>-3.89</c:v>
                </c:pt>
                <c:pt idx="3">
                  <c:v>-2.2000000000000002</c:v>
                </c:pt>
                <c:pt idx="4">
                  <c:v>-4</c:v>
                </c:pt>
              </c:numCache>
            </c:numRef>
          </c:val>
          <c:smooth val="0"/>
          <c:extLst xmlns:c16r2="http://schemas.microsoft.com/office/drawing/2015/06/chart">
            <c:ext xmlns:c16="http://schemas.microsoft.com/office/drawing/2014/chart" uri="{C3380CC4-5D6E-409C-BE32-E72D297353CC}">
              <c16:uniqueId val="{00000002-205E-4E7A-8734-1864979AB58B}"/>
            </c:ext>
          </c:extLst>
        </c:ser>
        <c:dLbls>
          <c:showLegendKey val="0"/>
          <c:showVal val="0"/>
          <c:showCatName val="0"/>
          <c:showSerName val="0"/>
          <c:showPercent val="0"/>
          <c:showBubbleSize val="0"/>
        </c:dLbls>
        <c:marker val="1"/>
        <c:smooth val="0"/>
        <c:axId val="251132160"/>
        <c:axId val="251593088"/>
      </c:lineChart>
      <c:catAx>
        <c:axId val="251132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593088"/>
        <c:crosses val="autoZero"/>
        <c:auto val="1"/>
        <c:lblAlgn val="ctr"/>
        <c:lblOffset val="100"/>
        <c:tickLblSkip val="1"/>
        <c:tickMarkSkip val="1"/>
        <c:noMultiLvlLbl val="0"/>
      </c:catAx>
      <c:valAx>
        <c:axId val="251593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132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c:v>
                </c:pt>
                <c:pt idx="2">
                  <c:v>#N/A</c:v>
                </c:pt>
                <c:pt idx="3">
                  <c:v>0.47</c:v>
                </c:pt>
                <c:pt idx="4">
                  <c:v>#N/A</c:v>
                </c:pt>
                <c:pt idx="5">
                  <c:v>0.11</c:v>
                </c:pt>
                <c:pt idx="6">
                  <c:v>#N/A</c:v>
                </c:pt>
                <c:pt idx="7">
                  <c:v>0.1</c:v>
                </c:pt>
                <c:pt idx="8">
                  <c:v>#N/A</c:v>
                </c:pt>
                <c:pt idx="9">
                  <c:v>0.04</c:v>
                </c:pt>
              </c:numCache>
            </c:numRef>
          </c:val>
          <c:extLst xmlns:c16r2="http://schemas.microsoft.com/office/drawing/2015/06/chart">
            <c:ext xmlns:c16="http://schemas.microsoft.com/office/drawing/2014/chart" uri="{C3380CC4-5D6E-409C-BE32-E72D297353CC}">
              <c16:uniqueId val="{00000000-C5FB-41EE-A2DC-7650942264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5FB-41EE-A2DC-7650942264F2}"/>
            </c:ext>
          </c:extLst>
        </c:ser>
        <c:ser>
          <c:idx val="2"/>
          <c:order val="2"/>
          <c:tx>
            <c:strRef>
              <c:f>データシート!$A$29</c:f>
              <c:strCache>
                <c:ptCount val="1"/>
                <c:pt idx="0">
                  <c:v>日向市簡易水道事業特別会計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2-C5FB-41EE-A2DC-7650942264F2}"/>
            </c:ext>
          </c:extLst>
        </c:ser>
        <c:ser>
          <c:idx val="3"/>
          <c:order val="3"/>
          <c:tx>
            <c:strRef>
              <c:f>データシート!$A$30</c:f>
              <c:strCache>
                <c:ptCount val="1"/>
                <c:pt idx="0">
                  <c:v>日向市後期高齢者医療事業特別会計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3-C5FB-41EE-A2DC-7650942264F2}"/>
            </c:ext>
          </c:extLst>
        </c:ser>
        <c:ser>
          <c:idx val="4"/>
          <c:order val="4"/>
          <c:tx>
            <c:strRef>
              <c:f>データシート!$A$31</c:f>
              <c:strCache>
                <c:ptCount val="1"/>
                <c:pt idx="0">
                  <c:v>日向市病院事業会計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1.1399999999999999</c:v>
                </c:pt>
                <c:pt idx="2">
                  <c:v>#N/A</c:v>
                </c:pt>
                <c:pt idx="3">
                  <c:v>0.52</c:v>
                </c:pt>
                <c:pt idx="4">
                  <c:v>#N/A</c:v>
                </c:pt>
                <c:pt idx="5">
                  <c:v>0.4</c:v>
                </c:pt>
                <c:pt idx="6">
                  <c:v>#N/A</c:v>
                </c:pt>
                <c:pt idx="7">
                  <c:v>0.09</c:v>
                </c:pt>
                <c:pt idx="8">
                  <c:v>#N/A</c:v>
                </c:pt>
                <c:pt idx="9">
                  <c:v>0.3</c:v>
                </c:pt>
              </c:numCache>
            </c:numRef>
          </c:val>
          <c:extLst xmlns:c16r2="http://schemas.microsoft.com/office/drawing/2015/06/chart">
            <c:ext xmlns:c16="http://schemas.microsoft.com/office/drawing/2014/chart" uri="{C3380CC4-5D6E-409C-BE32-E72D297353CC}">
              <c16:uniqueId val="{00000004-C5FB-41EE-A2DC-7650942264F2}"/>
            </c:ext>
          </c:extLst>
        </c:ser>
        <c:ser>
          <c:idx val="5"/>
          <c:order val="5"/>
          <c:tx>
            <c:strRef>
              <c:f>データシート!$A$32</c:f>
              <c:strCache>
                <c:ptCount val="1"/>
                <c:pt idx="0">
                  <c:v>日向市国民健康保険事業特別会計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1.87</c:v>
                </c:pt>
                <c:pt idx="2">
                  <c:v>#N/A</c:v>
                </c:pt>
                <c:pt idx="3">
                  <c:v>0.2</c:v>
                </c:pt>
                <c:pt idx="4">
                  <c:v>#N/A</c:v>
                </c:pt>
                <c:pt idx="5">
                  <c:v>1.25</c:v>
                </c:pt>
                <c:pt idx="6">
                  <c:v>#N/A</c:v>
                </c:pt>
                <c:pt idx="7">
                  <c:v>1.07</c:v>
                </c:pt>
                <c:pt idx="8">
                  <c:v>#N/A</c:v>
                </c:pt>
                <c:pt idx="9">
                  <c:v>1.06</c:v>
                </c:pt>
              </c:numCache>
            </c:numRef>
          </c:val>
          <c:extLst xmlns:c16r2="http://schemas.microsoft.com/office/drawing/2015/06/chart">
            <c:ext xmlns:c16="http://schemas.microsoft.com/office/drawing/2014/chart" uri="{C3380CC4-5D6E-409C-BE32-E72D297353CC}">
              <c16:uniqueId val="{00000005-C5FB-41EE-A2DC-7650942264F2}"/>
            </c:ext>
          </c:extLst>
        </c:ser>
        <c:ser>
          <c:idx val="6"/>
          <c:order val="6"/>
          <c:tx>
            <c:strRef>
              <c:f>データシート!$A$33</c:f>
              <c:strCache>
                <c:ptCount val="1"/>
                <c:pt idx="0">
                  <c:v>日向市介護保険事業特別会計（保険事業勘定）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0.34</c:v>
                </c:pt>
                <c:pt idx="2">
                  <c:v>#N/A</c:v>
                </c:pt>
                <c:pt idx="3">
                  <c:v>0.37</c:v>
                </c:pt>
                <c:pt idx="4">
                  <c:v>#N/A</c:v>
                </c:pt>
                <c:pt idx="5">
                  <c:v>0.52</c:v>
                </c:pt>
                <c:pt idx="6">
                  <c:v>#N/A</c:v>
                </c:pt>
                <c:pt idx="7">
                  <c:v>0.85</c:v>
                </c:pt>
                <c:pt idx="8">
                  <c:v>#N/A</c:v>
                </c:pt>
                <c:pt idx="9">
                  <c:v>1.1299999999999999</c:v>
                </c:pt>
              </c:numCache>
            </c:numRef>
          </c:val>
          <c:extLst xmlns:c16r2="http://schemas.microsoft.com/office/drawing/2015/06/chart">
            <c:ext xmlns:c16="http://schemas.microsoft.com/office/drawing/2014/chart" uri="{C3380CC4-5D6E-409C-BE32-E72D297353CC}">
              <c16:uniqueId val="{00000006-C5FB-41EE-A2DC-7650942264F2}"/>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0.81</c:v>
                </c:pt>
                <c:pt idx="2">
                  <c:v>#N/A</c:v>
                </c:pt>
                <c:pt idx="3">
                  <c:v>1.29</c:v>
                </c:pt>
                <c:pt idx="4">
                  <c:v>#N/A</c:v>
                </c:pt>
                <c:pt idx="5">
                  <c:v>1.64</c:v>
                </c:pt>
                <c:pt idx="6">
                  <c:v>#N/A</c:v>
                </c:pt>
                <c:pt idx="7">
                  <c:v>1.61</c:v>
                </c:pt>
                <c:pt idx="8">
                  <c:v>#N/A</c:v>
                </c:pt>
                <c:pt idx="9">
                  <c:v>1.69</c:v>
                </c:pt>
              </c:numCache>
            </c:numRef>
          </c:val>
          <c:extLst xmlns:c16r2="http://schemas.microsoft.com/office/drawing/2015/06/chart">
            <c:ext xmlns:c16="http://schemas.microsoft.com/office/drawing/2014/chart" uri="{C3380CC4-5D6E-409C-BE32-E72D297353CC}">
              <c16:uniqueId val="{00000007-C5FB-41EE-A2DC-7650942264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2.92</c:v>
                </c:pt>
                <c:pt idx="2">
                  <c:v>#N/A</c:v>
                </c:pt>
                <c:pt idx="3">
                  <c:v>3.57</c:v>
                </c:pt>
                <c:pt idx="4">
                  <c:v>#N/A</c:v>
                </c:pt>
                <c:pt idx="5">
                  <c:v>2.54</c:v>
                </c:pt>
                <c:pt idx="6">
                  <c:v>#N/A</c:v>
                </c:pt>
                <c:pt idx="7">
                  <c:v>2.89</c:v>
                </c:pt>
                <c:pt idx="8">
                  <c:v>#N/A</c:v>
                </c:pt>
                <c:pt idx="9">
                  <c:v>3.13</c:v>
                </c:pt>
              </c:numCache>
            </c:numRef>
          </c:val>
          <c:extLst xmlns:c16r2="http://schemas.microsoft.com/office/drawing/2015/06/chart">
            <c:ext xmlns:c16="http://schemas.microsoft.com/office/drawing/2014/chart" uri="{C3380CC4-5D6E-409C-BE32-E72D297353CC}">
              <c16:uniqueId val="{00000008-C5FB-41EE-A2DC-7650942264F2}"/>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8.18</c:v>
                </c:pt>
                <c:pt idx="2">
                  <c:v>#N/A</c:v>
                </c:pt>
                <c:pt idx="3">
                  <c:v>8.3800000000000008</c:v>
                </c:pt>
                <c:pt idx="4">
                  <c:v>#N/A</c:v>
                </c:pt>
                <c:pt idx="5">
                  <c:v>8.82</c:v>
                </c:pt>
                <c:pt idx="6">
                  <c:v>#N/A</c:v>
                </c:pt>
                <c:pt idx="7">
                  <c:v>8.19</c:v>
                </c:pt>
                <c:pt idx="8">
                  <c:v>#N/A</c:v>
                </c:pt>
                <c:pt idx="9">
                  <c:v>7.2</c:v>
                </c:pt>
              </c:numCache>
            </c:numRef>
          </c:val>
          <c:extLst xmlns:c16r2="http://schemas.microsoft.com/office/drawing/2015/06/chart">
            <c:ext xmlns:c16="http://schemas.microsoft.com/office/drawing/2014/chart" uri="{C3380CC4-5D6E-409C-BE32-E72D297353CC}">
              <c16:uniqueId val="{00000009-C5FB-41EE-A2DC-7650942264F2}"/>
            </c:ext>
          </c:extLst>
        </c:ser>
        <c:dLbls>
          <c:showLegendKey val="0"/>
          <c:showVal val="0"/>
          <c:showCatName val="0"/>
          <c:showSerName val="0"/>
          <c:showPercent val="0"/>
          <c:showBubbleSize val="0"/>
        </c:dLbls>
        <c:gapWidth val="150"/>
        <c:overlap val="100"/>
        <c:axId val="251724160"/>
        <c:axId val="251725696"/>
      </c:barChart>
      <c:catAx>
        <c:axId val="25172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725696"/>
        <c:crosses val="autoZero"/>
        <c:auto val="1"/>
        <c:lblAlgn val="ctr"/>
        <c:lblOffset val="100"/>
        <c:tickLblSkip val="1"/>
        <c:tickMarkSkip val="1"/>
        <c:noMultiLvlLbl val="0"/>
      </c:catAx>
      <c:valAx>
        <c:axId val="251725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72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3054</c:v>
                </c:pt>
                <c:pt idx="5">
                  <c:v>3205</c:v>
                </c:pt>
                <c:pt idx="8">
                  <c:v>3140</c:v>
                </c:pt>
                <c:pt idx="11">
                  <c:v>3032</c:v>
                </c:pt>
                <c:pt idx="14">
                  <c:v>2658</c:v>
                </c:pt>
              </c:numCache>
            </c:numRef>
          </c:val>
          <c:extLst xmlns:c16r2="http://schemas.microsoft.com/office/drawing/2015/06/chart">
            <c:ext xmlns:c16="http://schemas.microsoft.com/office/drawing/2014/chart" uri="{C3380CC4-5D6E-409C-BE32-E72D297353CC}">
              <c16:uniqueId val="{00000000-BEA0-41C9-AD05-94D8DFA4BA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EA0-41C9-AD05-94D8DFA4BA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BEA0-41C9-AD05-94D8DFA4BA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93</c:v>
                </c:pt>
                <c:pt idx="6">
                  <c:v>110</c:v>
                </c:pt>
                <c:pt idx="9">
                  <c:v>123</c:v>
                </c:pt>
                <c:pt idx="12">
                  <c:v>120</c:v>
                </c:pt>
              </c:numCache>
            </c:numRef>
          </c:val>
          <c:extLst xmlns:c16r2="http://schemas.microsoft.com/office/drawing/2015/06/chart">
            <c:ext xmlns:c16="http://schemas.microsoft.com/office/drawing/2014/chart" uri="{C3380CC4-5D6E-409C-BE32-E72D297353CC}">
              <c16:uniqueId val="{00000003-BEA0-41C9-AD05-94D8DFA4BA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700</c:v>
                </c:pt>
                <c:pt idx="3">
                  <c:v>730</c:v>
                </c:pt>
                <c:pt idx="6">
                  <c:v>611</c:v>
                </c:pt>
                <c:pt idx="9">
                  <c:v>616</c:v>
                </c:pt>
                <c:pt idx="12">
                  <c:v>615</c:v>
                </c:pt>
              </c:numCache>
            </c:numRef>
          </c:val>
          <c:extLst xmlns:c16r2="http://schemas.microsoft.com/office/drawing/2015/06/chart">
            <c:ext xmlns:c16="http://schemas.microsoft.com/office/drawing/2014/chart" uri="{C3380CC4-5D6E-409C-BE32-E72D297353CC}">
              <c16:uniqueId val="{00000004-BEA0-41C9-AD05-94D8DFA4BA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EA0-41C9-AD05-94D8DFA4BA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EA0-41C9-AD05-94D8DFA4BA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3836</c:v>
                </c:pt>
                <c:pt idx="3">
                  <c:v>3899</c:v>
                </c:pt>
                <c:pt idx="6">
                  <c:v>3915</c:v>
                </c:pt>
                <c:pt idx="9">
                  <c:v>3757</c:v>
                </c:pt>
                <c:pt idx="12">
                  <c:v>3326</c:v>
                </c:pt>
              </c:numCache>
            </c:numRef>
          </c:val>
          <c:extLst xmlns:c16r2="http://schemas.microsoft.com/office/drawing/2015/06/chart">
            <c:ext xmlns:c16="http://schemas.microsoft.com/office/drawing/2014/chart" uri="{C3380CC4-5D6E-409C-BE32-E72D297353CC}">
              <c16:uniqueId val="{00000007-BEA0-41C9-AD05-94D8DFA4BA29}"/>
            </c:ext>
          </c:extLst>
        </c:ser>
        <c:dLbls>
          <c:showLegendKey val="0"/>
          <c:showVal val="0"/>
          <c:showCatName val="0"/>
          <c:showSerName val="0"/>
          <c:showPercent val="0"/>
          <c:showBubbleSize val="0"/>
        </c:dLbls>
        <c:gapWidth val="100"/>
        <c:overlap val="100"/>
        <c:axId val="225439744"/>
        <c:axId val="225441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1515</c:v>
                </c:pt>
                <c:pt idx="2">
                  <c:v>#N/A</c:v>
                </c:pt>
                <c:pt idx="3">
                  <c:v>#N/A</c:v>
                </c:pt>
                <c:pt idx="4">
                  <c:v>1517</c:v>
                </c:pt>
                <c:pt idx="5">
                  <c:v>#N/A</c:v>
                </c:pt>
                <c:pt idx="6">
                  <c:v>#N/A</c:v>
                </c:pt>
                <c:pt idx="7">
                  <c:v>1496</c:v>
                </c:pt>
                <c:pt idx="8">
                  <c:v>#N/A</c:v>
                </c:pt>
                <c:pt idx="9">
                  <c:v>#N/A</c:v>
                </c:pt>
                <c:pt idx="10">
                  <c:v>1464</c:v>
                </c:pt>
                <c:pt idx="11">
                  <c:v>#N/A</c:v>
                </c:pt>
                <c:pt idx="12">
                  <c:v>#N/A</c:v>
                </c:pt>
                <c:pt idx="13">
                  <c:v>1403</c:v>
                </c:pt>
                <c:pt idx="14">
                  <c:v>#N/A</c:v>
                </c:pt>
              </c:numCache>
            </c:numRef>
          </c:val>
          <c:smooth val="0"/>
          <c:extLst xmlns:c16r2="http://schemas.microsoft.com/office/drawing/2015/06/chart">
            <c:ext xmlns:c16="http://schemas.microsoft.com/office/drawing/2014/chart" uri="{C3380CC4-5D6E-409C-BE32-E72D297353CC}">
              <c16:uniqueId val="{00000008-BEA0-41C9-AD05-94D8DFA4BA29}"/>
            </c:ext>
          </c:extLst>
        </c:ser>
        <c:dLbls>
          <c:showLegendKey val="0"/>
          <c:showVal val="0"/>
          <c:showCatName val="0"/>
          <c:showSerName val="0"/>
          <c:showPercent val="0"/>
          <c:showBubbleSize val="0"/>
        </c:dLbls>
        <c:marker val="1"/>
        <c:smooth val="0"/>
        <c:axId val="225439744"/>
        <c:axId val="225441664"/>
      </c:lineChart>
      <c:catAx>
        <c:axId val="225439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441664"/>
        <c:crosses val="autoZero"/>
        <c:auto val="1"/>
        <c:lblAlgn val="ctr"/>
        <c:lblOffset val="100"/>
        <c:tickLblSkip val="1"/>
        <c:tickMarkSkip val="1"/>
        <c:noMultiLvlLbl val="0"/>
      </c:catAx>
      <c:valAx>
        <c:axId val="225441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439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27760</c:v>
                </c:pt>
                <c:pt idx="5">
                  <c:v>27747</c:v>
                </c:pt>
                <c:pt idx="8">
                  <c:v>27725</c:v>
                </c:pt>
                <c:pt idx="11">
                  <c:v>29236</c:v>
                </c:pt>
                <c:pt idx="14">
                  <c:v>28274</c:v>
                </c:pt>
              </c:numCache>
            </c:numRef>
          </c:val>
          <c:extLst xmlns:c16r2="http://schemas.microsoft.com/office/drawing/2015/06/chart">
            <c:ext xmlns:c16="http://schemas.microsoft.com/office/drawing/2014/chart" uri="{C3380CC4-5D6E-409C-BE32-E72D297353CC}">
              <c16:uniqueId val="{00000000-66B5-44FF-9D9F-669E6BCEC1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2091</c:v>
                </c:pt>
                <c:pt idx="5">
                  <c:v>1782</c:v>
                </c:pt>
                <c:pt idx="8">
                  <c:v>1267</c:v>
                </c:pt>
                <c:pt idx="11">
                  <c:v>843</c:v>
                </c:pt>
                <c:pt idx="14">
                  <c:v>705</c:v>
                </c:pt>
              </c:numCache>
            </c:numRef>
          </c:val>
          <c:extLst xmlns:c16r2="http://schemas.microsoft.com/office/drawing/2015/06/chart">
            <c:ext xmlns:c16="http://schemas.microsoft.com/office/drawing/2014/chart" uri="{C3380CC4-5D6E-409C-BE32-E72D297353CC}">
              <c16:uniqueId val="{00000001-66B5-44FF-9D9F-669E6BCEC1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9620</c:v>
                </c:pt>
                <c:pt idx="5">
                  <c:v>9933</c:v>
                </c:pt>
                <c:pt idx="8">
                  <c:v>9720</c:v>
                </c:pt>
                <c:pt idx="11">
                  <c:v>9176</c:v>
                </c:pt>
                <c:pt idx="14">
                  <c:v>8103</c:v>
                </c:pt>
              </c:numCache>
            </c:numRef>
          </c:val>
          <c:extLst xmlns:c16r2="http://schemas.microsoft.com/office/drawing/2015/06/chart">
            <c:ext xmlns:c16="http://schemas.microsoft.com/office/drawing/2014/chart" uri="{C3380CC4-5D6E-409C-BE32-E72D297353CC}">
              <c16:uniqueId val="{00000002-66B5-44FF-9D9F-669E6BCEC1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6B5-44FF-9D9F-669E6BCEC1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6B5-44FF-9D9F-669E6BCEC1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53</c:v>
                </c:pt>
                <c:pt idx="3">
                  <c:v>50</c:v>
                </c:pt>
                <c:pt idx="6">
                  <c:v>51</c:v>
                </c:pt>
                <c:pt idx="9">
                  <c:v>48</c:v>
                </c:pt>
                <c:pt idx="12">
                  <c:v>4</c:v>
                </c:pt>
              </c:numCache>
            </c:numRef>
          </c:val>
          <c:extLst xmlns:c16r2="http://schemas.microsoft.com/office/drawing/2015/06/chart">
            <c:ext xmlns:c16="http://schemas.microsoft.com/office/drawing/2014/chart" uri="{C3380CC4-5D6E-409C-BE32-E72D297353CC}">
              <c16:uniqueId val="{00000005-66B5-44FF-9D9F-669E6BCEC1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5496</c:v>
                </c:pt>
                <c:pt idx="3">
                  <c:v>5306</c:v>
                </c:pt>
                <c:pt idx="6">
                  <c:v>5284</c:v>
                </c:pt>
                <c:pt idx="9">
                  <c:v>5379</c:v>
                </c:pt>
                <c:pt idx="12">
                  <c:v>5119</c:v>
                </c:pt>
              </c:numCache>
            </c:numRef>
          </c:val>
          <c:extLst xmlns:c16r2="http://schemas.microsoft.com/office/drawing/2015/06/chart">
            <c:ext xmlns:c16="http://schemas.microsoft.com/office/drawing/2014/chart" uri="{C3380CC4-5D6E-409C-BE32-E72D297353CC}">
              <c16:uniqueId val="{00000006-66B5-44FF-9D9F-669E6BCEC1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521</c:v>
                </c:pt>
                <c:pt idx="3">
                  <c:v>460</c:v>
                </c:pt>
                <c:pt idx="6">
                  <c:v>392</c:v>
                </c:pt>
                <c:pt idx="9">
                  <c:v>315</c:v>
                </c:pt>
                <c:pt idx="12">
                  <c:v>236</c:v>
                </c:pt>
              </c:numCache>
            </c:numRef>
          </c:val>
          <c:extLst xmlns:c16r2="http://schemas.microsoft.com/office/drawing/2015/06/chart">
            <c:ext xmlns:c16="http://schemas.microsoft.com/office/drawing/2014/chart" uri="{C3380CC4-5D6E-409C-BE32-E72D297353CC}">
              <c16:uniqueId val="{00000007-66B5-44FF-9D9F-669E6BCEC1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10240</c:v>
                </c:pt>
                <c:pt idx="3">
                  <c:v>10111</c:v>
                </c:pt>
                <c:pt idx="6">
                  <c:v>9416</c:v>
                </c:pt>
                <c:pt idx="9">
                  <c:v>8576</c:v>
                </c:pt>
                <c:pt idx="12">
                  <c:v>7603</c:v>
                </c:pt>
              </c:numCache>
            </c:numRef>
          </c:val>
          <c:extLst xmlns:c16r2="http://schemas.microsoft.com/office/drawing/2015/06/chart">
            <c:ext xmlns:c16="http://schemas.microsoft.com/office/drawing/2014/chart" uri="{C3380CC4-5D6E-409C-BE32-E72D297353CC}">
              <c16:uniqueId val="{00000008-66B5-44FF-9D9F-669E6BCEC1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66B5-44FF-9D9F-669E6BCEC1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34517</c:v>
                </c:pt>
                <c:pt idx="3">
                  <c:v>33874</c:v>
                </c:pt>
                <c:pt idx="6">
                  <c:v>33936</c:v>
                </c:pt>
                <c:pt idx="9">
                  <c:v>35708</c:v>
                </c:pt>
                <c:pt idx="12">
                  <c:v>34831</c:v>
                </c:pt>
              </c:numCache>
            </c:numRef>
          </c:val>
          <c:extLst xmlns:c16r2="http://schemas.microsoft.com/office/drawing/2015/06/chart">
            <c:ext xmlns:c16="http://schemas.microsoft.com/office/drawing/2014/chart" uri="{C3380CC4-5D6E-409C-BE32-E72D297353CC}">
              <c16:uniqueId val="{0000000A-66B5-44FF-9D9F-669E6BCEC1D4}"/>
            </c:ext>
          </c:extLst>
        </c:ser>
        <c:dLbls>
          <c:showLegendKey val="0"/>
          <c:showVal val="0"/>
          <c:showCatName val="0"/>
          <c:showSerName val="0"/>
          <c:showPercent val="0"/>
          <c:showBubbleSize val="0"/>
        </c:dLbls>
        <c:gapWidth val="100"/>
        <c:overlap val="100"/>
        <c:axId val="252121856"/>
        <c:axId val="252123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11358</c:v>
                </c:pt>
                <c:pt idx="2">
                  <c:v>#N/A</c:v>
                </c:pt>
                <c:pt idx="3">
                  <c:v>#N/A</c:v>
                </c:pt>
                <c:pt idx="4">
                  <c:v>10338</c:v>
                </c:pt>
                <c:pt idx="5">
                  <c:v>#N/A</c:v>
                </c:pt>
                <c:pt idx="6">
                  <c:v>#N/A</c:v>
                </c:pt>
                <c:pt idx="7">
                  <c:v>10366</c:v>
                </c:pt>
                <c:pt idx="8">
                  <c:v>#N/A</c:v>
                </c:pt>
                <c:pt idx="9">
                  <c:v>#N/A</c:v>
                </c:pt>
                <c:pt idx="10">
                  <c:v>10771</c:v>
                </c:pt>
                <c:pt idx="11">
                  <c:v>#N/A</c:v>
                </c:pt>
                <c:pt idx="12">
                  <c:v>#N/A</c:v>
                </c:pt>
                <c:pt idx="13">
                  <c:v>10711</c:v>
                </c:pt>
                <c:pt idx="14">
                  <c:v>#N/A</c:v>
                </c:pt>
              </c:numCache>
            </c:numRef>
          </c:val>
          <c:smooth val="0"/>
          <c:extLst xmlns:c16r2="http://schemas.microsoft.com/office/drawing/2015/06/chart">
            <c:ext xmlns:c16="http://schemas.microsoft.com/office/drawing/2014/chart" uri="{C3380CC4-5D6E-409C-BE32-E72D297353CC}">
              <c16:uniqueId val="{0000000B-66B5-44FF-9D9F-669E6BCEC1D4}"/>
            </c:ext>
          </c:extLst>
        </c:ser>
        <c:dLbls>
          <c:showLegendKey val="0"/>
          <c:showVal val="0"/>
          <c:showCatName val="0"/>
          <c:showSerName val="0"/>
          <c:showPercent val="0"/>
          <c:showBubbleSize val="0"/>
        </c:dLbls>
        <c:marker val="1"/>
        <c:smooth val="0"/>
        <c:axId val="252121856"/>
        <c:axId val="252123776"/>
      </c:lineChart>
      <c:catAx>
        <c:axId val="252121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2123776"/>
        <c:crosses val="autoZero"/>
        <c:auto val="1"/>
        <c:lblAlgn val="ctr"/>
        <c:lblOffset val="100"/>
        <c:tickLblSkip val="1"/>
        <c:tickMarkSkip val="1"/>
        <c:noMultiLvlLbl val="0"/>
      </c:catAx>
      <c:valAx>
        <c:axId val="252123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2121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3213</c:v>
                </c:pt>
                <c:pt idx="1">
                  <c:v>3014</c:v>
                </c:pt>
                <c:pt idx="2">
                  <c:v>2606</c:v>
                </c:pt>
              </c:numCache>
            </c:numRef>
          </c:val>
          <c:extLst xmlns:c16r2="http://schemas.microsoft.com/office/drawing/2015/06/chart">
            <c:ext xmlns:c16="http://schemas.microsoft.com/office/drawing/2014/chart" uri="{C3380CC4-5D6E-409C-BE32-E72D297353CC}">
              <c16:uniqueId val="{00000000-A601-4D4B-9C33-1D65D4C5DF9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411</c:v>
                </c:pt>
                <c:pt idx="1">
                  <c:v>412</c:v>
                </c:pt>
                <c:pt idx="2">
                  <c:v>412</c:v>
                </c:pt>
              </c:numCache>
            </c:numRef>
          </c:val>
          <c:extLst xmlns:c16r2="http://schemas.microsoft.com/office/drawing/2015/06/chart">
            <c:ext xmlns:c16="http://schemas.microsoft.com/office/drawing/2014/chart" uri="{C3380CC4-5D6E-409C-BE32-E72D297353CC}">
              <c16:uniqueId val="{00000001-A601-4D4B-9C33-1D65D4C5DF9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6534</c:v>
                </c:pt>
                <c:pt idx="1">
                  <c:v>6027</c:v>
                </c:pt>
                <c:pt idx="2">
                  <c:v>5524</c:v>
                </c:pt>
              </c:numCache>
            </c:numRef>
          </c:val>
          <c:extLst xmlns:c16r2="http://schemas.microsoft.com/office/drawing/2015/06/chart">
            <c:ext xmlns:c16="http://schemas.microsoft.com/office/drawing/2014/chart" uri="{C3380CC4-5D6E-409C-BE32-E72D297353CC}">
              <c16:uniqueId val="{00000002-A601-4D4B-9C33-1D65D4C5DF9F}"/>
            </c:ext>
          </c:extLst>
        </c:ser>
        <c:dLbls>
          <c:showLegendKey val="0"/>
          <c:showVal val="0"/>
          <c:showCatName val="0"/>
          <c:showSerName val="0"/>
          <c:showPercent val="0"/>
          <c:showBubbleSize val="0"/>
        </c:dLbls>
        <c:gapWidth val="120"/>
        <c:overlap val="100"/>
        <c:axId val="252462976"/>
        <c:axId val="252464512"/>
      </c:barChart>
      <c:catAx>
        <c:axId val="25246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2464512"/>
        <c:crosses val="autoZero"/>
        <c:auto val="1"/>
        <c:lblAlgn val="ctr"/>
        <c:lblOffset val="100"/>
        <c:tickLblSkip val="1"/>
        <c:tickMarkSkip val="1"/>
        <c:noMultiLvlLbl val="0"/>
      </c:catAx>
      <c:valAx>
        <c:axId val="252464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246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{7D2C495B-A5BB-4864-BE3A-A6EBFAA579D6}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29B-49F1-8886-410BC1E19FC2}"/>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{CDA10393-A6F6-4E39-8514-F2FBBD3C5775}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9B-49F1-8886-410BC1E19FC2}"/>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{94BD38A3-A15A-427D-971A-53789CD8AE34}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9B-49F1-8886-410BC1E19FC2}"/>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{D1D4F866-ED43-40AF-BD62-52AB980B33A5}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9B-49F1-8886-410BC1E19FC2}"/>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{2746DDF0-DAB7-408A-B1E9-A81E74FEB9D6}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9B-49F1-8886-410BC1E19FC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{BD50AF32-9FD2-45A8-8627-AADABCD27A8B}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29B-49F1-8886-410BC1E19FC2}"/>
                </c:ext>
              </c:extLst>
            </c:dLbl>
            <c:dLbl>
              <c:idx val="16"/>
              <c:layout>
                <c:manualLayout>
                  <c:x val="-4.2734166568863405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{2D178364-20C3-4096-9351-C3F41D312574}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29B-49F1-8886-410BC1E19FC2}"/>
                </c:ext>
              </c:extLst>
            </c:dLbl>
            <c:dLbl>
              <c:idx val="24"/>
              <c:layout>
                <c:manualLayout>
                  <c:x val="-2.1556234370281268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{E7F4D17D-9138-4B39-9328-D3C690ACA0AE}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29B-49F1-8886-410BC1E19FC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{92D0916E-0172-425D-80DE-31A6E7F7A8E3}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29B-49F1-8886-410BC1E19F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48.6</c:v>
                </c:pt>
                <c:pt idx="24">
                  <c:v>48.7</c:v>
                </c:pt>
                <c:pt idx="32">
                  <c:v>49.6</c:v>
                </c:pt>
              </c:numCache>
            </c:numRef>
          </c:xVal>
          <c:yVal>
            <c:numRef>
              <c:f>公会計指標分析・財政指標組合せ分析表!$BP$51:$DC$51</c:f>
              <c:numCache>
                <c:formatCode>#,##0.0;"▲ "#,##0.0</c:formatCode>
                <c:ptCount val="40"/>
                <c:pt idx="16">
                  <c:v>79.2</c:v>
                </c:pt>
                <c:pt idx="24">
                  <c:v>82.2</c:v>
                </c:pt>
                <c:pt idx="32">
                  <c:v>82.6</c:v>
                </c:pt>
              </c:numCache>
            </c:numRef>
          </c:yVal>
          <c:smooth val="0"/>
          <c:extLst xmlns:c16r2="http://schemas.microsoft.com/office/drawing/2015/06/chart">
            <c:ext xmlns:c16="http://schemas.microsoft.com/office/drawing/2014/chart" uri="{C3380CC4-5D6E-409C-BE32-E72D297353CC}">
              <c16:uniqueId val="{00000009-F29B-49F1-8886-410BC1E19F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{274507B6-4E54-4A8C-90EA-A20CF57577BE}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29B-49F1-8886-410BC1E19FC2}"/>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{D2AD0CCC-CAF0-4F7F-A4EB-C9B7E5CD2023}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9B-49F1-8886-410BC1E19FC2}"/>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{160324F1-EAA9-4C64-B00F-9F58BB201097}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9B-49F1-8886-410BC1E19FC2}"/>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{DA4C299B-132B-4D6C-933E-772E6B06ECF4}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9B-49F1-8886-410BC1E19FC2}"/>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{EE5BE18D-DBDF-418E-9E68-B612B3912095}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9B-49F1-8886-410BC1E19FC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{63B7E1CA-4461-4856-AFE3-F1B4E50AA747}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29B-49F1-8886-410BC1E19FC2}"/>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{0AC37ACB-C978-45A3-B8B2-981BFAE82BDF}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29B-49F1-8886-410BC1E19FC2}"/>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{BCF13609-1774-4374-B0AC-822E3624B9E2}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29B-49F1-8886-410BC1E19FC2}"/>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{B3676703-F567-4331-AEA5-3058E0040B12}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29B-49F1-8886-410BC1E19F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57.2</c:v>
                </c:pt>
                <c:pt idx="24">
                  <c:v>58.5</c:v>
                </c:pt>
                <c:pt idx="32">
                  <c:v>59.9</c:v>
                </c:pt>
              </c:numCache>
            </c:numRef>
          </c:xVal>
          <c:yVal>
            <c:numRef>
              <c:f>公会計指標分析・財政指標組合せ分析表!$BP$55:$DC$55</c:f>
              <c:numCache>
                <c:formatCode>#,##0.0;"▲ "#,##0.0</c:formatCode>
                <c:ptCount val="40"/>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F29B-49F1-8886-410BC1E19FC2}"/>
            </c:ext>
          </c:extLst>
        </c:ser>
        <c:dLbls>
          <c:showLegendKey val="0"/>
          <c:showVal val="1"/>
          <c:showCatName val="0"/>
          <c:showSerName val="0"/>
          <c:showPercent val="0"/>
          <c:showBubbleSize val="0"/>
        </c:dLbls>
        <c:axId val="252924672"/>
        <c:axId val="252926592"/>
      </c:scatterChart>
      <c:valAx>
        <c:axId val="252924672"/>
        <c:scaling>
          <c:orientation val="minMax"/>
          <c:max val="61"/>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926592"/>
        <c:crosses val="autoZero"/>
        <c:crossBetween val="midCat"/>
      </c:valAx>
      <c:valAx>
        <c:axId val="252926592"/>
        <c:scaling>
          <c:orientation val="minMax"/>
          <c:max val="93"/>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924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{ABB1C1C0-4FEC-4E84-A1B3-BD729B40FCF4}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F4D-4B14-A6C5-D3F87BAE806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{39422641-1ED0-4B04-8F43-F21FF82E3312}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4D-4B14-A6C5-D3F87BAE806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{D50014AA-A76F-4E13-9443-6847C1E9D49B}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4D-4B14-A6C5-D3F87BAE806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{439A1762-1300-4FC3-A989-A75E036D9BD9}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4D-4B14-A6C5-D3F87BAE806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{9815B529-067D-4EC2-8CC0-36E7AE3D444F}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4D-4B14-A6C5-D3F87BAE806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{29D61CF4-850A-4346-A490-B87ED132B7A5}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F4D-4B14-A6C5-D3F87BAE806C}"/>
                </c:ext>
              </c:extLst>
            </c:dLbl>
            <c:dLbl>
              <c:idx val="16"/>
              <c:layout>
                <c:manualLayout>
                  <c:x val="-3.0885432461242982E-2"/>
                  <c:y val="-5.7576612756839972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{8FB93119-834E-40A6-9C1E-77A47DA88941}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F4D-4B14-A6C5-D3F87BAE806C}"/>
                </c:ext>
              </c:extLst>
            </c:dLbl>
            <c:dLbl>
              <c:idx val="24"/>
              <c:layout>
                <c:manualLayout>
                  <c:x val="-3.2510550776978286E-2"/>
                  <c:y val="-6.72566814187479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{BD1573F2-8242-4D0D-936E-4DACDEB8E642}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F4D-4B14-A6C5-D3F87BAE806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{0C303224-BA48-471B-A92A-152AF3E59F6F}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F4D-4B14-A6C5-D3F87BAE8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12.7</c:v>
                </c:pt>
                <c:pt idx="8">
                  <c:v>12</c:v>
                </c:pt>
                <c:pt idx="16">
                  <c:v>11.6</c:v>
                </c:pt>
                <c:pt idx="24">
                  <c:v>11.4</c:v>
                </c:pt>
                <c:pt idx="32">
                  <c:v>11.1</c:v>
                </c:pt>
              </c:numCache>
            </c:numRef>
          </c:xVal>
          <c:yVal>
            <c:numRef>
              <c:f>公会計指標分析・財政指標組合せ分析表!$BP$73:$DC$73</c:f>
              <c:numCache>
                <c:formatCode>#,##0.0;"▲ "#,##0.0</c:formatCode>
                <c:ptCount val="40"/>
                <c:pt idx="0">
                  <c:v>89.1</c:v>
                </c:pt>
                <c:pt idx="8">
                  <c:v>79.099999999999994</c:v>
                </c:pt>
                <c:pt idx="16">
                  <c:v>79.2</c:v>
                </c:pt>
                <c:pt idx="24">
                  <c:v>82.2</c:v>
                </c:pt>
                <c:pt idx="32">
                  <c:v>82.6</c:v>
                </c:pt>
              </c:numCache>
            </c:numRef>
          </c:yVal>
          <c:smooth val="0"/>
          <c:extLst xmlns:c16r2="http://schemas.microsoft.com/office/drawing/2015/06/chart">
            <c:ext xmlns:c16="http://schemas.microsoft.com/office/drawing/2014/chart" uri="{C3380CC4-5D6E-409C-BE32-E72D297353CC}">
              <c16:uniqueId val="{00000009-0F4D-4B14-A6C5-D3F87BAE80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{EF2528B9-28F2-4120-8631-B46284F18474}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F4D-4B14-A6C5-D3F87BAE80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{94E73757-B724-4363-A105-D0A391E1C289}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4D-4B14-A6C5-D3F87BAE806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{C6A709A4-D624-4898-BD3E-F5F856A84037}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4D-4B14-A6C5-D3F87BAE806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{5AFD46B3-720D-4D40-9C78-37F5AD9B8C77}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4D-4B14-A6C5-D3F87BAE806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{84FF41F2-D4B8-43C1-9721-79291A4F04F1}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4D-4B14-A6C5-D3F87BAE806C}"/>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{7E7D558E-C2A8-4797-8C02-88F70A75D4E2}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F4D-4B14-A6C5-D3F87BAE806C}"/>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{10B8C709-B477-4498-883B-D654EF61AB66}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F4D-4B14-A6C5-D3F87BAE806C}"/>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{AE5B0616-ED1F-40E9-8923-296F2A9CE5CD}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F4D-4B14-A6C5-D3F87BAE806C}"/>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{021A8279-46DD-4BE5-9050-918AD471FF39}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F4D-4B14-A6C5-D3F87BAE8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xmlns:c16r2="http://schemas.microsoft.com/office/drawing/2015/06/chart">
            <c:ext xmlns:c16="http://schemas.microsoft.com/office/drawing/2014/chart" uri="{C3380CC4-5D6E-409C-BE32-E72D297353CC}">
              <c16:uniqueId val="{00000013-0F4D-4B14-A6C5-D3F87BAE806C}"/>
            </c:ext>
          </c:extLst>
        </c:ser>
        <c:dLbls>
          <c:showLegendKey val="0"/>
          <c:showVal val="1"/>
          <c:showCatName val="0"/>
          <c:showSerName val="0"/>
          <c:showPercent val="0"/>
          <c:showBubbleSize val="0"/>
        </c:dLbls>
        <c:axId val="252981632"/>
        <c:axId val="252983552"/>
      </c:scatterChart>
      <c:valAx>
        <c:axId val="252981632"/>
        <c:scaling>
          <c:orientation val="minMax"/>
          <c:max val="13.2"/>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2983552"/>
        <c:crosses val="autoZero"/>
        <c:crossBetween val="midCat"/>
      </c:valAx>
      <c:valAx>
        <c:axId val="252983552"/>
        <c:scaling>
          <c:orientation val="minMax"/>
          <c:max val="100"/>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2981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元利償還金が</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431</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百万円、算入公債費等が</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374</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百万円の減となっているが、要因としては主に国道</a:t>
          </a:r>
          <a:r>
            <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10</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号用地先行取得事業の終了に伴う償還及び財産売払収入の皆減によるものである。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ただし、新庁舎建設事業に伴い市債残高が増加</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ことから、日向市行財政改革大綱に基づきこれまで以上に計画的な市債の発行に努めていく。</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地方債現在高においては、公共用地先行取得等事業債の償還終了に伴う反動減や一般単独事業債の償還減により、前年度と比較して</a:t>
          </a:r>
          <a:r>
            <a:rPr kumimoji="1" lang="en-US" altLang="ja-JP" sz="1400">
              <a:latin typeface="ＭＳ ゴシック" pitchFamily="49" charset="-128"/>
              <a:ea typeface="ＭＳ ゴシック" pitchFamily="49" charset="-128"/>
            </a:rPr>
            <a:t>877</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公営企業債等繰入見込額については、上下水道事業の地方債現在高が減少傾向にあることに伴い、</a:t>
          </a:r>
          <a:r>
            <a:rPr kumimoji="1" lang="en-US" altLang="ja-JP" sz="1400">
              <a:latin typeface="ＭＳ ゴシック" pitchFamily="49" charset="-128"/>
              <a:ea typeface="ＭＳ ゴシック" pitchFamily="49" charset="-128"/>
            </a:rPr>
            <a:t>973</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充当可能基金においては、主に財政調整基金、公共施設整備等資金積立基金の取崩等により</a:t>
          </a:r>
          <a:r>
            <a:rPr kumimoji="1" lang="en-US" altLang="ja-JP" sz="1400">
              <a:latin typeface="ＭＳ ゴシック" pitchFamily="49" charset="-128"/>
              <a:ea typeface="ＭＳ ゴシック" pitchFamily="49" charset="-128"/>
            </a:rPr>
            <a:t>1,073</a:t>
          </a:r>
          <a:r>
            <a:rPr kumimoji="1" lang="ja-JP" altLang="en-US" sz="1400">
              <a:latin typeface="ＭＳ ゴシック" pitchFamily="49" charset="-128"/>
              <a:ea typeface="ＭＳ ゴシック" pitchFamily="49" charset="-128"/>
            </a:rPr>
            <a:t>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の決算剰余金や利子、地域振興基金造成事業債を活用した地域振興基金の積立てなどがあったが、新庁舎建設事業などに伴う公共施設整備等資金積立基金、財源不足補てん分の財政調整積立基金の取崩しなどにより前年度と比較して、基金全体で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財政調整積立基金については、災害などの緊急時に対応できる規模の残高維持に努めながら計画的な活用を図る。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それぞれの特定目的基金については、使途目的を考慮しつつ、計画的な活用を図る。特に公共施設整備等資金積立基金においては、今後の公共施設の維持補修等に備え、退職手当基金については、将来の退職者の不均一に伴う財政負担を平準化するため積立てを行いながら計画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：職員の退職手当に充てるための基金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公共施設整備等資金積立基金：公共施設の整備又は公共用地取得のための基金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：市民の連帯の強化及び地域の振興を図るための基金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百万円積み立てたものの、退職者数の増に伴い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公共施設整備等資金積立基金：新庁舎の外構工事、小学校の改築に伴い取崩したことから、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百万円積み立てたものの、市民バスの運行等に係る経費分として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退職手当基金　　　　　　　：退職者の不均一に伴う財政負担を平準化するため積立てを行いながら計画的な活用を図る。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公共施設整備等資金積立基金：公共施設の維持補修等に備え、決算を考慮しながら計画的な活用を図る。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：地域振興基金造成事業債を活用し積立てを行いながら計画的な活用を図る。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年度の決算剰余金や利子の積立てを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百万円行ったものの、平成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年度決算に伴う財源不足として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百万円を取り崩したことから、前年度と比較して基金残高が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災害などの緊急時に対応できる一定規模の額を維持するため計画的な活用を図る。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今後の地方債償還の状況を注視し、計画的な活用を図る。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xmlns=""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xmlns=""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xmlns=""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全体としては類似団体平均、全国平均、県平均を下回っているが、学校施設や図書館など一部の施設は上回っている状況である。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月に策定した日向市公共施設等総合管理計画に基づき、統合・廃止による総量の最適化（普通会計における建物系施設の総延床面積を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％削減）とともに、老朽化した施設の長寿命化の取組を引き続き推進していく必要がある。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xmlns="" id="{00000000-0008-0000-0D00-000033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xmlns="" id="{00000000-0008-0000-0D00-000034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xmlns="" id="{00000000-0008-0000-0D00-000035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xmlns="" id="{00000000-0008-0000-0D00-000041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66" name="直線コネクタ 65">
          <a:extLst>
            <a:ext uri="{FF2B5EF4-FFF2-40B4-BE49-F238E27FC236}">
              <a16:creationId xmlns:a16="http://schemas.microsoft.com/office/drawing/2014/main" xmlns="" id="{00000000-0008-0000-0D00-000042000000}"/>
            </a:ext>
          </a:extLst>
        </xdr:cNvPr>
        <xdr:cNvCxnSpPr/>
      </xdr:nvCxnSpPr>
      <xdr:spPr>
        <a:xfrm flipV="1">
          <a:off x="4760595" y="5443401"/>
          <a:ext cx="1270" cy="119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67" name="有形固定資産減価償却率最小値テキスト">
          <a:extLst>
            <a:ext uri="{FF2B5EF4-FFF2-40B4-BE49-F238E27FC236}">
              <a16:creationId xmlns:a16="http://schemas.microsoft.com/office/drawing/2014/main" xmlns="" id="{00000000-0008-0000-0D00-000043000000}"/>
            </a:ext>
          </a:extLst>
        </xdr:cNvPr>
        <xdr:cNvSpPr txBox="1"/>
      </xdr:nvSpPr>
      <xdr:spPr>
        <a:xfrm>
          <a:off x="4813300" y="6647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68" name="直線コネクタ 67">
          <a:extLst>
            <a:ext uri="{FF2B5EF4-FFF2-40B4-BE49-F238E27FC236}">
              <a16:creationId xmlns:a16="http://schemas.microsoft.com/office/drawing/2014/main" xmlns="" id="{00000000-0008-0000-0D00-000044000000}"/>
            </a:ext>
          </a:extLst>
        </xdr:cNvPr>
        <xdr:cNvCxnSpPr/>
      </xdr:nvCxnSpPr>
      <xdr:spPr>
        <a:xfrm>
          <a:off x="4673600" y="664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69" name="有形固定資産減価償却率最大値テキスト">
          <a:extLst>
            <a:ext uri="{FF2B5EF4-FFF2-40B4-BE49-F238E27FC236}">
              <a16:creationId xmlns:a16="http://schemas.microsoft.com/office/drawing/2014/main" xmlns="" id="{00000000-0008-0000-0D00-000045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0" name="直線コネクタ 69">
          <a:extLst>
            <a:ext uri="{FF2B5EF4-FFF2-40B4-BE49-F238E27FC236}">
              <a16:creationId xmlns:a16="http://schemas.microsoft.com/office/drawing/2014/main" xmlns="" id="{00000000-0008-0000-0D00-000046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1" name="有形固定資産減価償却率平均値テキスト">
          <a:extLst>
            <a:ext uri="{FF2B5EF4-FFF2-40B4-BE49-F238E27FC236}">
              <a16:creationId xmlns:a16="http://schemas.microsoft.com/office/drawing/2014/main" xmlns="" id="{00000000-0008-0000-0D00-000047000000}"/>
            </a:ext>
          </a:extLst>
        </xdr:cNvPr>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2" name="フローチャート: 判断 71">
          <a:extLst>
            <a:ext uri="{FF2B5EF4-FFF2-40B4-BE49-F238E27FC236}">
              <a16:creationId xmlns:a16="http://schemas.microsoft.com/office/drawing/2014/main" xmlns="" id="{00000000-0008-0000-0D00-000048000000}"/>
            </a:ext>
          </a:extLst>
        </xdr:cNvPr>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3" name="フローチャート: 判断 72">
          <a:extLst>
            <a:ext uri="{FF2B5EF4-FFF2-40B4-BE49-F238E27FC236}">
              <a16:creationId xmlns:a16="http://schemas.microsoft.com/office/drawing/2014/main" xmlns="" id="{00000000-0008-0000-0D00-000049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74" name="フローチャート: 判断 73">
          <a:extLst>
            <a:ext uri="{FF2B5EF4-FFF2-40B4-BE49-F238E27FC236}">
              <a16:creationId xmlns:a16="http://schemas.microsoft.com/office/drawing/2014/main" xmlns="" id="{00000000-0008-0000-0D00-00004A000000}"/>
            </a:ext>
          </a:extLst>
        </xdr:cNvPr>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xmlns="" id="{00000000-0008-0000-0D00-00004B000000}"/>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61776</xdr:rowOff>
    </xdr:from>
    <xdr:to>
      <xdr:col>23</xdr:col>
      <xdr:colOff>136525</xdr:colOff>
      <xdr:row>31</xdr:row>
      <xdr:rowOff>163376</xdr:rowOff>
    </xdr:to>
    <xdr:sp macro="" textlink="">
      <xdr:nvSpPr>
        <xdr:cNvPr id="81" name="楕円 80">
          <a:extLst>
            <a:ext uri="{FF2B5EF4-FFF2-40B4-BE49-F238E27FC236}">
              <a16:creationId xmlns:a16="http://schemas.microsoft.com/office/drawing/2014/main" xmlns="" id="{00000000-0008-0000-0D00-000051000000}"/>
            </a:ext>
          </a:extLst>
        </xdr:cNvPr>
        <xdr:cNvSpPr/>
      </xdr:nvSpPr>
      <xdr:spPr>
        <a:xfrm>
          <a:off x="47117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40203</xdr:rowOff>
    </xdr:from>
    <xdr:ext cx="405111" cy="259045"/>
    <xdr:sp macro="" textlink="">
      <xdr:nvSpPr>
        <xdr:cNvPr id="82" name="有形固定資産減価償却率該当値テキスト">
          <a:extLst>
            <a:ext uri="{FF2B5EF4-FFF2-40B4-BE49-F238E27FC236}">
              <a16:creationId xmlns:a16="http://schemas.microsoft.com/office/drawing/2014/main" xmlns="" id="{00000000-0008-0000-0D00-000052000000}"/>
            </a:ext>
          </a:extLst>
        </xdr:cNvPr>
        <xdr:cNvSpPr txBox="1"/>
      </xdr:nvSpPr>
      <xdr:spPr>
        <a:xfrm>
          <a:off x="4813300" y="6126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89535</xdr:rowOff>
    </xdr:from>
    <xdr:to>
      <xdr:col>19</xdr:col>
      <xdr:colOff>187325</xdr:colOff>
      <xdr:row>32</xdr:row>
      <xdr:rowOff>19685</xdr:rowOff>
    </xdr:to>
    <xdr:sp macro="" textlink="">
      <xdr:nvSpPr>
        <xdr:cNvPr id="83" name="楕円 82">
          <a:extLst>
            <a:ext uri="{FF2B5EF4-FFF2-40B4-BE49-F238E27FC236}">
              <a16:creationId xmlns:a16="http://schemas.microsoft.com/office/drawing/2014/main" xmlns="" id="{00000000-0008-0000-0D00-000053000000}"/>
            </a:ext>
          </a:extLst>
        </xdr:cNvPr>
        <xdr:cNvSpPr/>
      </xdr:nvSpPr>
      <xdr:spPr>
        <a:xfrm>
          <a:off x="4000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112576</xdr:rowOff>
    </xdr:from>
    <xdr:to>
      <xdr:col>23</xdr:col>
      <xdr:colOff>85725</xdr:colOff>
      <xdr:row>31</xdr:row>
      <xdr:rowOff>140335</xdr:rowOff>
    </xdr:to>
    <xdr:cxnSp macro="">
      <xdr:nvCxnSpPr>
        <xdr:cNvPr id="84" name="直線コネクタ 83">
          <a:extLst>
            <a:ext uri="{FF2B5EF4-FFF2-40B4-BE49-F238E27FC236}">
              <a16:creationId xmlns:a16="http://schemas.microsoft.com/office/drawing/2014/main" xmlns="" id="{00000000-0008-0000-0D00-000054000000}"/>
            </a:ext>
          </a:extLst>
        </xdr:cNvPr>
        <xdr:cNvCxnSpPr/>
      </xdr:nvCxnSpPr>
      <xdr:spPr>
        <a:xfrm flipV="1">
          <a:off x="4051300" y="6199051"/>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5" name="楕円 84">
          <a:extLst>
            <a:ext uri="{FF2B5EF4-FFF2-40B4-BE49-F238E27FC236}">
              <a16:creationId xmlns:a16="http://schemas.microsoft.com/office/drawing/2014/main" xmlns="" id="{00000000-0008-0000-0D00-000055000000}"/>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140335</xdr:rowOff>
    </xdr:from>
    <xdr:to>
      <xdr:col>19</xdr:col>
      <xdr:colOff>136525</xdr:colOff>
      <xdr:row>31</xdr:row>
      <xdr:rowOff>143419</xdr:rowOff>
    </xdr:to>
    <xdr:cxnSp macro="">
      <xdr:nvCxnSpPr>
        <xdr:cNvPr id="86" name="直線コネクタ 85">
          <a:extLst>
            <a:ext uri="{FF2B5EF4-FFF2-40B4-BE49-F238E27FC236}">
              <a16:creationId xmlns:a16="http://schemas.microsoft.com/office/drawing/2014/main" xmlns="" id="{00000000-0008-0000-0D00-000056000000}"/>
            </a:ext>
          </a:extLst>
        </xdr:cNvPr>
        <xdr:cNvCxnSpPr/>
      </xdr:nvCxnSpPr>
      <xdr:spPr>
        <a:xfrm flipV="1">
          <a:off x="3289300" y="6226810"/>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116948</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7183</xdr:rowOff>
    </xdr:from>
    <xdr:ext cx="405111" cy="259045"/>
    <xdr:sp macro="" textlink="">
      <xdr:nvSpPr>
        <xdr:cNvPr id="89" name="n_3aveValue有形固定資産減価償却率">
          <a:extLst>
            <a:ext uri="{FF2B5EF4-FFF2-40B4-BE49-F238E27FC236}">
              <a16:creationId xmlns:a16="http://schemas.microsoft.com/office/drawing/2014/main" xmlns="" id="{00000000-0008-0000-0D00-000059000000}"/>
            </a:ext>
          </a:extLst>
        </xdr:cNvPr>
        <xdr:cNvSpPr txBox="1"/>
      </xdr:nvSpPr>
      <xdr:spPr>
        <a:xfrm>
          <a:off x="2324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10812</xdr:rowOff>
    </xdr:from>
    <xdr:ext cx="405111" cy="259045"/>
    <xdr:sp macro="" textlink="">
      <xdr:nvSpPr>
        <xdr:cNvPr id="90" name="n_1mainValue有形固定資産減価償却率">
          <a:extLst>
            <a:ext uri="{FF2B5EF4-FFF2-40B4-BE49-F238E27FC236}">
              <a16:creationId xmlns:a16="http://schemas.microsoft.com/office/drawing/2014/main" xmlns="" id="{00000000-0008-0000-0D00-00005A000000}"/>
            </a:ext>
          </a:extLst>
        </xdr:cNvPr>
        <xdr:cNvSpPr txBox="1"/>
      </xdr:nvSpPr>
      <xdr:spPr>
        <a:xfrm>
          <a:off x="38360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1" name="n_2mainValue有形固定資産減価償却率">
          <a:extLst>
            <a:ext uri="{FF2B5EF4-FFF2-40B4-BE49-F238E27FC236}">
              <a16:creationId xmlns:a16="http://schemas.microsoft.com/office/drawing/2014/main" xmlns="" id="{00000000-0008-0000-0D00-00005B00000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xmlns=""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xmlns=""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xmlns=""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新庁舎建設事業の起債発行が終了し、償還額が発行額を上回ったため起債の現在高が減少したことなどにより将来負担額は減少した。しかし、主に普通交付税における合併算定特例期間の縮減期間に伴う地方交付税の減少により、経常一般財源が減となったため、債務償還比率は前年度よりも増加し、類似団体よりも高い水準に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今後も行財政改革大綱に基づき、計画的な市債発行を図り、経常経費の削減や自主財源の確保に努めていく。</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xmlns=""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xmlns=""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xmlns="" id="{00000000-0008-0000-0D00-00007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xmlns="" id="{00000000-0008-0000-0D00-000076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xmlns="" id="{00000000-0008-0000-0D00-000077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flipV="1">
          <a:off x="14793595" y="5240027"/>
          <a:ext cx="1269" cy="151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xmlns="" id="{00000000-0008-0000-0D00-000079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23" name="債務償還比率最大値テキスト">
          <a:extLst>
            <a:ext uri="{FF2B5EF4-FFF2-40B4-BE49-F238E27FC236}">
              <a16:creationId xmlns:a16="http://schemas.microsoft.com/office/drawing/2014/main" xmlns="" id="{00000000-0008-0000-0D00-00007B000000}"/>
            </a:ext>
          </a:extLst>
        </xdr:cNvPr>
        <xdr:cNvSpPr txBox="1"/>
      </xdr:nvSpPr>
      <xdr:spPr>
        <a:xfrm>
          <a:off x="14846300" y="50152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24" name="直線コネクタ 123">
          <a:extLst>
            <a:ext uri="{FF2B5EF4-FFF2-40B4-BE49-F238E27FC236}">
              <a16:creationId xmlns:a16="http://schemas.microsoft.com/office/drawing/2014/main" xmlns="" id="{00000000-0008-0000-0D00-00007C000000}"/>
            </a:ext>
          </a:extLst>
        </xdr:cNvPr>
        <xdr:cNvCxnSpPr/>
      </xdr:nvCxnSpPr>
      <xdr:spPr>
        <a:xfrm>
          <a:off x="14706600" y="5240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20034</xdr:rowOff>
    </xdr:from>
    <xdr:ext cx="469744" cy="259045"/>
    <xdr:sp macro="" textlink="">
      <xdr:nvSpPr>
        <xdr:cNvPr id="125" name="債務償還比率平均値テキスト">
          <a:extLst>
            <a:ext uri="{FF2B5EF4-FFF2-40B4-BE49-F238E27FC236}">
              <a16:creationId xmlns:a16="http://schemas.microsoft.com/office/drawing/2014/main" xmlns="" id="{00000000-0008-0000-0D00-00007D000000}"/>
            </a:ext>
          </a:extLst>
        </xdr:cNvPr>
        <xdr:cNvSpPr txBox="1"/>
      </xdr:nvSpPr>
      <xdr:spPr>
        <a:xfrm>
          <a:off x="14846300" y="593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26" name="フローチャート: 判断 125">
          <a:extLst>
            <a:ext uri="{FF2B5EF4-FFF2-40B4-BE49-F238E27FC236}">
              <a16:creationId xmlns:a16="http://schemas.microsoft.com/office/drawing/2014/main" xmlns="" id="{00000000-0008-0000-0D00-00007E000000}"/>
            </a:ext>
          </a:extLst>
        </xdr:cNvPr>
        <xdr:cNvSpPr/>
      </xdr:nvSpPr>
      <xdr:spPr>
        <a:xfrm>
          <a:off x="14744700" y="595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27" name="フローチャート: 判断 126">
          <a:extLst>
            <a:ext uri="{FF2B5EF4-FFF2-40B4-BE49-F238E27FC236}">
              <a16:creationId xmlns:a16="http://schemas.microsoft.com/office/drawing/2014/main" xmlns="" id="{00000000-0008-0000-0D00-00007F000000}"/>
            </a:ext>
          </a:extLst>
        </xdr:cNvPr>
        <xdr:cNvSpPr/>
      </xdr:nvSpPr>
      <xdr:spPr>
        <a:xfrm>
          <a:off x="14033500" y="593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D00-00008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D00-00008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D00-00008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55139</xdr:rowOff>
    </xdr:from>
    <xdr:to>
      <xdr:col>76</xdr:col>
      <xdr:colOff>73025</xdr:colOff>
      <xdr:row>28</xdr:row>
      <xdr:rowOff>156739</xdr:rowOff>
    </xdr:to>
    <xdr:sp macro="" textlink="">
      <xdr:nvSpPr>
        <xdr:cNvPr id="133" name="楕円 132">
          <a:extLst>
            <a:ext uri="{FF2B5EF4-FFF2-40B4-BE49-F238E27FC236}">
              <a16:creationId xmlns:a16="http://schemas.microsoft.com/office/drawing/2014/main" xmlns="" id="{00000000-0008-0000-0D00-000085000000}"/>
            </a:ext>
          </a:extLst>
        </xdr:cNvPr>
        <xdr:cNvSpPr/>
      </xdr:nvSpPr>
      <xdr:spPr>
        <a:xfrm>
          <a:off x="14744700" y="56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78016</xdr:rowOff>
    </xdr:from>
    <xdr:ext cx="469744" cy="259045"/>
    <xdr:sp macro="" textlink="">
      <xdr:nvSpPr>
        <xdr:cNvPr id="134" name="債務償還比率該当値テキスト">
          <a:extLst>
            <a:ext uri="{FF2B5EF4-FFF2-40B4-BE49-F238E27FC236}">
              <a16:creationId xmlns:a16="http://schemas.microsoft.com/office/drawing/2014/main" xmlns="" id="{00000000-0008-0000-0D00-000086000000}"/>
            </a:ext>
          </a:extLst>
        </xdr:cNvPr>
        <xdr:cNvSpPr txBox="1"/>
      </xdr:nvSpPr>
      <xdr:spPr>
        <a:xfrm>
          <a:off x="14846300" y="547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123747</xdr:rowOff>
    </xdr:from>
    <xdr:to>
      <xdr:col>72</xdr:col>
      <xdr:colOff>123825</xdr:colOff>
      <xdr:row>29</xdr:row>
      <xdr:rowOff>53897</xdr:rowOff>
    </xdr:to>
    <xdr:sp macro="" textlink="">
      <xdr:nvSpPr>
        <xdr:cNvPr id="135" name="楕円 134">
          <a:extLst>
            <a:ext uri="{FF2B5EF4-FFF2-40B4-BE49-F238E27FC236}">
              <a16:creationId xmlns:a16="http://schemas.microsoft.com/office/drawing/2014/main" xmlns="" id="{00000000-0008-0000-0D00-000087000000}"/>
            </a:ext>
          </a:extLst>
        </xdr:cNvPr>
        <xdr:cNvSpPr/>
      </xdr:nvSpPr>
      <xdr:spPr>
        <a:xfrm>
          <a:off x="14033500" y="56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105939</xdr:rowOff>
    </xdr:from>
    <xdr:to>
      <xdr:col>76</xdr:col>
      <xdr:colOff>22225</xdr:colOff>
      <xdr:row>29</xdr:row>
      <xdr:rowOff>3097</xdr:rowOff>
    </xdr:to>
    <xdr:cxnSp macro="">
      <xdr:nvCxnSpPr>
        <xdr:cNvPr id="136" name="直線コネクタ 135">
          <a:extLst>
            <a:ext uri="{FF2B5EF4-FFF2-40B4-BE49-F238E27FC236}">
              <a16:creationId xmlns:a16="http://schemas.microsoft.com/office/drawing/2014/main" xmlns="" id="{00000000-0008-0000-0D00-000088000000}"/>
            </a:ext>
          </a:extLst>
        </xdr:cNvPr>
        <xdr:cNvCxnSpPr/>
      </xdr:nvCxnSpPr>
      <xdr:spPr>
        <a:xfrm flipV="1">
          <a:off x="14084300" y="5678064"/>
          <a:ext cx="711200" cy="6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110225</xdr:rowOff>
    </xdr:from>
    <xdr:ext cx="469744" cy="259045"/>
    <xdr:sp macro="" textlink="">
      <xdr:nvSpPr>
        <xdr:cNvPr id="137" name="n_1aveValue債務償還比率">
          <a:extLst>
            <a:ext uri="{FF2B5EF4-FFF2-40B4-BE49-F238E27FC236}">
              <a16:creationId xmlns:a16="http://schemas.microsoft.com/office/drawing/2014/main" xmlns="" id="{00000000-0008-0000-0D00-000089000000}"/>
            </a:ext>
          </a:extLst>
        </xdr:cNvPr>
        <xdr:cNvSpPr txBox="1"/>
      </xdr:nvSpPr>
      <xdr:spPr>
        <a:xfrm>
          <a:off x="13836727" y="602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70424</xdr:rowOff>
    </xdr:from>
    <xdr:ext cx="469744" cy="259045"/>
    <xdr:sp macro="" textlink="">
      <xdr:nvSpPr>
        <xdr:cNvPr id="138" name="n_1mainValue債務償還比率">
          <a:extLst>
            <a:ext uri="{FF2B5EF4-FFF2-40B4-BE49-F238E27FC236}">
              <a16:creationId xmlns:a16="http://schemas.microsoft.com/office/drawing/2014/main" xmlns="" id="{00000000-0008-0000-0D00-00008A000000}"/>
            </a:ext>
          </a:extLst>
        </xdr:cNvPr>
        <xdr:cNvSpPr txBox="1"/>
      </xdr:nvSpPr>
      <xdr:spPr>
        <a:xfrm>
          <a:off x="13836727" y="54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xmlns="" id="{00000000-0008-0000-0D00-00008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xmlns="" id="{00000000-0008-0000-0D00-00008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xmlns="" id="{00000000-0008-0000-0D00-00008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xmlns="" id="{00000000-0008-0000-0D00-00008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xmlns="" id="{00000000-0008-0000-0D00-00008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xmlns="" id="{00000000-0008-0000-0D00-00009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89978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89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135907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30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xmlns="" id="{00000000-0008-0000-0E00-000041000000}"/>
            </a:ext>
          </a:extLst>
        </xdr:cNvPr>
        <xdr:cNvSpPr/>
      </xdr:nvSpPr>
      <xdr:spPr>
        <a:xfrm>
          <a:off x="1968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71" name="楕円 70">
          <a:extLst>
            <a:ext uri="{FF2B5EF4-FFF2-40B4-BE49-F238E27FC236}">
              <a16:creationId xmlns:a16="http://schemas.microsoft.com/office/drawing/2014/main" xmlns="" id="{00000000-0008-0000-0E00-000047000000}"/>
            </a:ext>
          </a:extLst>
        </xdr:cNvPr>
        <xdr:cNvSpPr/>
      </xdr:nvSpPr>
      <xdr:spPr>
        <a:xfrm>
          <a:off x="4584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156227</xdr:rowOff>
    </xdr:from>
    <xdr:ext cx="405111" cy="259045"/>
    <xdr:sp macro="" textlink="">
      <xdr:nvSpPr>
        <xdr:cNvPr id="72" name="【道路】&#10;有形固定資産減価償却率該当値テキスト">
          <a:extLst>
            <a:ext uri="{FF2B5EF4-FFF2-40B4-BE49-F238E27FC236}">
              <a16:creationId xmlns:a16="http://schemas.microsoft.com/office/drawing/2014/main" xmlns="" id="{00000000-0008-0000-0E00-000048000000}"/>
            </a:ext>
          </a:extLst>
        </xdr:cNvPr>
        <xdr:cNvSpPr txBox="1"/>
      </xdr:nvSpPr>
      <xdr:spPr>
        <a:xfrm>
          <a:off x="467360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3" name="楕円 72">
          <a:extLst>
            <a:ext uri="{FF2B5EF4-FFF2-40B4-BE49-F238E27FC236}">
              <a16:creationId xmlns:a16="http://schemas.microsoft.com/office/drawing/2014/main" xmlns="" id="{00000000-0008-0000-0E00-000049000000}"/>
            </a:ext>
          </a:extLst>
        </xdr:cNvPr>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57150</xdr:rowOff>
    </xdr:from>
    <xdr:to>
      <xdr:col>24</xdr:col>
      <xdr:colOff>63500</xdr:colOff>
      <xdr:row>39</xdr:row>
      <xdr:rowOff>91440</xdr:rowOff>
    </xdr:to>
    <xdr:cxnSp macro="">
      <xdr:nvCxnSpPr>
        <xdr:cNvPr id="74" name="直線コネクタ 73">
          <a:extLst>
            <a:ext uri="{FF2B5EF4-FFF2-40B4-BE49-F238E27FC236}">
              <a16:creationId xmlns:a16="http://schemas.microsoft.com/office/drawing/2014/main" xmlns="" id="{00000000-0008-0000-0E00-00004A000000}"/>
            </a:ext>
          </a:extLst>
        </xdr:cNvPr>
        <xdr:cNvCxnSpPr/>
      </xdr:nvCxnSpPr>
      <xdr:spPr>
        <a:xfrm flipV="1">
          <a:off x="3797300" y="67437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73025</xdr:rowOff>
    </xdr:from>
    <xdr:to>
      <xdr:col>15</xdr:col>
      <xdr:colOff>101600</xdr:colOff>
      <xdr:row>40</xdr:row>
      <xdr:rowOff>3175</xdr:rowOff>
    </xdr:to>
    <xdr:sp macro="" textlink="">
      <xdr:nvSpPr>
        <xdr:cNvPr id="75" name="楕円 74">
          <a:extLst>
            <a:ext uri="{FF2B5EF4-FFF2-40B4-BE49-F238E27FC236}">
              <a16:creationId xmlns:a16="http://schemas.microsoft.com/office/drawing/2014/main" xmlns="" id="{00000000-0008-0000-0E00-00004B000000}"/>
            </a:ext>
          </a:extLst>
        </xdr:cNvPr>
        <xdr:cNvSpPr/>
      </xdr:nvSpPr>
      <xdr:spPr>
        <a:xfrm>
          <a:off x="2857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123825</xdr:rowOff>
    </xdr:to>
    <xdr:cxnSp macro="">
      <xdr:nvCxnSpPr>
        <xdr:cNvPr id="76" name="直線コネクタ 75">
          <a:extLst>
            <a:ext uri="{FF2B5EF4-FFF2-40B4-BE49-F238E27FC236}">
              <a16:creationId xmlns:a16="http://schemas.microsoft.com/office/drawing/2014/main" xmlns="" id="{00000000-0008-0000-0E00-00004C000000}"/>
            </a:ext>
          </a:extLst>
        </xdr:cNvPr>
        <xdr:cNvCxnSpPr/>
      </xdr:nvCxnSpPr>
      <xdr:spPr>
        <a:xfrm flipV="1">
          <a:off x="2908300" y="677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77" name="n_1aveValue【道路】&#10;有形固定資産減価償却率">
          <a:extLst>
            <a:ext uri="{FF2B5EF4-FFF2-40B4-BE49-F238E27FC236}">
              <a16:creationId xmlns:a16="http://schemas.microsoft.com/office/drawing/2014/main" xmlns="" id="{00000000-0008-0000-0E00-00004D000000}"/>
            </a:ext>
          </a:extLst>
        </xdr:cNvPr>
        <xdr:cNvSpPr txBox="1"/>
      </xdr:nvSpPr>
      <xdr:spPr>
        <a:xfrm>
          <a:off x="35820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78" name="n_2aveValue【道路】&#10;有形固定資産減価償却率">
          <a:extLst>
            <a:ext uri="{FF2B5EF4-FFF2-40B4-BE49-F238E27FC236}">
              <a16:creationId xmlns:a16="http://schemas.microsoft.com/office/drawing/2014/main" xmlns="" id="{00000000-0008-0000-0E00-00004E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147337</xdr:rowOff>
    </xdr:from>
    <xdr:ext cx="405111" cy="259045"/>
    <xdr:sp macro="" textlink="">
      <xdr:nvSpPr>
        <xdr:cNvPr id="79" name="n_3aveValue【道路】&#10;有形固定資産減価償却率">
          <a:extLst>
            <a:ext uri="{FF2B5EF4-FFF2-40B4-BE49-F238E27FC236}">
              <a16:creationId xmlns:a16="http://schemas.microsoft.com/office/drawing/2014/main" xmlns="" id="{00000000-0008-0000-0E00-00004F000000}"/>
            </a:ext>
          </a:extLst>
        </xdr:cNvPr>
        <xdr:cNvSpPr txBox="1"/>
      </xdr:nvSpPr>
      <xdr:spPr>
        <a:xfrm>
          <a:off x="1816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80" name="n_1mainValue【道路】&#10;有形固定資産減価償却率">
          <a:extLst>
            <a:ext uri="{FF2B5EF4-FFF2-40B4-BE49-F238E27FC236}">
              <a16:creationId xmlns:a16="http://schemas.microsoft.com/office/drawing/2014/main" xmlns="" id="{00000000-0008-0000-0E00-000050000000}"/>
            </a:ext>
          </a:extLst>
        </xdr:cNvPr>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165752</xdr:rowOff>
    </xdr:from>
    <xdr:ext cx="405111" cy="259045"/>
    <xdr:sp macro="" textlink="">
      <xdr:nvSpPr>
        <xdr:cNvPr id="81" name="n_2mainValue【道路】&#10;有形固定資産減価償却率">
          <a:extLst>
            <a:ext uri="{FF2B5EF4-FFF2-40B4-BE49-F238E27FC236}">
              <a16:creationId xmlns:a16="http://schemas.microsoft.com/office/drawing/2014/main" xmlns="" id="{00000000-0008-0000-0E00-000051000000}"/>
            </a:ext>
          </a:extLst>
        </xdr:cNvPr>
        <xdr:cNvSpPr txBox="1"/>
      </xdr:nvSpPr>
      <xdr:spPr>
        <a:xfrm>
          <a:off x="2705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xmlns=""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xmlns=""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xmlns=""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xmlns=""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xmlns=""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xmlns=""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xmlns=""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xmlns=""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xmlns=""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xmlns=""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xmlns=""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xmlns=""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xmlns=""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xmlns=""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xmlns=""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xmlns=""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xmlns=""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5" name="直線コネクタ 104">
          <a:extLst>
            <a:ext uri="{FF2B5EF4-FFF2-40B4-BE49-F238E27FC236}">
              <a16:creationId xmlns:a16="http://schemas.microsoft.com/office/drawing/2014/main" xmlns="" id="{00000000-0008-0000-0E00-000069000000}"/>
            </a:ext>
          </a:extLst>
        </xdr:cNvPr>
        <xdr:cNvCxnSpPr/>
      </xdr:nvCxnSpPr>
      <xdr:spPr>
        <a:xfrm flipV="1">
          <a:off x="10476865" y="5632895"/>
          <a:ext cx="0" cy="1555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6" name="【道路】&#10;一人当たり延長最小値テキスト">
          <a:extLst>
            <a:ext uri="{FF2B5EF4-FFF2-40B4-BE49-F238E27FC236}">
              <a16:creationId xmlns:a16="http://schemas.microsoft.com/office/drawing/2014/main" xmlns="" id="{00000000-0008-0000-0E00-00006A000000}"/>
            </a:ext>
          </a:extLst>
        </xdr:cNvPr>
        <xdr:cNvSpPr txBox="1"/>
      </xdr:nvSpPr>
      <xdr:spPr>
        <a:xfrm>
          <a:off x="10515600" y="719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07" name="直線コネクタ 106">
          <a:extLst>
            <a:ext uri="{FF2B5EF4-FFF2-40B4-BE49-F238E27FC236}">
              <a16:creationId xmlns:a16="http://schemas.microsoft.com/office/drawing/2014/main" xmlns="" id="{00000000-0008-0000-0E00-00006B000000}"/>
            </a:ext>
          </a:extLst>
        </xdr:cNvPr>
        <xdr:cNvCxnSpPr/>
      </xdr:nvCxnSpPr>
      <xdr:spPr>
        <a:xfrm>
          <a:off x="10388600" y="7188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08" name="【道路】&#10;一人当たり延長最大値テキスト">
          <a:extLst>
            <a:ext uri="{FF2B5EF4-FFF2-40B4-BE49-F238E27FC236}">
              <a16:creationId xmlns:a16="http://schemas.microsoft.com/office/drawing/2014/main" xmlns="" id="{00000000-0008-0000-0E00-00006C000000}"/>
            </a:ext>
          </a:extLst>
        </xdr:cNvPr>
        <xdr:cNvSpPr txBox="1"/>
      </xdr:nvSpPr>
      <xdr:spPr>
        <a:xfrm>
          <a:off x="10515600" y="540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09" name="直線コネクタ 108">
          <a:extLst>
            <a:ext uri="{FF2B5EF4-FFF2-40B4-BE49-F238E27FC236}">
              <a16:creationId xmlns:a16="http://schemas.microsoft.com/office/drawing/2014/main" xmlns="" id="{00000000-0008-0000-0E00-00006D000000}"/>
            </a:ext>
          </a:extLst>
        </xdr:cNvPr>
        <xdr:cNvCxnSpPr/>
      </xdr:nvCxnSpPr>
      <xdr:spPr>
        <a:xfrm>
          <a:off x="10388600" y="5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0" name="【道路】&#10;一人当たり延長平均値テキスト">
          <a:extLst>
            <a:ext uri="{FF2B5EF4-FFF2-40B4-BE49-F238E27FC236}">
              <a16:creationId xmlns:a16="http://schemas.microsoft.com/office/drawing/2014/main" xmlns="" id="{00000000-0008-0000-0E00-00006E000000}"/>
            </a:ext>
          </a:extLst>
        </xdr:cNvPr>
        <xdr:cNvSpPr txBox="1"/>
      </xdr:nvSpPr>
      <xdr:spPr>
        <a:xfrm>
          <a:off x="10515600" y="6904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1" name="フローチャート: 判断 110">
          <a:extLst>
            <a:ext uri="{FF2B5EF4-FFF2-40B4-BE49-F238E27FC236}">
              <a16:creationId xmlns:a16="http://schemas.microsoft.com/office/drawing/2014/main" xmlns="" id="{00000000-0008-0000-0E00-00006F000000}"/>
            </a:ext>
          </a:extLst>
        </xdr:cNvPr>
        <xdr:cNvSpPr/>
      </xdr:nvSpPr>
      <xdr:spPr>
        <a:xfrm>
          <a:off x="10426700" y="692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2" name="フローチャート: 判断 111">
          <a:extLst>
            <a:ext uri="{FF2B5EF4-FFF2-40B4-BE49-F238E27FC236}">
              <a16:creationId xmlns:a16="http://schemas.microsoft.com/office/drawing/2014/main" xmlns="" id="{00000000-0008-0000-0E00-000070000000}"/>
            </a:ext>
          </a:extLst>
        </xdr:cNvPr>
        <xdr:cNvSpPr/>
      </xdr:nvSpPr>
      <xdr:spPr>
        <a:xfrm>
          <a:off x="9588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3" name="フローチャート: 判断 112">
          <a:extLst>
            <a:ext uri="{FF2B5EF4-FFF2-40B4-BE49-F238E27FC236}">
              <a16:creationId xmlns:a16="http://schemas.microsoft.com/office/drawing/2014/main" xmlns="" id="{00000000-0008-0000-0E00-000071000000}"/>
            </a:ext>
          </a:extLst>
        </xdr:cNvPr>
        <xdr:cNvSpPr/>
      </xdr:nvSpPr>
      <xdr:spPr>
        <a:xfrm>
          <a:off x="8699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4" name="フローチャート: 判断 113">
          <a:extLst>
            <a:ext uri="{FF2B5EF4-FFF2-40B4-BE49-F238E27FC236}">
              <a16:creationId xmlns:a16="http://schemas.microsoft.com/office/drawing/2014/main" xmlns="" id="{00000000-0008-0000-0E00-000072000000}"/>
            </a:ext>
          </a:extLst>
        </xdr:cNvPr>
        <xdr:cNvSpPr/>
      </xdr:nvSpPr>
      <xdr:spPr>
        <a:xfrm>
          <a:off x="7810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51003</xdr:rowOff>
    </xdr:from>
    <xdr:to>
      <xdr:col>55</xdr:col>
      <xdr:colOff>50800</xdr:colOff>
      <xdr:row>40</xdr:row>
      <xdr:rowOff>152603</xdr:rowOff>
    </xdr:to>
    <xdr:sp macro="" textlink="">
      <xdr:nvSpPr>
        <xdr:cNvPr id="120" name="楕円 119">
          <a:extLst>
            <a:ext uri="{FF2B5EF4-FFF2-40B4-BE49-F238E27FC236}">
              <a16:creationId xmlns:a16="http://schemas.microsoft.com/office/drawing/2014/main" xmlns="" id="{00000000-0008-0000-0E00-000078000000}"/>
            </a:ext>
          </a:extLst>
        </xdr:cNvPr>
        <xdr:cNvSpPr/>
      </xdr:nvSpPr>
      <xdr:spPr>
        <a:xfrm>
          <a:off x="10426700" y="69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73880</xdr:rowOff>
    </xdr:from>
    <xdr:ext cx="534377" cy="259045"/>
    <xdr:sp macro="" textlink="">
      <xdr:nvSpPr>
        <xdr:cNvPr id="121" name="【道路】&#10;一人当たり延長該当値テキスト">
          <a:extLst>
            <a:ext uri="{FF2B5EF4-FFF2-40B4-BE49-F238E27FC236}">
              <a16:creationId xmlns:a16="http://schemas.microsoft.com/office/drawing/2014/main" xmlns="" id="{00000000-0008-0000-0E00-000079000000}"/>
            </a:ext>
          </a:extLst>
        </xdr:cNvPr>
        <xdr:cNvSpPr txBox="1"/>
      </xdr:nvSpPr>
      <xdr:spPr>
        <a:xfrm>
          <a:off x="10515600" y="676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53975</xdr:rowOff>
    </xdr:from>
    <xdr:to>
      <xdr:col>50</xdr:col>
      <xdr:colOff>165100</xdr:colOff>
      <xdr:row>40</xdr:row>
      <xdr:rowOff>155575</xdr:rowOff>
    </xdr:to>
    <xdr:sp macro="" textlink="">
      <xdr:nvSpPr>
        <xdr:cNvPr id="122" name="楕円 121">
          <a:extLst>
            <a:ext uri="{FF2B5EF4-FFF2-40B4-BE49-F238E27FC236}">
              <a16:creationId xmlns:a16="http://schemas.microsoft.com/office/drawing/2014/main" xmlns="" id="{00000000-0008-0000-0E00-00007A000000}"/>
            </a:ext>
          </a:extLst>
        </xdr:cNvPr>
        <xdr:cNvSpPr/>
      </xdr:nvSpPr>
      <xdr:spPr>
        <a:xfrm>
          <a:off x="9588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101803</xdr:rowOff>
    </xdr:from>
    <xdr:to>
      <xdr:col>55</xdr:col>
      <xdr:colOff>0</xdr:colOff>
      <xdr:row>40</xdr:row>
      <xdr:rowOff>104775</xdr:rowOff>
    </xdr:to>
    <xdr:cxnSp macro="">
      <xdr:nvCxnSpPr>
        <xdr:cNvPr id="123" name="直線コネクタ 122">
          <a:extLst>
            <a:ext uri="{FF2B5EF4-FFF2-40B4-BE49-F238E27FC236}">
              <a16:creationId xmlns:a16="http://schemas.microsoft.com/office/drawing/2014/main" xmlns="" id="{00000000-0008-0000-0E00-00007B000000}"/>
            </a:ext>
          </a:extLst>
        </xdr:cNvPr>
        <xdr:cNvCxnSpPr/>
      </xdr:nvCxnSpPr>
      <xdr:spPr>
        <a:xfrm flipV="1">
          <a:off x="9639300" y="6959803"/>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40374</xdr:rowOff>
    </xdr:from>
    <xdr:to>
      <xdr:col>46</xdr:col>
      <xdr:colOff>38100</xdr:colOff>
      <xdr:row>40</xdr:row>
      <xdr:rowOff>141974</xdr:rowOff>
    </xdr:to>
    <xdr:sp macro="" textlink="">
      <xdr:nvSpPr>
        <xdr:cNvPr id="124" name="楕円 123">
          <a:extLst>
            <a:ext uri="{FF2B5EF4-FFF2-40B4-BE49-F238E27FC236}">
              <a16:creationId xmlns:a16="http://schemas.microsoft.com/office/drawing/2014/main" xmlns="" id="{00000000-0008-0000-0E00-00007C000000}"/>
            </a:ext>
          </a:extLst>
        </xdr:cNvPr>
        <xdr:cNvSpPr/>
      </xdr:nvSpPr>
      <xdr:spPr>
        <a:xfrm>
          <a:off x="8699500" y="6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91174</xdr:rowOff>
    </xdr:from>
    <xdr:to>
      <xdr:col>50</xdr:col>
      <xdr:colOff>114300</xdr:colOff>
      <xdr:row>40</xdr:row>
      <xdr:rowOff>104775</xdr:rowOff>
    </xdr:to>
    <xdr:cxnSp macro="">
      <xdr:nvCxnSpPr>
        <xdr:cNvPr id="125" name="直線コネクタ 124">
          <a:extLst>
            <a:ext uri="{FF2B5EF4-FFF2-40B4-BE49-F238E27FC236}">
              <a16:creationId xmlns:a16="http://schemas.microsoft.com/office/drawing/2014/main" xmlns="" id="{00000000-0008-0000-0E00-00007D000000}"/>
            </a:ext>
          </a:extLst>
        </xdr:cNvPr>
        <xdr:cNvCxnSpPr/>
      </xdr:nvCxnSpPr>
      <xdr:spPr>
        <a:xfrm>
          <a:off x="8750300" y="6949174"/>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149527</xdr:rowOff>
    </xdr:from>
    <xdr:ext cx="534377" cy="259045"/>
    <xdr:sp macro="" textlink="">
      <xdr:nvSpPr>
        <xdr:cNvPr id="126" name="n_1aveValue【道路】&#10;一人当たり延長">
          <a:extLst>
            <a:ext uri="{FF2B5EF4-FFF2-40B4-BE49-F238E27FC236}">
              <a16:creationId xmlns:a16="http://schemas.microsoft.com/office/drawing/2014/main" xmlns="" id="{00000000-0008-0000-0E00-00007E000000}"/>
            </a:ext>
          </a:extLst>
        </xdr:cNvPr>
        <xdr:cNvSpPr txBox="1"/>
      </xdr:nvSpPr>
      <xdr:spPr>
        <a:xfrm>
          <a:off x="93594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27" name="n_2aveValue【道路】&#10;一人当たり延長">
          <a:extLst>
            <a:ext uri="{FF2B5EF4-FFF2-40B4-BE49-F238E27FC236}">
              <a16:creationId xmlns:a16="http://schemas.microsoft.com/office/drawing/2014/main" xmlns="" id="{00000000-0008-0000-0E00-00007F000000}"/>
            </a:ext>
          </a:extLst>
        </xdr:cNvPr>
        <xdr:cNvSpPr txBox="1"/>
      </xdr:nvSpPr>
      <xdr:spPr>
        <a:xfrm>
          <a:off x="8483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23112</xdr:rowOff>
    </xdr:from>
    <xdr:ext cx="534377" cy="259045"/>
    <xdr:sp macro="" textlink="">
      <xdr:nvSpPr>
        <xdr:cNvPr id="128" name="n_3aveValue【道路】&#10;一人当たり延長">
          <a:extLst>
            <a:ext uri="{FF2B5EF4-FFF2-40B4-BE49-F238E27FC236}">
              <a16:creationId xmlns:a16="http://schemas.microsoft.com/office/drawing/2014/main" xmlns="" id="{00000000-0008-0000-0E00-000080000000}"/>
            </a:ext>
          </a:extLst>
        </xdr:cNvPr>
        <xdr:cNvSpPr txBox="1"/>
      </xdr:nvSpPr>
      <xdr:spPr>
        <a:xfrm>
          <a:off x="7594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146702</xdr:rowOff>
    </xdr:from>
    <xdr:ext cx="534377" cy="259045"/>
    <xdr:sp macro="" textlink="">
      <xdr:nvSpPr>
        <xdr:cNvPr id="129" name="n_1mainValue【道路】&#10;一人当たり延長">
          <a:extLst>
            <a:ext uri="{FF2B5EF4-FFF2-40B4-BE49-F238E27FC236}">
              <a16:creationId xmlns:a16="http://schemas.microsoft.com/office/drawing/2014/main" xmlns="" id="{00000000-0008-0000-0E00-000081000000}"/>
            </a:ext>
          </a:extLst>
        </xdr:cNvPr>
        <xdr:cNvSpPr txBox="1"/>
      </xdr:nvSpPr>
      <xdr:spPr>
        <a:xfrm>
          <a:off x="9359411" y="70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158501</xdr:rowOff>
    </xdr:from>
    <xdr:ext cx="534377" cy="259045"/>
    <xdr:sp macro="" textlink="">
      <xdr:nvSpPr>
        <xdr:cNvPr id="130" name="n_2mainValue【道路】&#10;一人当たり延長">
          <a:extLst>
            <a:ext uri="{FF2B5EF4-FFF2-40B4-BE49-F238E27FC236}">
              <a16:creationId xmlns:a16="http://schemas.microsoft.com/office/drawing/2014/main" xmlns="" id="{00000000-0008-0000-0E00-000082000000}"/>
            </a:ext>
          </a:extLst>
        </xdr:cNvPr>
        <xdr:cNvSpPr txBox="1"/>
      </xdr:nvSpPr>
      <xdr:spPr>
        <a:xfrm>
          <a:off x="8483111" y="66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xmlns=""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xmlns=""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xmlns=""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xmlns=""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xmlns=""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xmlns=""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xmlns=""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xmlns=""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xmlns=""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xmlns="" id="{00000000-0008-0000-0E00-00008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xmlns="" id="{00000000-0008-0000-0E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3" name="テキスト ボックス 142">
          <a:extLst>
            <a:ext uri="{FF2B5EF4-FFF2-40B4-BE49-F238E27FC236}">
              <a16:creationId xmlns:a16="http://schemas.microsoft.com/office/drawing/2014/main" xmlns="" id="{00000000-0008-0000-0E00-00008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xmlns="" id="{00000000-0008-0000-0E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xmlns="" id="{00000000-0008-0000-0E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xmlns="" id="{00000000-0008-0000-0E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xmlns="" id="{00000000-0008-0000-0E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xmlns="" id="{00000000-0008-0000-0E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xmlns="" id="{00000000-0008-0000-0E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xmlns="" id="{00000000-0008-0000-0E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xmlns=""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xmlns=""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55" name="直線コネクタ 154">
          <a:extLst>
            <a:ext uri="{FF2B5EF4-FFF2-40B4-BE49-F238E27FC236}">
              <a16:creationId xmlns:a16="http://schemas.microsoft.com/office/drawing/2014/main" xmlns="" id="{00000000-0008-0000-0E00-00009B000000}"/>
            </a:ext>
          </a:extLst>
        </xdr:cNvPr>
        <xdr:cNvCxnSpPr/>
      </xdr:nvCxnSpPr>
      <xdr:spPr>
        <a:xfrm flipV="1">
          <a:off x="4634865" y="9763125"/>
          <a:ext cx="0" cy="1175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xmlns="" id="{00000000-0008-0000-0E00-00009C000000}"/>
            </a:ext>
          </a:extLst>
        </xdr:cNvPr>
        <xdr:cNvSpPr txBox="1"/>
      </xdr:nvSpPr>
      <xdr:spPr>
        <a:xfrm>
          <a:off x="4673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57" name="直線コネクタ 156">
          <a:extLst>
            <a:ext uri="{FF2B5EF4-FFF2-40B4-BE49-F238E27FC236}">
              <a16:creationId xmlns:a16="http://schemas.microsoft.com/office/drawing/2014/main" xmlns="" id="{00000000-0008-0000-0E00-00009D000000}"/>
            </a:ext>
          </a:extLst>
        </xdr:cNvPr>
        <xdr:cNvCxnSpPr/>
      </xdr:nvCxnSpPr>
      <xdr:spPr>
        <a:xfrm>
          <a:off x="4546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xmlns="" id="{00000000-0008-0000-0E00-00009E000000}"/>
            </a:ext>
          </a:extLst>
        </xdr:cNvPr>
        <xdr:cNvSpPr txBox="1"/>
      </xdr:nvSpPr>
      <xdr:spPr>
        <a:xfrm>
          <a:off x="4673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59" name="直線コネクタ 158">
          <a:extLst>
            <a:ext uri="{FF2B5EF4-FFF2-40B4-BE49-F238E27FC236}">
              <a16:creationId xmlns:a16="http://schemas.microsoft.com/office/drawing/2014/main" xmlns="" id="{00000000-0008-0000-0E00-00009F000000}"/>
            </a:ext>
          </a:extLst>
        </xdr:cNvPr>
        <xdr:cNvCxnSpPr/>
      </xdr:nvCxnSpPr>
      <xdr:spPr>
        <a:xfrm>
          <a:off x="4546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xmlns="" id="{00000000-0008-0000-0E00-0000A0000000}"/>
            </a:ext>
          </a:extLst>
        </xdr:cNvPr>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1" name="フローチャート: 判断 160">
          <a:extLst>
            <a:ext uri="{FF2B5EF4-FFF2-40B4-BE49-F238E27FC236}">
              <a16:creationId xmlns:a16="http://schemas.microsoft.com/office/drawing/2014/main" xmlns="" id="{00000000-0008-0000-0E00-0000A1000000}"/>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2" name="フローチャート: 判断 161">
          <a:extLst>
            <a:ext uri="{FF2B5EF4-FFF2-40B4-BE49-F238E27FC236}">
              <a16:creationId xmlns:a16="http://schemas.microsoft.com/office/drawing/2014/main" xmlns="" id="{00000000-0008-0000-0E00-0000A2000000}"/>
            </a:ext>
          </a:extLst>
        </xdr:cNvPr>
        <xdr:cNvSpPr/>
      </xdr:nvSpPr>
      <xdr:spPr>
        <a:xfrm>
          <a:off x="37465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3" name="フローチャート: 判断 162">
          <a:extLst>
            <a:ext uri="{FF2B5EF4-FFF2-40B4-BE49-F238E27FC236}">
              <a16:creationId xmlns:a16="http://schemas.microsoft.com/office/drawing/2014/main" xmlns="" id="{00000000-0008-0000-0E00-0000A3000000}"/>
            </a:ext>
          </a:extLst>
        </xdr:cNvPr>
        <xdr:cNvSpPr/>
      </xdr:nvSpPr>
      <xdr:spPr>
        <a:xfrm>
          <a:off x="2857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64" name="フローチャート: 判断 163">
          <a:extLst>
            <a:ext uri="{FF2B5EF4-FFF2-40B4-BE49-F238E27FC236}">
              <a16:creationId xmlns:a16="http://schemas.microsoft.com/office/drawing/2014/main" xmlns="" id="{00000000-0008-0000-0E00-0000A4000000}"/>
            </a:ext>
          </a:extLst>
        </xdr:cNvPr>
        <xdr:cNvSpPr/>
      </xdr:nvSpPr>
      <xdr:spPr>
        <a:xfrm>
          <a:off x="1968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xmlns=""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xmlns=""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70" name="楕円 169">
          <a:extLst>
            <a:ext uri="{FF2B5EF4-FFF2-40B4-BE49-F238E27FC236}">
              <a16:creationId xmlns:a16="http://schemas.microsoft.com/office/drawing/2014/main" xmlns="" id="{00000000-0008-0000-0E00-0000AA000000}"/>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xmlns="" id="{00000000-0008-0000-0E00-0000AB000000}"/>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118745</xdr:rowOff>
    </xdr:from>
    <xdr:to>
      <xdr:col>20</xdr:col>
      <xdr:colOff>38100</xdr:colOff>
      <xdr:row>64</xdr:row>
      <xdr:rowOff>48895</xdr:rowOff>
    </xdr:to>
    <xdr:sp macro="" textlink="">
      <xdr:nvSpPr>
        <xdr:cNvPr id="172" name="楕円 171">
          <a:extLst>
            <a:ext uri="{FF2B5EF4-FFF2-40B4-BE49-F238E27FC236}">
              <a16:creationId xmlns:a16="http://schemas.microsoft.com/office/drawing/2014/main" xmlns="" id="{00000000-0008-0000-0E00-0000AC000000}"/>
            </a:ext>
          </a:extLst>
        </xdr:cNvPr>
        <xdr:cNvSpPr/>
      </xdr:nvSpPr>
      <xdr:spPr>
        <a:xfrm>
          <a:off x="3746500" y="109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137160</xdr:rowOff>
    </xdr:from>
    <xdr:to>
      <xdr:col>24</xdr:col>
      <xdr:colOff>63500</xdr:colOff>
      <xdr:row>63</xdr:row>
      <xdr:rowOff>169545</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flipV="1">
          <a:off x="3797300" y="109385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149225</xdr:rowOff>
    </xdr:from>
    <xdr:to>
      <xdr:col>15</xdr:col>
      <xdr:colOff>101600</xdr:colOff>
      <xdr:row>64</xdr:row>
      <xdr:rowOff>79375</xdr:rowOff>
    </xdr:to>
    <xdr:sp macro="" textlink="">
      <xdr:nvSpPr>
        <xdr:cNvPr id="174" name="楕円 173">
          <a:extLst>
            <a:ext uri="{FF2B5EF4-FFF2-40B4-BE49-F238E27FC236}">
              <a16:creationId xmlns:a16="http://schemas.microsoft.com/office/drawing/2014/main" xmlns="" id="{00000000-0008-0000-0E00-0000AE000000}"/>
            </a:ext>
          </a:extLst>
        </xdr:cNvPr>
        <xdr:cNvSpPr/>
      </xdr:nvSpPr>
      <xdr:spPr>
        <a:xfrm>
          <a:off x="2857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169545</xdr:rowOff>
    </xdr:from>
    <xdr:to>
      <xdr:col>19</xdr:col>
      <xdr:colOff>177800</xdr:colOff>
      <xdr:row>64</xdr:row>
      <xdr:rowOff>28575</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flipV="1">
          <a:off x="2908300" y="10970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xmlns="" id="{00000000-0008-0000-0E00-0000B0000000}"/>
            </a:ext>
          </a:extLst>
        </xdr:cNvPr>
        <xdr:cNvSpPr txBox="1"/>
      </xdr:nvSpPr>
      <xdr:spPr>
        <a:xfrm>
          <a:off x="3582044"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149242</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xmlns="" id="{00000000-0008-0000-0E00-0000B1000000}"/>
            </a:ext>
          </a:extLst>
        </xdr:cNvPr>
        <xdr:cNvSpPr txBox="1"/>
      </xdr:nvSpPr>
      <xdr:spPr>
        <a:xfrm>
          <a:off x="2705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4462</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xmlns="" id="{00000000-0008-0000-0E00-0000B2000000}"/>
            </a:ext>
          </a:extLst>
        </xdr:cNvPr>
        <xdr:cNvSpPr txBox="1"/>
      </xdr:nvSpPr>
      <xdr:spPr>
        <a:xfrm>
          <a:off x="1816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40022</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xmlns="" id="{00000000-0008-0000-0E00-0000B3000000}"/>
            </a:ext>
          </a:extLst>
        </xdr:cNvPr>
        <xdr:cNvSpPr txBox="1"/>
      </xdr:nvSpPr>
      <xdr:spPr>
        <a:xfrm>
          <a:off x="3582044" y="1101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70502</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xmlns="" id="{00000000-0008-0000-0E00-0000B4000000}"/>
            </a:ext>
          </a:extLst>
        </xdr:cNvPr>
        <xdr:cNvSpPr txBox="1"/>
      </xdr:nvSpPr>
      <xdr:spPr>
        <a:xfrm>
          <a:off x="27057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xmlns=""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xmlns=""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xmlns=""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xmlns=""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xmlns=""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xmlns=""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xmlns=""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xmlns=""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xmlns=""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xmlns=""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xmlns=""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xmlns=""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xmlns=""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xmlns=""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xmlns=""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xmlns=""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xmlns=""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02" name="直線コネクタ 201">
          <a:extLst>
            <a:ext uri="{FF2B5EF4-FFF2-40B4-BE49-F238E27FC236}">
              <a16:creationId xmlns:a16="http://schemas.microsoft.com/office/drawing/2014/main" xmlns="" id="{00000000-0008-0000-0E00-0000CA000000}"/>
            </a:ext>
          </a:extLst>
        </xdr:cNvPr>
        <xdr:cNvCxnSpPr/>
      </xdr:nvCxnSpPr>
      <xdr:spPr>
        <a:xfrm flipV="1">
          <a:off x="10476865" y="9640264"/>
          <a:ext cx="0" cy="131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03" name="【橋りょう・トンネル】&#10;一人当たり有形固定資産（償却資産）額最小値テキスト">
          <a:extLst>
            <a:ext uri="{FF2B5EF4-FFF2-40B4-BE49-F238E27FC236}">
              <a16:creationId xmlns:a16="http://schemas.microsoft.com/office/drawing/2014/main" xmlns="" id="{00000000-0008-0000-0E00-0000CB000000}"/>
            </a:ext>
          </a:extLst>
        </xdr:cNvPr>
        <xdr:cNvSpPr txBox="1"/>
      </xdr:nvSpPr>
      <xdr:spPr>
        <a:xfrm>
          <a:off x="10515600" y="1096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04" name="直線コネクタ 203">
          <a:extLst>
            <a:ext uri="{FF2B5EF4-FFF2-40B4-BE49-F238E27FC236}">
              <a16:creationId xmlns:a16="http://schemas.microsoft.com/office/drawing/2014/main" xmlns="" id="{00000000-0008-0000-0E00-0000CC000000}"/>
            </a:ext>
          </a:extLst>
        </xdr:cNvPr>
        <xdr:cNvCxnSpPr/>
      </xdr:nvCxnSpPr>
      <xdr:spPr>
        <a:xfrm>
          <a:off x="10388600" y="1095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xmlns="" id="{00000000-0008-0000-0E00-0000CD000000}"/>
            </a:ext>
          </a:extLst>
        </xdr:cNvPr>
        <xdr:cNvSpPr txBox="1"/>
      </xdr:nvSpPr>
      <xdr:spPr>
        <a:xfrm>
          <a:off x="10515600" y="941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06" name="直線コネクタ 205">
          <a:extLst>
            <a:ext uri="{FF2B5EF4-FFF2-40B4-BE49-F238E27FC236}">
              <a16:creationId xmlns:a16="http://schemas.microsoft.com/office/drawing/2014/main" xmlns="" id="{00000000-0008-0000-0E00-0000CE000000}"/>
            </a:ext>
          </a:extLst>
        </xdr:cNvPr>
        <xdr:cNvCxnSpPr/>
      </xdr:nvCxnSpPr>
      <xdr:spPr>
        <a:xfrm>
          <a:off x="10388600" y="964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138147</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xmlns="" id="{00000000-0008-0000-0E00-0000CF000000}"/>
            </a:ext>
          </a:extLst>
        </xdr:cNvPr>
        <xdr:cNvSpPr txBox="1"/>
      </xdr:nvSpPr>
      <xdr:spPr>
        <a:xfrm>
          <a:off x="10515600" y="10425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08" name="フローチャート: 判断 207">
          <a:extLst>
            <a:ext uri="{FF2B5EF4-FFF2-40B4-BE49-F238E27FC236}">
              <a16:creationId xmlns:a16="http://schemas.microsoft.com/office/drawing/2014/main" xmlns="" id="{00000000-0008-0000-0E00-0000D0000000}"/>
            </a:ext>
          </a:extLst>
        </xdr:cNvPr>
        <xdr:cNvSpPr/>
      </xdr:nvSpPr>
      <xdr:spPr>
        <a:xfrm>
          <a:off x="10426700" y="1044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09" name="フローチャート: 判断 208">
          <a:extLst>
            <a:ext uri="{FF2B5EF4-FFF2-40B4-BE49-F238E27FC236}">
              <a16:creationId xmlns:a16="http://schemas.microsoft.com/office/drawing/2014/main" xmlns="" id="{00000000-0008-0000-0E00-0000D1000000}"/>
            </a:ext>
          </a:extLst>
        </xdr:cNvPr>
        <xdr:cNvSpPr/>
      </xdr:nvSpPr>
      <xdr:spPr>
        <a:xfrm>
          <a:off x="9588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0" name="フローチャート: 判断 209">
          <a:extLst>
            <a:ext uri="{FF2B5EF4-FFF2-40B4-BE49-F238E27FC236}">
              <a16:creationId xmlns:a16="http://schemas.microsoft.com/office/drawing/2014/main" xmlns="" id="{00000000-0008-0000-0E00-0000D2000000}"/>
            </a:ext>
          </a:extLst>
        </xdr:cNvPr>
        <xdr:cNvSpPr/>
      </xdr:nvSpPr>
      <xdr:spPr>
        <a:xfrm>
          <a:off x="8699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11" name="フローチャート: 判断 210">
          <a:extLst>
            <a:ext uri="{FF2B5EF4-FFF2-40B4-BE49-F238E27FC236}">
              <a16:creationId xmlns:a16="http://schemas.microsoft.com/office/drawing/2014/main" xmlns="" id="{00000000-0008-0000-0E00-0000D3000000}"/>
            </a:ext>
          </a:extLst>
        </xdr:cNvPr>
        <xdr:cNvSpPr/>
      </xdr:nvSpPr>
      <xdr:spPr>
        <a:xfrm>
          <a:off x="7810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xmlns=""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xmlns=""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17049</xdr:rowOff>
    </xdr:from>
    <xdr:to>
      <xdr:col>55</xdr:col>
      <xdr:colOff>50800</xdr:colOff>
      <xdr:row>59</xdr:row>
      <xdr:rowOff>118649</xdr:rowOff>
    </xdr:to>
    <xdr:sp macro="" textlink="">
      <xdr:nvSpPr>
        <xdr:cNvPr id="217" name="楕円 216">
          <a:extLst>
            <a:ext uri="{FF2B5EF4-FFF2-40B4-BE49-F238E27FC236}">
              <a16:creationId xmlns:a16="http://schemas.microsoft.com/office/drawing/2014/main" xmlns="" id="{00000000-0008-0000-0E00-0000D9000000}"/>
            </a:ext>
          </a:extLst>
        </xdr:cNvPr>
        <xdr:cNvSpPr/>
      </xdr:nvSpPr>
      <xdr:spPr>
        <a:xfrm>
          <a:off x="10426700" y="101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39926</xdr:rowOff>
    </xdr:from>
    <xdr:ext cx="599010" cy="259045"/>
    <xdr:sp macro="" textlink="">
      <xdr:nvSpPr>
        <xdr:cNvPr id="218" name="【橋りょう・トンネル】&#10;一人当たり有形固定資産（償却資産）額該当値テキスト">
          <a:extLst>
            <a:ext uri="{FF2B5EF4-FFF2-40B4-BE49-F238E27FC236}">
              <a16:creationId xmlns:a16="http://schemas.microsoft.com/office/drawing/2014/main" xmlns="" id="{00000000-0008-0000-0E00-0000DA000000}"/>
            </a:ext>
          </a:extLst>
        </xdr:cNvPr>
        <xdr:cNvSpPr txBox="1"/>
      </xdr:nvSpPr>
      <xdr:spPr>
        <a:xfrm>
          <a:off x="10515600" y="998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24067</xdr:rowOff>
    </xdr:from>
    <xdr:to>
      <xdr:col>50</xdr:col>
      <xdr:colOff>165100</xdr:colOff>
      <xdr:row>59</xdr:row>
      <xdr:rowOff>125667</xdr:rowOff>
    </xdr:to>
    <xdr:sp macro="" textlink="">
      <xdr:nvSpPr>
        <xdr:cNvPr id="219" name="楕円 218">
          <a:extLst>
            <a:ext uri="{FF2B5EF4-FFF2-40B4-BE49-F238E27FC236}">
              <a16:creationId xmlns:a16="http://schemas.microsoft.com/office/drawing/2014/main" xmlns="" id="{00000000-0008-0000-0E00-0000DB000000}"/>
            </a:ext>
          </a:extLst>
        </xdr:cNvPr>
        <xdr:cNvSpPr/>
      </xdr:nvSpPr>
      <xdr:spPr>
        <a:xfrm>
          <a:off x="9588500" y="1013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67849</xdr:rowOff>
    </xdr:from>
    <xdr:to>
      <xdr:col>55</xdr:col>
      <xdr:colOff>0</xdr:colOff>
      <xdr:row>59</xdr:row>
      <xdr:rowOff>74867</xdr:rowOff>
    </xdr:to>
    <xdr:cxnSp macro="">
      <xdr:nvCxnSpPr>
        <xdr:cNvPr id="220" name="直線コネクタ 219">
          <a:extLst>
            <a:ext uri="{FF2B5EF4-FFF2-40B4-BE49-F238E27FC236}">
              <a16:creationId xmlns:a16="http://schemas.microsoft.com/office/drawing/2014/main" xmlns="" id="{00000000-0008-0000-0E00-0000DC000000}"/>
            </a:ext>
          </a:extLst>
        </xdr:cNvPr>
        <xdr:cNvCxnSpPr/>
      </xdr:nvCxnSpPr>
      <xdr:spPr>
        <a:xfrm flipV="1">
          <a:off x="9639300" y="10183399"/>
          <a:ext cx="838200" cy="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27443</xdr:rowOff>
    </xdr:from>
    <xdr:to>
      <xdr:col>46</xdr:col>
      <xdr:colOff>38100</xdr:colOff>
      <xdr:row>59</xdr:row>
      <xdr:rowOff>129043</xdr:rowOff>
    </xdr:to>
    <xdr:sp macro="" textlink="">
      <xdr:nvSpPr>
        <xdr:cNvPr id="221" name="楕円 220">
          <a:extLst>
            <a:ext uri="{FF2B5EF4-FFF2-40B4-BE49-F238E27FC236}">
              <a16:creationId xmlns:a16="http://schemas.microsoft.com/office/drawing/2014/main" xmlns="" id="{00000000-0008-0000-0E00-0000DD000000}"/>
            </a:ext>
          </a:extLst>
        </xdr:cNvPr>
        <xdr:cNvSpPr/>
      </xdr:nvSpPr>
      <xdr:spPr>
        <a:xfrm>
          <a:off x="8699500" y="101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74867</xdr:rowOff>
    </xdr:from>
    <xdr:to>
      <xdr:col>50</xdr:col>
      <xdr:colOff>114300</xdr:colOff>
      <xdr:row>59</xdr:row>
      <xdr:rowOff>78243</xdr:rowOff>
    </xdr:to>
    <xdr:cxnSp macro="">
      <xdr:nvCxnSpPr>
        <xdr:cNvPr id="222" name="直線コネクタ 221">
          <a:extLst>
            <a:ext uri="{FF2B5EF4-FFF2-40B4-BE49-F238E27FC236}">
              <a16:creationId xmlns:a16="http://schemas.microsoft.com/office/drawing/2014/main" xmlns="" id="{00000000-0008-0000-0E00-0000DE000000}"/>
            </a:ext>
          </a:extLst>
        </xdr:cNvPr>
        <xdr:cNvCxnSpPr/>
      </xdr:nvCxnSpPr>
      <xdr:spPr>
        <a:xfrm flipV="1">
          <a:off x="8750300" y="10190417"/>
          <a:ext cx="889000" cy="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109933</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xmlns="" id="{00000000-0008-0000-0E00-0000DF000000}"/>
            </a:ext>
          </a:extLst>
        </xdr:cNvPr>
        <xdr:cNvSpPr txBox="1"/>
      </xdr:nvSpPr>
      <xdr:spPr>
        <a:xfrm>
          <a:off x="93270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129060</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xmlns="" id="{00000000-0008-0000-0E00-0000E0000000}"/>
            </a:ext>
          </a:extLst>
        </xdr:cNvPr>
        <xdr:cNvSpPr txBox="1"/>
      </xdr:nvSpPr>
      <xdr:spPr>
        <a:xfrm>
          <a:off x="8450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xmlns="" id="{00000000-0008-0000-0E00-0000E1000000}"/>
            </a:ext>
          </a:extLst>
        </xdr:cNvPr>
        <xdr:cNvSpPr txBox="1"/>
      </xdr:nvSpPr>
      <xdr:spPr>
        <a:xfrm>
          <a:off x="7561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142194</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xmlns="" id="{00000000-0008-0000-0E00-0000E2000000}"/>
            </a:ext>
          </a:extLst>
        </xdr:cNvPr>
        <xdr:cNvSpPr txBox="1"/>
      </xdr:nvSpPr>
      <xdr:spPr>
        <a:xfrm>
          <a:off x="9327095" y="99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145570</xdr:rowOff>
    </xdr:from>
    <xdr:ext cx="599010" cy="259045"/>
    <xdr:sp macro="" textlink="">
      <xdr:nvSpPr>
        <xdr:cNvPr id="227" name="n_2mainValue【橋りょう・トンネル】&#10;一人当たり有形固定資産（償却資産）額">
          <a:extLst>
            <a:ext uri="{FF2B5EF4-FFF2-40B4-BE49-F238E27FC236}">
              <a16:creationId xmlns:a16="http://schemas.microsoft.com/office/drawing/2014/main" xmlns="" id="{00000000-0008-0000-0E00-0000E3000000}"/>
            </a:ext>
          </a:extLst>
        </xdr:cNvPr>
        <xdr:cNvSpPr txBox="1"/>
      </xdr:nvSpPr>
      <xdr:spPr>
        <a:xfrm>
          <a:off x="8450795" y="991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xmlns=""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xmlns=""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xmlns=""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xmlns=""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xmlns=""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xmlns=""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xmlns=""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xmlns=""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xmlns=""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xmlns=""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8" name="直線コネクタ 237">
          <a:extLst>
            <a:ext uri="{FF2B5EF4-FFF2-40B4-BE49-F238E27FC236}">
              <a16:creationId xmlns:a16="http://schemas.microsoft.com/office/drawing/2014/main" xmlns="" id="{00000000-0008-0000-0E00-0000E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9" name="テキスト ボックス 238">
          <a:extLst>
            <a:ext uri="{FF2B5EF4-FFF2-40B4-BE49-F238E27FC236}">
              <a16:creationId xmlns:a16="http://schemas.microsoft.com/office/drawing/2014/main" xmlns="" id="{00000000-0008-0000-0E00-0000E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0" name="直線コネクタ 239">
          <a:extLst>
            <a:ext uri="{FF2B5EF4-FFF2-40B4-BE49-F238E27FC236}">
              <a16:creationId xmlns:a16="http://schemas.microsoft.com/office/drawing/2014/main" xmlns="" id="{00000000-0008-0000-0E00-0000F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1" name="テキスト ボックス 240">
          <a:extLst>
            <a:ext uri="{FF2B5EF4-FFF2-40B4-BE49-F238E27FC236}">
              <a16:creationId xmlns:a16="http://schemas.microsoft.com/office/drawing/2014/main" xmlns="" id="{00000000-0008-0000-0E00-0000F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2" name="直線コネクタ 241">
          <a:extLst>
            <a:ext uri="{FF2B5EF4-FFF2-40B4-BE49-F238E27FC236}">
              <a16:creationId xmlns:a16="http://schemas.microsoft.com/office/drawing/2014/main" xmlns="" id="{00000000-0008-0000-0E00-0000F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3" name="テキスト ボックス 242">
          <a:extLst>
            <a:ext uri="{FF2B5EF4-FFF2-40B4-BE49-F238E27FC236}">
              <a16:creationId xmlns:a16="http://schemas.microsoft.com/office/drawing/2014/main" xmlns="" id="{00000000-0008-0000-0E00-0000F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4" name="直線コネクタ 243">
          <a:extLst>
            <a:ext uri="{FF2B5EF4-FFF2-40B4-BE49-F238E27FC236}">
              <a16:creationId xmlns:a16="http://schemas.microsoft.com/office/drawing/2014/main" xmlns="" id="{00000000-0008-0000-0E00-0000F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5" name="テキスト ボックス 244">
          <a:extLst>
            <a:ext uri="{FF2B5EF4-FFF2-40B4-BE49-F238E27FC236}">
              <a16:creationId xmlns:a16="http://schemas.microsoft.com/office/drawing/2014/main" xmlns="" id="{00000000-0008-0000-0E00-0000F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6" name="直線コネクタ 245">
          <a:extLst>
            <a:ext uri="{FF2B5EF4-FFF2-40B4-BE49-F238E27FC236}">
              <a16:creationId xmlns:a16="http://schemas.microsoft.com/office/drawing/2014/main" xmlns="" id="{00000000-0008-0000-0E00-0000F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7" name="テキスト ボックス 246">
          <a:extLst>
            <a:ext uri="{FF2B5EF4-FFF2-40B4-BE49-F238E27FC236}">
              <a16:creationId xmlns:a16="http://schemas.microsoft.com/office/drawing/2014/main" xmlns="" id="{00000000-0008-0000-0E00-0000F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8" name="直線コネクタ 247">
          <a:extLst>
            <a:ext uri="{FF2B5EF4-FFF2-40B4-BE49-F238E27FC236}">
              <a16:creationId xmlns:a16="http://schemas.microsoft.com/office/drawing/2014/main" xmlns="" id="{00000000-0008-0000-0E00-0000F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9" name="テキスト ボックス 248">
          <a:extLst>
            <a:ext uri="{FF2B5EF4-FFF2-40B4-BE49-F238E27FC236}">
              <a16:creationId xmlns:a16="http://schemas.microsoft.com/office/drawing/2014/main" xmlns="" id="{00000000-0008-0000-0E00-0000F9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a:extLst>
            <a:ext uri="{FF2B5EF4-FFF2-40B4-BE49-F238E27FC236}">
              <a16:creationId xmlns:a16="http://schemas.microsoft.com/office/drawing/2014/main" xmlns="" id="{00000000-0008-0000-0E00-0000F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xmlns=""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flipV="1">
          <a:off x="4634865" y="1334915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54" name="【公営住宅】&#10;有形固定資産減価償却率最小値テキスト">
          <a:extLst>
            <a:ext uri="{FF2B5EF4-FFF2-40B4-BE49-F238E27FC236}">
              <a16:creationId xmlns:a16="http://schemas.microsoft.com/office/drawing/2014/main" xmlns="" id="{00000000-0008-0000-0E00-0000FE000000}"/>
            </a:ext>
          </a:extLst>
        </xdr:cNvPr>
        <xdr:cNvSpPr txBox="1"/>
      </xdr:nvSpPr>
      <xdr:spPr>
        <a:xfrm>
          <a:off x="4673600" y="149107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56" name="【公営住宅】&#10;有形固定資産減価償却率最大値テキスト">
          <a:extLst>
            <a:ext uri="{FF2B5EF4-FFF2-40B4-BE49-F238E27FC236}">
              <a16:creationId xmlns:a16="http://schemas.microsoft.com/office/drawing/2014/main" xmlns="" id="{00000000-0008-0000-0E00-000000010000}"/>
            </a:ext>
          </a:extLst>
        </xdr:cNvPr>
        <xdr:cNvSpPr txBox="1"/>
      </xdr:nvSpPr>
      <xdr:spPr>
        <a:xfrm>
          <a:off x="4673600" y="1312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4546600" y="1334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58" name="【公営住宅】&#10;有形固定資産減価償却率平均値テキスト">
          <a:extLst>
            <a:ext uri="{FF2B5EF4-FFF2-40B4-BE49-F238E27FC236}">
              <a16:creationId xmlns:a16="http://schemas.microsoft.com/office/drawing/2014/main" xmlns="" id="{00000000-0008-0000-0E00-000002010000}"/>
            </a:ext>
          </a:extLst>
        </xdr:cNvPr>
        <xdr:cNvSpPr txBox="1"/>
      </xdr:nvSpPr>
      <xdr:spPr>
        <a:xfrm>
          <a:off x="4673600" y="137633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59" name="フローチャート: 判断 258">
          <a:extLst>
            <a:ext uri="{FF2B5EF4-FFF2-40B4-BE49-F238E27FC236}">
              <a16:creationId xmlns:a16="http://schemas.microsoft.com/office/drawing/2014/main" xmlns="" id="{00000000-0008-0000-0E00-000003010000}"/>
            </a:ext>
          </a:extLst>
        </xdr:cNvPr>
        <xdr:cNvSpPr/>
      </xdr:nvSpPr>
      <xdr:spPr>
        <a:xfrm>
          <a:off x="45847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60" name="フローチャート: 判断 259">
          <a:extLst>
            <a:ext uri="{FF2B5EF4-FFF2-40B4-BE49-F238E27FC236}">
              <a16:creationId xmlns:a16="http://schemas.microsoft.com/office/drawing/2014/main" xmlns="" id="{00000000-0008-0000-0E00-000004010000}"/>
            </a:ext>
          </a:extLst>
        </xdr:cNvPr>
        <xdr:cNvSpPr/>
      </xdr:nvSpPr>
      <xdr:spPr>
        <a:xfrm>
          <a:off x="3746500" y="1381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61" name="フローチャート: 判断 260">
          <a:extLst>
            <a:ext uri="{FF2B5EF4-FFF2-40B4-BE49-F238E27FC236}">
              <a16:creationId xmlns:a16="http://schemas.microsoft.com/office/drawing/2014/main" xmlns="" id="{00000000-0008-0000-0E00-000005010000}"/>
            </a:ext>
          </a:extLst>
        </xdr:cNvPr>
        <xdr:cNvSpPr/>
      </xdr:nvSpPr>
      <xdr:spPr>
        <a:xfrm>
          <a:off x="2857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62" name="フローチャート: 判断 261">
          <a:extLst>
            <a:ext uri="{FF2B5EF4-FFF2-40B4-BE49-F238E27FC236}">
              <a16:creationId xmlns:a16="http://schemas.microsoft.com/office/drawing/2014/main" xmlns="" id="{00000000-0008-0000-0E00-000006010000}"/>
            </a:ext>
          </a:extLst>
        </xdr:cNvPr>
        <xdr:cNvSpPr/>
      </xdr:nvSpPr>
      <xdr:spPr>
        <a:xfrm>
          <a:off x="1968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00000000-0008-0000-0E00-00000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0000000-0008-0000-0E00-00000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00000000-0008-0000-0E00-00000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E00-00000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E00-00000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1995</xdr:rowOff>
    </xdr:from>
    <xdr:to>
      <xdr:col>24</xdr:col>
      <xdr:colOff>114300</xdr:colOff>
      <xdr:row>80</xdr:row>
      <xdr:rowOff>103595</xdr:rowOff>
    </xdr:to>
    <xdr:sp macro="" textlink="">
      <xdr:nvSpPr>
        <xdr:cNvPr id="268" name="楕円 267">
          <a:extLst>
            <a:ext uri="{FF2B5EF4-FFF2-40B4-BE49-F238E27FC236}">
              <a16:creationId xmlns:a16="http://schemas.microsoft.com/office/drawing/2014/main" xmlns="" id="{00000000-0008-0000-0E00-00000C010000}"/>
            </a:ext>
          </a:extLst>
        </xdr:cNvPr>
        <xdr:cNvSpPr/>
      </xdr:nvSpPr>
      <xdr:spPr>
        <a:xfrm>
          <a:off x="4584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24872</xdr:rowOff>
    </xdr:from>
    <xdr:ext cx="405111" cy="259045"/>
    <xdr:sp macro="" textlink="">
      <xdr:nvSpPr>
        <xdr:cNvPr id="269" name="【公営住宅】&#10;有形固定資産減価償却率該当値テキスト">
          <a:extLst>
            <a:ext uri="{FF2B5EF4-FFF2-40B4-BE49-F238E27FC236}">
              <a16:creationId xmlns:a16="http://schemas.microsoft.com/office/drawing/2014/main" xmlns="" id="{00000000-0008-0000-0E00-00000D010000}"/>
            </a:ext>
          </a:extLst>
        </xdr:cNvPr>
        <xdr:cNvSpPr txBox="1"/>
      </xdr:nvSpPr>
      <xdr:spPr>
        <a:xfrm>
          <a:off x="4673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31387</xdr:rowOff>
    </xdr:from>
    <xdr:to>
      <xdr:col>20</xdr:col>
      <xdr:colOff>38100</xdr:colOff>
      <xdr:row>80</xdr:row>
      <xdr:rowOff>132987</xdr:rowOff>
    </xdr:to>
    <xdr:sp macro="" textlink="">
      <xdr:nvSpPr>
        <xdr:cNvPr id="270" name="楕円 269">
          <a:extLst>
            <a:ext uri="{FF2B5EF4-FFF2-40B4-BE49-F238E27FC236}">
              <a16:creationId xmlns:a16="http://schemas.microsoft.com/office/drawing/2014/main" xmlns="" id="{00000000-0008-0000-0E00-00000E010000}"/>
            </a:ext>
          </a:extLst>
        </xdr:cNvPr>
        <xdr:cNvSpPr/>
      </xdr:nvSpPr>
      <xdr:spPr>
        <a:xfrm>
          <a:off x="3746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52795</xdr:rowOff>
    </xdr:from>
    <xdr:to>
      <xdr:col>24</xdr:col>
      <xdr:colOff>63500</xdr:colOff>
      <xdr:row>80</xdr:row>
      <xdr:rowOff>82187</xdr:rowOff>
    </xdr:to>
    <xdr:cxnSp macro="">
      <xdr:nvCxnSpPr>
        <xdr:cNvPr id="271" name="直線コネクタ 270">
          <a:extLst>
            <a:ext uri="{FF2B5EF4-FFF2-40B4-BE49-F238E27FC236}">
              <a16:creationId xmlns:a16="http://schemas.microsoft.com/office/drawing/2014/main" xmlns="" id="{00000000-0008-0000-0E00-00000F010000}"/>
            </a:ext>
          </a:extLst>
        </xdr:cNvPr>
        <xdr:cNvCxnSpPr/>
      </xdr:nvCxnSpPr>
      <xdr:spPr>
        <a:xfrm flipV="1">
          <a:off x="3797300" y="1376879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64044</xdr:rowOff>
    </xdr:from>
    <xdr:to>
      <xdr:col>15</xdr:col>
      <xdr:colOff>101600</xdr:colOff>
      <xdr:row>80</xdr:row>
      <xdr:rowOff>165644</xdr:rowOff>
    </xdr:to>
    <xdr:sp macro="" textlink="">
      <xdr:nvSpPr>
        <xdr:cNvPr id="272" name="楕円 271">
          <a:extLst>
            <a:ext uri="{FF2B5EF4-FFF2-40B4-BE49-F238E27FC236}">
              <a16:creationId xmlns:a16="http://schemas.microsoft.com/office/drawing/2014/main" xmlns="" id="{00000000-0008-0000-0E00-000010010000}"/>
            </a:ext>
          </a:extLst>
        </xdr:cNvPr>
        <xdr:cNvSpPr/>
      </xdr:nvSpPr>
      <xdr:spPr>
        <a:xfrm>
          <a:off x="2857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82187</xdr:rowOff>
    </xdr:from>
    <xdr:to>
      <xdr:col>19</xdr:col>
      <xdr:colOff>177800</xdr:colOff>
      <xdr:row>80</xdr:row>
      <xdr:rowOff>114844</xdr:rowOff>
    </xdr:to>
    <xdr:cxnSp macro="">
      <xdr:nvCxnSpPr>
        <xdr:cNvPr id="273" name="直線コネクタ 272">
          <a:extLst>
            <a:ext uri="{FF2B5EF4-FFF2-40B4-BE49-F238E27FC236}">
              <a16:creationId xmlns:a16="http://schemas.microsoft.com/office/drawing/2014/main" xmlns="" id="{00000000-0008-0000-0E00-000011010000}"/>
            </a:ext>
          </a:extLst>
        </xdr:cNvPr>
        <xdr:cNvCxnSpPr/>
      </xdr:nvCxnSpPr>
      <xdr:spPr>
        <a:xfrm flipV="1">
          <a:off x="2908300" y="137981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74" name="n_1aveValue【公営住宅】&#10;有形固定資産減価償却率">
          <a:extLst>
            <a:ext uri="{FF2B5EF4-FFF2-40B4-BE49-F238E27FC236}">
              <a16:creationId xmlns:a16="http://schemas.microsoft.com/office/drawing/2014/main" xmlns="" id="{00000000-0008-0000-0E00-000012010000}"/>
            </a:ext>
          </a:extLst>
        </xdr:cNvPr>
        <xdr:cNvSpPr txBox="1"/>
      </xdr:nvSpPr>
      <xdr:spPr>
        <a:xfrm>
          <a:off x="3582044" y="139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75" name="n_2aveValue【公営住宅】&#10;有形固定資産減価償却率">
          <a:extLst>
            <a:ext uri="{FF2B5EF4-FFF2-40B4-BE49-F238E27FC236}">
              <a16:creationId xmlns:a16="http://schemas.microsoft.com/office/drawing/2014/main" xmlns="" id="{00000000-0008-0000-0E00-000013010000}"/>
            </a:ext>
          </a:extLst>
        </xdr:cNvPr>
        <xdr:cNvSpPr txBox="1"/>
      </xdr:nvSpPr>
      <xdr:spPr>
        <a:xfrm>
          <a:off x="27057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111958</xdr:rowOff>
    </xdr:from>
    <xdr:ext cx="405111" cy="259045"/>
    <xdr:sp macro="" textlink="">
      <xdr:nvSpPr>
        <xdr:cNvPr id="276" name="n_3aveValue【公営住宅】&#10;有形固定資産減価償却率">
          <a:extLst>
            <a:ext uri="{FF2B5EF4-FFF2-40B4-BE49-F238E27FC236}">
              <a16:creationId xmlns:a16="http://schemas.microsoft.com/office/drawing/2014/main" xmlns="" id="{00000000-0008-0000-0E00-000014010000}"/>
            </a:ext>
          </a:extLst>
        </xdr:cNvPr>
        <xdr:cNvSpPr txBox="1"/>
      </xdr:nvSpPr>
      <xdr:spPr>
        <a:xfrm>
          <a:off x="1816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149514</xdr:rowOff>
    </xdr:from>
    <xdr:ext cx="405111" cy="259045"/>
    <xdr:sp macro="" textlink="">
      <xdr:nvSpPr>
        <xdr:cNvPr id="277" name="n_1mainValue【公営住宅】&#10;有形固定資産減価償却率">
          <a:extLst>
            <a:ext uri="{FF2B5EF4-FFF2-40B4-BE49-F238E27FC236}">
              <a16:creationId xmlns:a16="http://schemas.microsoft.com/office/drawing/2014/main" xmlns="" id="{00000000-0008-0000-0E00-000015010000}"/>
            </a:ext>
          </a:extLst>
        </xdr:cNvPr>
        <xdr:cNvSpPr txBox="1"/>
      </xdr:nvSpPr>
      <xdr:spPr>
        <a:xfrm>
          <a:off x="35820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10721</xdr:rowOff>
    </xdr:from>
    <xdr:ext cx="405111" cy="259045"/>
    <xdr:sp macro="" textlink="">
      <xdr:nvSpPr>
        <xdr:cNvPr id="278" name="n_2mainValue【公営住宅】&#10;有形固定資産減価償却率">
          <a:extLst>
            <a:ext uri="{FF2B5EF4-FFF2-40B4-BE49-F238E27FC236}">
              <a16:creationId xmlns:a16="http://schemas.microsoft.com/office/drawing/2014/main" xmlns="" id="{00000000-0008-0000-0E00-000016010000}"/>
            </a:ext>
          </a:extLst>
        </xdr:cNvPr>
        <xdr:cNvSpPr txBox="1"/>
      </xdr:nvSpPr>
      <xdr:spPr>
        <a:xfrm>
          <a:off x="2705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xmlns="" id="{00000000-0008-0000-0E00-00001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xmlns="" id="{00000000-0008-0000-0E00-00001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xmlns="" id="{00000000-0008-0000-0E00-00001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xmlns="" id="{00000000-0008-0000-0E00-00001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xmlns="" id="{00000000-0008-0000-0E00-00002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xmlns="" id="{00000000-0008-0000-0E00-000021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xmlns="" id="{00000000-0008-0000-0E00-000022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xmlns="" id="{00000000-0008-0000-0E00-000023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xmlns="" id="{00000000-0008-0000-0E00-000024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xmlns="" id="{00000000-0008-0000-0E00-000025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a:extLst>
            <a:ext uri="{FF2B5EF4-FFF2-40B4-BE49-F238E27FC236}">
              <a16:creationId xmlns:a16="http://schemas.microsoft.com/office/drawing/2014/main" xmlns="" id="{00000000-0008-0000-0E00-000026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xmlns="" id="{00000000-0008-0000-0E00-000027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a:extLst>
            <a:ext uri="{FF2B5EF4-FFF2-40B4-BE49-F238E27FC236}">
              <a16:creationId xmlns:a16="http://schemas.microsoft.com/office/drawing/2014/main" xmlns="" id="{00000000-0008-0000-0E00-000028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xmlns="" id="{00000000-0008-0000-0E00-000029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a:extLst>
            <a:ext uri="{FF2B5EF4-FFF2-40B4-BE49-F238E27FC236}">
              <a16:creationId xmlns:a16="http://schemas.microsoft.com/office/drawing/2014/main" xmlns="" id="{00000000-0008-0000-0E00-00002A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xmlns="" id="{00000000-0008-0000-0E00-00002B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a:extLst>
            <a:ext uri="{FF2B5EF4-FFF2-40B4-BE49-F238E27FC236}">
              <a16:creationId xmlns:a16="http://schemas.microsoft.com/office/drawing/2014/main" xmlns="" id="{00000000-0008-0000-0E00-00002C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xmlns="" id="{00000000-0008-0000-0E00-00002D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02" name="直線コネクタ 301">
          <a:extLst>
            <a:ext uri="{FF2B5EF4-FFF2-40B4-BE49-F238E27FC236}">
              <a16:creationId xmlns:a16="http://schemas.microsoft.com/office/drawing/2014/main" xmlns="" id="{00000000-0008-0000-0E00-00002E010000}"/>
            </a:ext>
          </a:extLst>
        </xdr:cNvPr>
        <xdr:cNvCxnSpPr/>
      </xdr:nvCxnSpPr>
      <xdr:spPr>
        <a:xfrm flipV="1">
          <a:off x="10476865" y="1344396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03" name="【公営住宅】&#10;一人当たり面積最小値テキスト">
          <a:extLst>
            <a:ext uri="{FF2B5EF4-FFF2-40B4-BE49-F238E27FC236}">
              <a16:creationId xmlns:a16="http://schemas.microsoft.com/office/drawing/2014/main" xmlns="" id="{00000000-0008-0000-0E00-00002F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04" name="直線コネクタ 303">
          <a:extLst>
            <a:ext uri="{FF2B5EF4-FFF2-40B4-BE49-F238E27FC236}">
              <a16:creationId xmlns:a16="http://schemas.microsoft.com/office/drawing/2014/main" xmlns="" id="{00000000-0008-0000-0E00-000030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05" name="【公営住宅】&#10;一人当たり面積最大値テキスト">
          <a:extLst>
            <a:ext uri="{FF2B5EF4-FFF2-40B4-BE49-F238E27FC236}">
              <a16:creationId xmlns:a16="http://schemas.microsoft.com/office/drawing/2014/main" xmlns="" id="{00000000-0008-0000-0E00-000031010000}"/>
            </a:ext>
          </a:extLst>
        </xdr:cNvPr>
        <xdr:cNvSpPr txBox="1"/>
      </xdr:nvSpPr>
      <xdr:spPr>
        <a:xfrm>
          <a:off x="10515600" y="1321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06" name="直線コネクタ 305">
          <a:extLst>
            <a:ext uri="{FF2B5EF4-FFF2-40B4-BE49-F238E27FC236}">
              <a16:creationId xmlns:a16="http://schemas.microsoft.com/office/drawing/2014/main" xmlns="" id="{00000000-0008-0000-0E00-000032010000}"/>
            </a:ext>
          </a:extLst>
        </xdr:cNvPr>
        <xdr:cNvCxnSpPr/>
      </xdr:nvCxnSpPr>
      <xdr:spPr>
        <a:xfrm>
          <a:off x="10388600" y="1344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07" name="【公営住宅】&#10;一人当たり面積平均値テキスト">
          <a:extLst>
            <a:ext uri="{FF2B5EF4-FFF2-40B4-BE49-F238E27FC236}">
              <a16:creationId xmlns:a16="http://schemas.microsoft.com/office/drawing/2014/main" xmlns="" id="{00000000-0008-0000-0E00-000033010000}"/>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08" name="フローチャート: 判断 307">
          <a:extLst>
            <a:ext uri="{FF2B5EF4-FFF2-40B4-BE49-F238E27FC236}">
              <a16:creationId xmlns:a16="http://schemas.microsoft.com/office/drawing/2014/main" xmlns="" id="{00000000-0008-0000-0E00-000034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09" name="フローチャート: 判断 308">
          <a:extLst>
            <a:ext uri="{FF2B5EF4-FFF2-40B4-BE49-F238E27FC236}">
              <a16:creationId xmlns:a16="http://schemas.microsoft.com/office/drawing/2014/main" xmlns="" id="{00000000-0008-0000-0E00-000035010000}"/>
            </a:ext>
          </a:extLst>
        </xdr:cNvPr>
        <xdr:cNvSpPr/>
      </xdr:nvSpPr>
      <xdr:spPr>
        <a:xfrm>
          <a:off x="9588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10" name="フローチャート: 判断 309">
          <a:extLst>
            <a:ext uri="{FF2B5EF4-FFF2-40B4-BE49-F238E27FC236}">
              <a16:creationId xmlns:a16="http://schemas.microsoft.com/office/drawing/2014/main" xmlns="" id="{00000000-0008-0000-0E00-000036010000}"/>
            </a:ext>
          </a:extLst>
        </xdr:cNvPr>
        <xdr:cNvSpPr/>
      </xdr:nvSpPr>
      <xdr:spPr>
        <a:xfrm>
          <a:off x="8699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1" name="フローチャート: 判断 310">
          <a:extLst>
            <a:ext uri="{FF2B5EF4-FFF2-40B4-BE49-F238E27FC236}">
              <a16:creationId xmlns:a16="http://schemas.microsoft.com/office/drawing/2014/main" xmlns="" id="{00000000-0008-0000-0E00-000037010000}"/>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xmlns=""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xmlns=""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129032</xdr:rowOff>
    </xdr:from>
    <xdr:to>
      <xdr:col>55</xdr:col>
      <xdr:colOff>50800</xdr:colOff>
      <xdr:row>80</xdr:row>
      <xdr:rowOff>59182</xdr:rowOff>
    </xdr:to>
    <xdr:sp macro="" textlink="">
      <xdr:nvSpPr>
        <xdr:cNvPr id="317" name="楕円 316">
          <a:extLst>
            <a:ext uri="{FF2B5EF4-FFF2-40B4-BE49-F238E27FC236}">
              <a16:creationId xmlns:a16="http://schemas.microsoft.com/office/drawing/2014/main" xmlns="" id="{00000000-0008-0000-0E00-00003D010000}"/>
            </a:ext>
          </a:extLst>
        </xdr:cNvPr>
        <xdr:cNvSpPr/>
      </xdr:nvSpPr>
      <xdr:spPr>
        <a:xfrm>
          <a:off x="104267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151909</xdr:rowOff>
    </xdr:from>
    <xdr:ext cx="469744" cy="259045"/>
    <xdr:sp macro="" textlink="">
      <xdr:nvSpPr>
        <xdr:cNvPr id="318" name="【公営住宅】&#10;一人当たり面積該当値テキスト">
          <a:extLst>
            <a:ext uri="{FF2B5EF4-FFF2-40B4-BE49-F238E27FC236}">
              <a16:creationId xmlns:a16="http://schemas.microsoft.com/office/drawing/2014/main" xmlns="" id="{00000000-0008-0000-0E00-00003E010000}"/>
            </a:ext>
          </a:extLst>
        </xdr:cNvPr>
        <xdr:cNvSpPr txBox="1"/>
      </xdr:nvSpPr>
      <xdr:spPr>
        <a:xfrm>
          <a:off x="10515600"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138937</xdr:rowOff>
    </xdr:from>
    <xdr:to>
      <xdr:col>50</xdr:col>
      <xdr:colOff>165100</xdr:colOff>
      <xdr:row>80</xdr:row>
      <xdr:rowOff>69087</xdr:rowOff>
    </xdr:to>
    <xdr:sp macro="" textlink="">
      <xdr:nvSpPr>
        <xdr:cNvPr id="319" name="楕円 318">
          <a:extLst>
            <a:ext uri="{FF2B5EF4-FFF2-40B4-BE49-F238E27FC236}">
              <a16:creationId xmlns:a16="http://schemas.microsoft.com/office/drawing/2014/main" xmlns="" id="{00000000-0008-0000-0E00-00003F010000}"/>
            </a:ext>
          </a:extLst>
        </xdr:cNvPr>
        <xdr:cNvSpPr/>
      </xdr:nvSpPr>
      <xdr:spPr>
        <a:xfrm>
          <a:off x="9588500" y="136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8382</xdr:rowOff>
    </xdr:from>
    <xdr:to>
      <xdr:col>55</xdr:col>
      <xdr:colOff>0</xdr:colOff>
      <xdr:row>80</xdr:row>
      <xdr:rowOff>18287</xdr:rowOff>
    </xdr:to>
    <xdr:cxnSp macro="">
      <xdr:nvCxnSpPr>
        <xdr:cNvPr id="320" name="直線コネクタ 319">
          <a:extLst>
            <a:ext uri="{FF2B5EF4-FFF2-40B4-BE49-F238E27FC236}">
              <a16:creationId xmlns:a16="http://schemas.microsoft.com/office/drawing/2014/main" xmlns="" id="{00000000-0008-0000-0E00-000040010000}"/>
            </a:ext>
          </a:extLst>
        </xdr:cNvPr>
        <xdr:cNvCxnSpPr/>
      </xdr:nvCxnSpPr>
      <xdr:spPr>
        <a:xfrm flipV="1">
          <a:off x="9639300" y="13724382"/>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147320</xdr:rowOff>
    </xdr:from>
    <xdr:to>
      <xdr:col>46</xdr:col>
      <xdr:colOff>38100</xdr:colOff>
      <xdr:row>80</xdr:row>
      <xdr:rowOff>77470</xdr:rowOff>
    </xdr:to>
    <xdr:sp macro="" textlink="">
      <xdr:nvSpPr>
        <xdr:cNvPr id="321" name="楕円 320">
          <a:extLst>
            <a:ext uri="{FF2B5EF4-FFF2-40B4-BE49-F238E27FC236}">
              <a16:creationId xmlns:a16="http://schemas.microsoft.com/office/drawing/2014/main" xmlns="" id="{00000000-0008-0000-0E00-000041010000}"/>
            </a:ext>
          </a:extLst>
        </xdr:cNvPr>
        <xdr:cNvSpPr/>
      </xdr:nvSpPr>
      <xdr:spPr>
        <a:xfrm>
          <a:off x="869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18287</xdr:rowOff>
    </xdr:from>
    <xdr:to>
      <xdr:col>50</xdr:col>
      <xdr:colOff>114300</xdr:colOff>
      <xdr:row>80</xdr:row>
      <xdr:rowOff>26670</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flipV="1">
          <a:off x="8750300" y="13734287"/>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23" name="n_1aveValue【公営住宅】&#10;一人当たり面積">
          <a:extLst>
            <a:ext uri="{FF2B5EF4-FFF2-40B4-BE49-F238E27FC236}">
              <a16:creationId xmlns:a16="http://schemas.microsoft.com/office/drawing/2014/main" xmlns="" id="{00000000-0008-0000-0E00-000043010000}"/>
            </a:ext>
          </a:extLst>
        </xdr:cNvPr>
        <xdr:cNvSpPr txBox="1"/>
      </xdr:nvSpPr>
      <xdr:spPr>
        <a:xfrm>
          <a:off x="93917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24" name="n_2aveValue【公営住宅】&#10;一人当たり面積">
          <a:extLst>
            <a:ext uri="{FF2B5EF4-FFF2-40B4-BE49-F238E27FC236}">
              <a16:creationId xmlns:a16="http://schemas.microsoft.com/office/drawing/2014/main" xmlns="" id="{00000000-0008-0000-0E00-000044010000}"/>
            </a:ext>
          </a:extLst>
        </xdr:cNvPr>
        <xdr:cNvSpPr txBox="1"/>
      </xdr:nvSpPr>
      <xdr:spPr>
        <a:xfrm>
          <a:off x="8515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5" name="n_3aveValue【公営住宅】&#10;一人当たり面積">
          <a:extLst>
            <a:ext uri="{FF2B5EF4-FFF2-40B4-BE49-F238E27FC236}">
              <a16:creationId xmlns:a16="http://schemas.microsoft.com/office/drawing/2014/main" xmlns="" id="{00000000-0008-0000-0E00-000045010000}"/>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85614</xdr:rowOff>
    </xdr:from>
    <xdr:ext cx="469744" cy="259045"/>
    <xdr:sp macro="" textlink="">
      <xdr:nvSpPr>
        <xdr:cNvPr id="326" name="n_1mainValue【公営住宅】&#10;一人当たり面積">
          <a:extLst>
            <a:ext uri="{FF2B5EF4-FFF2-40B4-BE49-F238E27FC236}">
              <a16:creationId xmlns:a16="http://schemas.microsoft.com/office/drawing/2014/main" xmlns="" id="{00000000-0008-0000-0E00-000046010000}"/>
            </a:ext>
          </a:extLst>
        </xdr:cNvPr>
        <xdr:cNvSpPr txBox="1"/>
      </xdr:nvSpPr>
      <xdr:spPr>
        <a:xfrm>
          <a:off x="9391727"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93997</xdr:rowOff>
    </xdr:from>
    <xdr:ext cx="469744" cy="259045"/>
    <xdr:sp macro="" textlink="">
      <xdr:nvSpPr>
        <xdr:cNvPr id="327" name="n_2mainValue【公営住宅】&#10;一人当たり面積">
          <a:extLst>
            <a:ext uri="{FF2B5EF4-FFF2-40B4-BE49-F238E27FC236}">
              <a16:creationId xmlns:a16="http://schemas.microsoft.com/office/drawing/2014/main" xmlns="" id="{00000000-0008-0000-0E00-000047010000}"/>
            </a:ext>
          </a:extLst>
        </xdr:cNvPr>
        <xdr:cNvSpPr txBox="1"/>
      </xdr:nvSpPr>
      <xdr:spPr>
        <a:xfrm>
          <a:off x="8515427"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a:extLst>
            <a:ext uri="{FF2B5EF4-FFF2-40B4-BE49-F238E27FC236}">
              <a16:creationId xmlns:a16="http://schemas.microsoft.com/office/drawing/2014/main" xmlns="" id="{00000000-0008-0000-0E00-00004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a:extLst>
            <a:ext uri="{FF2B5EF4-FFF2-40B4-BE49-F238E27FC236}">
              <a16:creationId xmlns:a16="http://schemas.microsoft.com/office/drawing/2014/main" xmlns="" id="{00000000-0008-0000-0E00-00004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a:extLst>
            <a:ext uri="{FF2B5EF4-FFF2-40B4-BE49-F238E27FC236}">
              <a16:creationId xmlns:a16="http://schemas.microsoft.com/office/drawing/2014/main" xmlns="" id="{00000000-0008-0000-0E00-00004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a:extLst>
            <a:ext uri="{FF2B5EF4-FFF2-40B4-BE49-F238E27FC236}">
              <a16:creationId xmlns:a16="http://schemas.microsoft.com/office/drawing/2014/main" xmlns="" id="{00000000-0008-0000-0E00-00004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a:extLst>
            <a:ext uri="{FF2B5EF4-FFF2-40B4-BE49-F238E27FC236}">
              <a16:creationId xmlns:a16="http://schemas.microsoft.com/office/drawing/2014/main" xmlns="" id="{00000000-0008-0000-0E00-00004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a:extLst>
            <a:ext uri="{FF2B5EF4-FFF2-40B4-BE49-F238E27FC236}">
              <a16:creationId xmlns:a16="http://schemas.microsoft.com/office/drawing/2014/main" xmlns="" id="{00000000-0008-0000-0E00-00004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a:extLst>
            <a:ext uri="{FF2B5EF4-FFF2-40B4-BE49-F238E27FC236}">
              <a16:creationId xmlns:a16="http://schemas.microsoft.com/office/drawing/2014/main" xmlns="" id="{00000000-0008-0000-0E00-00004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a:extLst>
            <a:ext uri="{FF2B5EF4-FFF2-40B4-BE49-F238E27FC236}">
              <a16:creationId xmlns:a16="http://schemas.microsoft.com/office/drawing/2014/main" xmlns="" id="{00000000-0008-0000-0E00-00004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xmlns="" id="{00000000-0008-0000-0E00-00005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xmlns="" id="{00000000-0008-0000-0E00-00005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xmlns="" id="{00000000-0008-0000-0E00-00005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xmlns="" id="{00000000-0008-0000-0E00-00005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a:extLst>
            <a:ext uri="{FF2B5EF4-FFF2-40B4-BE49-F238E27FC236}">
              <a16:creationId xmlns:a16="http://schemas.microsoft.com/office/drawing/2014/main" xmlns="" id="{00000000-0008-0000-0E00-00005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a:extLst>
            <a:ext uri="{FF2B5EF4-FFF2-40B4-BE49-F238E27FC236}">
              <a16:creationId xmlns:a16="http://schemas.microsoft.com/office/drawing/2014/main" xmlns="" id="{00000000-0008-0000-0E00-00005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a:extLst>
            <a:ext uri="{FF2B5EF4-FFF2-40B4-BE49-F238E27FC236}">
              <a16:creationId xmlns:a16="http://schemas.microsoft.com/office/drawing/2014/main" xmlns="" id="{00000000-0008-0000-0E00-00005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a:extLst>
            <a:ext uri="{FF2B5EF4-FFF2-40B4-BE49-F238E27FC236}">
              <a16:creationId xmlns:a16="http://schemas.microsoft.com/office/drawing/2014/main" xmlns="" id="{00000000-0008-0000-0E00-00005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a:extLst>
            <a:ext uri="{FF2B5EF4-FFF2-40B4-BE49-F238E27FC236}">
              <a16:creationId xmlns:a16="http://schemas.microsoft.com/office/drawing/2014/main" xmlns="" id="{00000000-0008-0000-0E00-00006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a:extLst>
            <a:ext uri="{FF2B5EF4-FFF2-40B4-BE49-F238E27FC236}">
              <a16:creationId xmlns:a16="http://schemas.microsoft.com/office/drawing/2014/main" xmlns="" id="{00000000-0008-0000-0E00-00006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a:extLst>
            <a:ext uri="{FF2B5EF4-FFF2-40B4-BE49-F238E27FC236}">
              <a16:creationId xmlns:a16="http://schemas.microsoft.com/office/drawing/2014/main" xmlns="" id="{00000000-0008-0000-0E00-000062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a:extLst>
            <a:ext uri="{FF2B5EF4-FFF2-40B4-BE49-F238E27FC236}">
              <a16:creationId xmlns:a16="http://schemas.microsoft.com/office/drawing/2014/main" xmlns="" id="{00000000-0008-0000-0E00-00006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a:extLst>
            <a:ext uri="{FF2B5EF4-FFF2-40B4-BE49-F238E27FC236}">
              <a16:creationId xmlns:a16="http://schemas.microsoft.com/office/drawing/2014/main" xmlns="" id="{00000000-0008-0000-0E00-000064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a:extLst>
            <a:ext uri="{FF2B5EF4-FFF2-40B4-BE49-F238E27FC236}">
              <a16:creationId xmlns:a16="http://schemas.microsoft.com/office/drawing/2014/main" xmlns="" id="{00000000-0008-0000-0E00-00006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a:extLst>
            <a:ext uri="{FF2B5EF4-FFF2-40B4-BE49-F238E27FC236}">
              <a16:creationId xmlns:a16="http://schemas.microsoft.com/office/drawing/2014/main" xmlns="" id="{00000000-0008-0000-0E00-00006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a:extLst>
            <a:ext uri="{FF2B5EF4-FFF2-40B4-BE49-F238E27FC236}">
              <a16:creationId xmlns:a16="http://schemas.microsoft.com/office/drawing/2014/main" xmlns="" id="{00000000-0008-0000-0E00-00006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a:extLst>
            <a:ext uri="{FF2B5EF4-FFF2-40B4-BE49-F238E27FC236}">
              <a16:creationId xmlns:a16="http://schemas.microsoft.com/office/drawing/2014/main" xmlns="" id="{00000000-0008-0000-0E00-00006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a:extLst>
            <a:ext uri="{FF2B5EF4-FFF2-40B4-BE49-F238E27FC236}">
              <a16:creationId xmlns:a16="http://schemas.microsoft.com/office/drawing/2014/main" xmlns="" id="{00000000-0008-0000-0E00-00006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a:extLst>
            <a:ext uri="{FF2B5EF4-FFF2-40B4-BE49-F238E27FC236}">
              <a16:creationId xmlns:a16="http://schemas.microsoft.com/office/drawing/2014/main" xmlns="" id="{00000000-0008-0000-0E00-00006C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xmlns="" id="{00000000-0008-0000-0E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a:extLst>
            <a:ext uri="{FF2B5EF4-FFF2-40B4-BE49-F238E27FC236}">
              <a16:creationId xmlns:a16="http://schemas.microsoft.com/office/drawing/2014/main" xmlns="" id="{00000000-0008-0000-0E00-00006E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認定こども園・幼稚園・保育所】&#10;有形固定資産減価償却率グラフ枠">
          <a:extLst>
            <a:ext uri="{FF2B5EF4-FFF2-40B4-BE49-F238E27FC236}">
              <a16:creationId xmlns:a16="http://schemas.microsoft.com/office/drawing/2014/main" xmlns="" id="{00000000-0008-0000-0E00-00006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68" name="直線コネクタ 367">
          <a:extLst>
            <a:ext uri="{FF2B5EF4-FFF2-40B4-BE49-F238E27FC236}">
              <a16:creationId xmlns:a16="http://schemas.microsoft.com/office/drawing/2014/main" xmlns="" id="{00000000-0008-0000-0E00-000070010000}"/>
            </a:ext>
          </a:extLst>
        </xdr:cNvPr>
        <xdr:cNvCxnSpPr/>
      </xdr:nvCxnSpPr>
      <xdr:spPr>
        <a:xfrm flipV="1">
          <a:off x="16318864" y="580263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69" name="【認定こども園・幼稚園・保育所】&#10;有形固定資産減価償却率最小値テキスト">
          <a:extLst>
            <a:ext uri="{FF2B5EF4-FFF2-40B4-BE49-F238E27FC236}">
              <a16:creationId xmlns:a16="http://schemas.microsoft.com/office/drawing/2014/main" xmlns="" id="{00000000-0008-0000-0E00-000071010000}"/>
            </a:ext>
          </a:extLst>
        </xdr:cNvPr>
        <xdr:cNvSpPr txBox="1"/>
      </xdr:nvSpPr>
      <xdr:spPr>
        <a:xfrm>
          <a:off x="163576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70" name="直線コネクタ 369">
          <a:extLst>
            <a:ext uri="{FF2B5EF4-FFF2-40B4-BE49-F238E27FC236}">
              <a16:creationId xmlns:a16="http://schemas.microsoft.com/office/drawing/2014/main" xmlns="" id="{00000000-0008-0000-0E00-00007201000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71" name="【認定こども園・幼稚園・保育所】&#10;有形固定資産減価償却率最大値テキスト">
          <a:extLst>
            <a:ext uri="{FF2B5EF4-FFF2-40B4-BE49-F238E27FC236}">
              <a16:creationId xmlns:a16="http://schemas.microsoft.com/office/drawing/2014/main" xmlns="" id="{00000000-0008-0000-0E00-000073010000}"/>
            </a:ext>
          </a:extLst>
        </xdr:cNvPr>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72" name="直線コネクタ 371">
          <a:extLst>
            <a:ext uri="{FF2B5EF4-FFF2-40B4-BE49-F238E27FC236}">
              <a16:creationId xmlns:a16="http://schemas.microsoft.com/office/drawing/2014/main" xmlns="" id="{00000000-0008-0000-0E00-000074010000}"/>
            </a:ext>
          </a:extLst>
        </xdr:cNvPr>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73" name="【認定こども園・幼稚園・保育所】&#10;有形固定資産減価償却率平均値テキスト">
          <a:extLst>
            <a:ext uri="{FF2B5EF4-FFF2-40B4-BE49-F238E27FC236}">
              <a16:creationId xmlns:a16="http://schemas.microsoft.com/office/drawing/2014/main" xmlns="" id="{00000000-0008-0000-0E00-000075010000}"/>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74" name="フローチャート: 判断 373">
          <a:extLst>
            <a:ext uri="{FF2B5EF4-FFF2-40B4-BE49-F238E27FC236}">
              <a16:creationId xmlns:a16="http://schemas.microsoft.com/office/drawing/2014/main" xmlns="" id="{00000000-0008-0000-0E00-000076010000}"/>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75" name="フローチャート: 判断 374">
          <a:extLst>
            <a:ext uri="{FF2B5EF4-FFF2-40B4-BE49-F238E27FC236}">
              <a16:creationId xmlns:a16="http://schemas.microsoft.com/office/drawing/2014/main" xmlns="" id="{00000000-0008-0000-0E00-000077010000}"/>
            </a:ext>
          </a:extLst>
        </xdr:cNvPr>
        <xdr:cNvSpPr/>
      </xdr:nvSpPr>
      <xdr:spPr>
        <a:xfrm>
          <a:off x="15430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76" name="フローチャート: 判断 375">
          <a:extLst>
            <a:ext uri="{FF2B5EF4-FFF2-40B4-BE49-F238E27FC236}">
              <a16:creationId xmlns:a16="http://schemas.microsoft.com/office/drawing/2014/main" xmlns="" id="{00000000-0008-0000-0E00-000078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77" name="フローチャート: 判断 376">
          <a:extLst>
            <a:ext uri="{FF2B5EF4-FFF2-40B4-BE49-F238E27FC236}">
              <a16:creationId xmlns:a16="http://schemas.microsoft.com/office/drawing/2014/main" xmlns="" id="{00000000-0008-0000-0E00-000079010000}"/>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00000000-0008-0000-0E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xmlns="" id="{00000000-0008-0000-0E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xmlns="" id="{00000000-0008-0000-0E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xmlns="" id="{00000000-0008-0000-0E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xmlns="" id="{00000000-0008-0000-0E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383" name="楕円 382">
          <a:extLst>
            <a:ext uri="{FF2B5EF4-FFF2-40B4-BE49-F238E27FC236}">
              <a16:creationId xmlns:a16="http://schemas.microsoft.com/office/drawing/2014/main" xmlns="" id="{00000000-0008-0000-0E00-00007F010000}"/>
            </a:ext>
          </a:extLst>
        </xdr:cNvPr>
        <xdr:cNvSpPr/>
      </xdr:nvSpPr>
      <xdr:spPr>
        <a:xfrm>
          <a:off x="162687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145432</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xmlns="" id="{00000000-0008-0000-0E00-000080010000}"/>
            </a:ext>
          </a:extLst>
        </xdr:cNvPr>
        <xdr:cNvSpPr txBox="1"/>
      </xdr:nvSpPr>
      <xdr:spPr>
        <a:xfrm>
          <a:off x="16357600" y="58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153035</xdr:rowOff>
    </xdr:from>
    <xdr:to>
      <xdr:col>81</xdr:col>
      <xdr:colOff>101600</xdr:colOff>
      <xdr:row>35</xdr:row>
      <xdr:rowOff>83185</xdr:rowOff>
    </xdr:to>
    <xdr:sp macro="" textlink="">
      <xdr:nvSpPr>
        <xdr:cNvPr id="385" name="楕円 384">
          <a:extLst>
            <a:ext uri="{FF2B5EF4-FFF2-40B4-BE49-F238E27FC236}">
              <a16:creationId xmlns:a16="http://schemas.microsoft.com/office/drawing/2014/main" xmlns="" id="{00000000-0008-0000-0E00-000081010000}"/>
            </a:ext>
          </a:extLst>
        </xdr:cNvPr>
        <xdr:cNvSpPr/>
      </xdr:nvSpPr>
      <xdr:spPr>
        <a:xfrm>
          <a:off x="154305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xdr:rowOff>
    </xdr:from>
    <xdr:to>
      <xdr:col>85</xdr:col>
      <xdr:colOff>127000</xdr:colOff>
      <xdr:row>35</xdr:row>
      <xdr:rowOff>32385</xdr:rowOff>
    </xdr:to>
    <xdr:cxnSp macro="">
      <xdr:nvCxnSpPr>
        <xdr:cNvPr id="386" name="直線コネクタ 385">
          <a:extLst>
            <a:ext uri="{FF2B5EF4-FFF2-40B4-BE49-F238E27FC236}">
              <a16:creationId xmlns:a16="http://schemas.microsoft.com/office/drawing/2014/main" xmlns="" id="{00000000-0008-0000-0E00-000082010000}"/>
            </a:ext>
          </a:extLst>
        </xdr:cNvPr>
        <xdr:cNvCxnSpPr/>
      </xdr:nvCxnSpPr>
      <xdr:spPr>
        <a:xfrm flipV="1">
          <a:off x="15481300" y="60026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10160</xdr:rowOff>
    </xdr:from>
    <xdr:to>
      <xdr:col>76</xdr:col>
      <xdr:colOff>165100</xdr:colOff>
      <xdr:row>35</xdr:row>
      <xdr:rowOff>111760</xdr:rowOff>
    </xdr:to>
    <xdr:sp macro="" textlink="">
      <xdr:nvSpPr>
        <xdr:cNvPr id="387" name="楕円 386">
          <a:extLst>
            <a:ext uri="{FF2B5EF4-FFF2-40B4-BE49-F238E27FC236}">
              <a16:creationId xmlns:a16="http://schemas.microsoft.com/office/drawing/2014/main" xmlns="" id="{00000000-0008-0000-0E00-000083010000}"/>
            </a:ext>
          </a:extLst>
        </xdr:cNvPr>
        <xdr:cNvSpPr/>
      </xdr:nvSpPr>
      <xdr:spPr>
        <a:xfrm>
          <a:off x="14541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32385</xdr:rowOff>
    </xdr:from>
    <xdr:to>
      <xdr:col>81</xdr:col>
      <xdr:colOff>50800</xdr:colOff>
      <xdr:row>35</xdr:row>
      <xdr:rowOff>60960</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flipV="1">
          <a:off x="14592300" y="60331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389" name="n_1aveValue【認定こども園・幼稚園・保育所】&#10;有形固定資産減価償却率">
          <a:extLst>
            <a:ext uri="{FF2B5EF4-FFF2-40B4-BE49-F238E27FC236}">
              <a16:creationId xmlns:a16="http://schemas.microsoft.com/office/drawing/2014/main" xmlns="" id="{00000000-0008-0000-0E00-000085010000}"/>
            </a:ext>
          </a:extLst>
        </xdr:cNvPr>
        <xdr:cNvSpPr txBox="1"/>
      </xdr:nvSpPr>
      <xdr:spPr>
        <a:xfrm>
          <a:off x="152660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390" name="n_2aveValue【認定こども園・幼稚園・保育所】&#10;有形固定資産減価償却率">
          <a:extLst>
            <a:ext uri="{FF2B5EF4-FFF2-40B4-BE49-F238E27FC236}">
              <a16:creationId xmlns:a16="http://schemas.microsoft.com/office/drawing/2014/main" xmlns="" id="{00000000-0008-0000-0E00-000086010000}"/>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52087</xdr:rowOff>
    </xdr:from>
    <xdr:ext cx="405111" cy="259045"/>
    <xdr:sp macro="" textlink="">
      <xdr:nvSpPr>
        <xdr:cNvPr id="391" name="n_3aveValue【認定こども園・幼稚園・保育所】&#10;有形固定資産減価償却率">
          <a:extLst>
            <a:ext uri="{FF2B5EF4-FFF2-40B4-BE49-F238E27FC236}">
              <a16:creationId xmlns:a16="http://schemas.microsoft.com/office/drawing/2014/main" xmlns="" id="{00000000-0008-0000-0E00-000087010000}"/>
            </a:ext>
          </a:extLst>
        </xdr:cNvPr>
        <xdr:cNvSpPr txBox="1"/>
      </xdr:nvSpPr>
      <xdr:spPr>
        <a:xfrm>
          <a:off x="13500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99712</xdr:rowOff>
    </xdr:from>
    <xdr:ext cx="405111" cy="259045"/>
    <xdr:sp macro="" textlink="">
      <xdr:nvSpPr>
        <xdr:cNvPr id="392" name="n_1mainValue【認定こども園・幼稚園・保育所】&#10;有形固定資産減価償却率">
          <a:extLst>
            <a:ext uri="{FF2B5EF4-FFF2-40B4-BE49-F238E27FC236}">
              <a16:creationId xmlns:a16="http://schemas.microsoft.com/office/drawing/2014/main" xmlns="" id="{00000000-0008-0000-0E00-000088010000}"/>
            </a:ext>
          </a:extLst>
        </xdr:cNvPr>
        <xdr:cNvSpPr txBox="1"/>
      </xdr:nvSpPr>
      <xdr:spPr>
        <a:xfrm>
          <a:off x="1526604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128287</xdr:rowOff>
    </xdr:from>
    <xdr:ext cx="405111" cy="259045"/>
    <xdr:sp macro="" textlink="">
      <xdr:nvSpPr>
        <xdr:cNvPr id="393" name="n_2mainValue【認定こども園・幼稚園・保育所】&#10;有形固定資産減価償却率">
          <a:extLst>
            <a:ext uri="{FF2B5EF4-FFF2-40B4-BE49-F238E27FC236}">
              <a16:creationId xmlns:a16="http://schemas.microsoft.com/office/drawing/2014/main" xmlns="" id="{00000000-0008-0000-0E00-000089010000}"/>
            </a:ext>
          </a:extLst>
        </xdr:cNvPr>
        <xdr:cNvSpPr txBox="1"/>
      </xdr:nvSpPr>
      <xdr:spPr>
        <a:xfrm>
          <a:off x="14389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a:extLst>
            <a:ext uri="{FF2B5EF4-FFF2-40B4-BE49-F238E27FC236}">
              <a16:creationId xmlns:a16="http://schemas.microsoft.com/office/drawing/2014/main" xmlns="" id="{00000000-0008-0000-0E00-00008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a:extLst>
            <a:ext uri="{FF2B5EF4-FFF2-40B4-BE49-F238E27FC236}">
              <a16:creationId xmlns:a16="http://schemas.microsoft.com/office/drawing/2014/main" xmlns="" id="{00000000-0008-0000-0E00-00008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a:extLst>
            <a:ext uri="{FF2B5EF4-FFF2-40B4-BE49-F238E27FC236}">
              <a16:creationId xmlns:a16="http://schemas.microsoft.com/office/drawing/2014/main" xmlns="" id="{00000000-0008-0000-0E00-00008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a:extLst>
            <a:ext uri="{FF2B5EF4-FFF2-40B4-BE49-F238E27FC236}">
              <a16:creationId xmlns:a16="http://schemas.microsoft.com/office/drawing/2014/main" xmlns="" id="{00000000-0008-0000-0E00-00008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a:extLst>
            <a:ext uri="{FF2B5EF4-FFF2-40B4-BE49-F238E27FC236}">
              <a16:creationId xmlns:a16="http://schemas.microsoft.com/office/drawing/2014/main" xmlns="" id="{00000000-0008-0000-0E00-00008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a:extLst>
            <a:ext uri="{FF2B5EF4-FFF2-40B4-BE49-F238E27FC236}">
              <a16:creationId xmlns:a16="http://schemas.microsoft.com/office/drawing/2014/main" xmlns="" id="{00000000-0008-0000-0E00-00008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a:extLst>
            <a:ext uri="{FF2B5EF4-FFF2-40B4-BE49-F238E27FC236}">
              <a16:creationId xmlns:a16="http://schemas.microsoft.com/office/drawing/2014/main" xmlns="" id="{00000000-0008-0000-0E00-00009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a:extLst>
            <a:ext uri="{FF2B5EF4-FFF2-40B4-BE49-F238E27FC236}">
              <a16:creationId xmlns:a16="http://schemas.microsoft.com/office/drawing/2014/main" xmlns="" id="{00000000-0008-0000-0E00-00009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a:extLst>
            <a:ext uri="{FF2B5EF4-FFF2-40B4-BE49-F238E27FC236}">
              <a16:creationId xmlns:a16="http://schemas.microsoft.com/office/drawing/2014/main" xmlns="" id="{00000000-0008-0000-0E00-00009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a:extLst>
            <a:ext uri="{FF2B5EF4-FFF2-40B4-BE49-F238E27FC236}">
              <a16:creationId xmlns:a16="http://schemas.microsoft.com/office/drawing/2014/main" xmlns="" id="{00000000-0008-0000-0E00-00009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a:extLst>
            <a:ext uri="{FF2B5EF4-FFF2-40B4-BE49-F238E27FC236}">
              <a16:creationId xmlns:a16="http://schemas.microsoft.com/office/drawing/2014/main" xmlns="" id="{00000000-0008-0000-0E00-000094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xmlns="" id="{00000000-0008-0000-0E00-000095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a:extLst>
            <a:ext uri="{FF2B5EF4-FFF2-40B4-BE49-F238E27FC236}">
              <a16:creationId xmlns:a16="http://schemas.microsoft.com/office/drawing/2014/main" xmlns="" id="{00000000-0008-0000-0E00-000096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7" name="テキスト ボックス 406">
          <a:extLst>
            <a:ext uri="{FF2B5EF4-FFF2-40B4-BE49-F238E27FC236}">
              <a16:creationId xmlns:a16="http://schemas.microsoft.com/office/drawing/2014/main" xmlns="" id="{00000000-0008-0000-0E00-000097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a:extLst>
            <a:ext uri="{FF2B5EF4-FFF2-40B4-BE49-F238E27FC236}">
              <a16:creationId xmlns:a16="http://schemas.microsoft.com/office/drawing/2014/main" xmlns="" id="{00000000-0008-0000-0E00-000098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9" name="テキスト ボックス 408">
          <a:extLst>
            <a:ext uri="{FF2B5EF4-FFF2-40B4-BE49-F238E27FC236}">
              <a16:creationId xmlns:a16="http://schemas.microsoft.com/office/drawing/2014/main" xmlns="" id="{00000000-0008-0000-0E00-000099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a:extLst>
            <a:ext uri="{FF2B5EF4-FFF2-40B4-BE49-F238E27FC236}">
              <a16:creationId xmlns:a16="http://schemas.microsoft.com/office/drawing/2014/main" xmlns="" id="{00000000-0008-0000-0E00-00009A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1" name="テキスト ボックス 410">
          <a:extLst>
            <a:ext uri="{FF2B5EF4-FFF2-40B4-BE49-F238E27FC236}">
              <a16:creationId xmlns:a16="http://schemas.microsoft.com/office/drawing/2014/main" xmlns="" id="{00000000-0008-0000-0E00-00009B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a:extLst>
            <a:ext uri="{FF2B5EF4-FFF2-40B4-BE49-F238E27FC236}">
              <a16:creationId xmlns:a16="http://schemas.microsoft.com/office/drawing/2014/main" xmlns="" id="{00000000-0008-0000-0E00-00009C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3" name="テキスト ボックス 412">
          <a:extLst>
            <a:ext uri="{FF2B5EF4-FFF2-40B4-BE49-F238E27FC236}">
              <a16:creationId xmlns:a16="http://schemas.microsoft.com/office/drawing/2014/main" xmlns="" id="{00000000-0008-0000-0E00-00009D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xmlns="" id="{00000000-0008-0000-0E00-00009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認定こども園・幼稚園・保育所】&#10;一人当たり面積グラフ枠">
          <a:extLst>
            <a:ext uri="{FF2B5EF4-FFF2-40B4-BE49-F238E27FC236}">
              <a16:creationId xmlns:a16="http://schemas.microsoft.com/office/drawing/2014/main" xmlns="" id="{00000000-0008-0000-0E00-0000A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17" name="直線コネクタ 416">
          <a:extLst>
            <a:ext uri="{FF2B5EF4-FFF2-40B4-BE49-F238E27FC236}">
              <a16:creationId xmlns:a16="http://schemas.microsoft.com/office/drawing/2014/main" xmlns="" id="{00000000-0008-0000-0E00-0000A1010000}"/>
            </a:ext>
          </a:extLst>
        </xdr:cNvPr>
        <xdr:cNvCxnSpPr/>
      </xdr:nvCxnSpPr>
      <xdr:spPr>
        <a:xfrm flipV="1">
          <a:off x="22160864" y="574929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18" name="【認定こども園・幼稚園・保育所】&#10;一人当たり面積最小値テキスト">
          <a:extLst>
            <a:ext uri="{FF2B5EF4-FFF2-40B4-BE49-F238E27FC236}">
              <a16:creationId xmlns:a16="http://schemas.microsoft.com/office/drawing/2014/main" xmlns="" id="{00000000-0008-0000-0E00-0000A2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19" name="直線コネクタ 418">
          <a:extLst>
            <a:ext uri="{FF2B5EF4-FFF2-40B4-BE49-F238E27FC236}">
              <a16:creationId xmlns:a16="http://schemas.microsoft.com/office/drawing/2014/main" xmlns="" id="{00000000-0008-0000-0E00-0000A3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20" name="【認定こども園・幼稚園・保育所】&#10;一人当たり面積最大値テキスト">
          <a:extLst>
            <a:ext uri="{FF2B5EF4-FFF2-40B4-BE49-F238E27FC236}">
              <a16:creationId xmlns:a16="http://schemas.microsoft.com/office/drawing/2014/main" xmlns="" id="{00000000-0008-0000-0E00-0000A4010000}"/>
            </a:ext>
          </a:extLst>
        </xdr:cNvPr>
        <xdr:cNvSpPr txBox="1"/>
      </xdr:nvSpPr>
      <xdr:spPr>
        <a:xfrm>
          <a:off x="22199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21" name="直線コネクタ 420">
          <a:extLst>
            <a:ext uri="{FF2B5EF4-FFF2-40B4-BE49-F238E27FC236}">
              <a16:creationId xmlns:a16="http://schemas.microsoft.com/office/drawing/2014/main" xmlns="" id="{00000000-0008-0000-0E00-0000A5010000}"/>
            </a:ext>
          </a:extLst>
        </xdr:cNvPr>
        <xdr:cNvCxnSpPr/>
      </xdr:nvCxnSpPr>
      <xdr:spPr>
        <a:xfrm>
          <a:off x="22072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22" name="【認定こども園・幼稚園・保育所】&#10;一人当たり面積平均値テキスト">
          <a:extLst>
            <a:ext uri="{FF2B5EF4-FFF2-40B4-BE49-F238E27FC236}">
              <a16:creationId xmlns:a16="http://schemas.microsoft.com/office/drawing/2014/main" xmlns="" id="{00000000-0008-0000-0E00-0000A6010000}"/>
            </a:ext>
          </a:extLst>
        </xdr:cNvPr>
        <xdr:cNvSpPr txBox="1"/>
      </xdr:nvSpPr>
      <xdr:spPr>
        <a:xfrm>
          <a:off x="2219960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23" name="フローチャート: 判断 422">
          <a:extLst>
            <a:ext uri="{FF2B5EF4-FFF2-40B4-BE49-F238E27FC236}">
              <a16:creationId xmlns:a16="http://schemas.microsoft.com/office/drawing/2014/main" xmlns="" id="{00000000-0008-0000-0E00-0000A7010000}"/>
            </a:ext>
          </a:extLst>
        </xdr:cNvPr>
        <xdr:cNvSpPr/>
      </xdr:nvSpPr>
      <xdr:spPr>
        <a:xfrm>
          <a:off x="22110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24" name="フローチャート: 判断 423">
          <a:extLst>
            <a:ext uri="{FF2B5EF4-FFF2-40B4-BE49-F238E27FC236}">
              <a16:creationId xmlns:a16="http://schemas.microsoft.com/office/drawing/2014/main" xmlns="" id="{00000000-0008-0000-0E00-0000A8010000}"/>
            </a:ext>
          </a:extLst>
        </xdr:cNvPr>
        <xdr:cNvSpPr/>
      </xdr:nvSpPr>
      <xdr:spPr>
        <a:xfrm>
          <a:off x="21272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25" name="フローチャート: 判断 424">
          <a:extLst>
            <a:ext uri="{FF2B5EF4-FFF2-40B4-BE49-F238E27FC236}">
              <a16:creationId xmlns:a16="http://schemas.microsoft.com/office/drawing/2014/main" xmlns="" id="{00000000-0008-0000-0E00-0000A9010000}"/>
            </a:ext>
          </a:extLst>
        </xdr:cNvPr>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26" name="フローチャート: 判断 425">
          <a:extLst>
            <a:ext uri="{FF2B5EF4-FFF2-40B4-BE49-F238E27FC236}">
              <a16:creationId xmlns:a16="http://schemas.microsoft.com/office/drawing/2014/main" xmlns="" id="{00000000-0008-0000-0E00-0000AA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E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E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xmlns="" id="{00000000-0008-0000-0E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xmlns="" id="{00000000-0008-0000-0E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32" name="楕円 431">
          <a:extLst>
            <a:ext uri="{FF2B5EF4-FFF2-40B4-BE49-F238E27FC236}">
              <a16:creationId xmlns:a16="http://schemas.microsoft.com/office/drawing/2014/main" xmlns="" id="{00000000-0008-0000-0E00-0000B0010000}"/>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140987</xdr:rowOff>
    </xdr:from>
    <xdr:ext cx="469744" cy="259045"/>
    <xdr:sp macro="" textlink="">
      <xdr:nvSpPr>
        <xdr:cNvPr id="433" name="【認定こども園・幼稚園・保育所】&#10;一人当たり面積該当値テキスト">
          <a:extLst>
            <a:ext uri="{FF2B5EF4-FFF2-40B4-BE49-F238E27FC236}">
              <a16:creationId xmlns:a16="http://schemas.microsoft.com/office/drawing/2014/main" xmlns="" id="{00000000-0008-0000-0E00-0000B1010000}"/>
            </a:ext>
          </a:extLst>
        </xdr:cNvPr>
        <xdr:cNvSpPr txBox="1"/>
      </xdr:nvSpPr>
      <xdr:spPr>
        <a:xfrm>
          <a:off x="22199600"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162560</xdr:rowOff>
    </xdr:from>
    <xdr:to>
      <xdr:col>112</xdr:col>
      <xdr:colOff>38100</xdr:colOff>
      <xdr:row>41</xdr:row>
      <xdr:rowOff>92710</xdr:rowOff>
    </xdr:to>
    <xdr:sp macro="" textlink="">
      <xdr:nvSpPr>
        <xdr:cNvPr id="434" name="楕円 433">
          <a:extLst>
            <a:ext uri="{FF2B5EF4-FFF2-40B4-BE49-F238E27FC236}">
              <a16:creationId xmlns:a16="http://schemas.microsoft.com/office/drawing/2014/main" xmlns="" id="{00000000-0008-0000-0E00-0000B2010000}"/>
            </a:ext>
          </a:extLst>
        </xdr:cNvPr>
        <xdr:cNvSpPr/>
      </xdr:nvSpPr>
      <xdr:spPr>
        <a:xfrm>
          <a:off x="21272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41910</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21323300" y="7071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166370</xdr:rowOff>
    </xdr:from>
    <xdr:to>
      <xdr:col>107</xdr:col>
      <xdr:colOff>101600</xdr:colOff>
      <xdr:row>41</xdr:row>
      <xdr:rowOff>96520</xdr:rowOff>
    </xdr:to>
    <xdr:sp macro="" textlink="">
      <xdr:nvSpPr>
        <xdr:cNvPr id="436" name="楕円 435">
          <a:extLst>
            <a:ext uri="{FF2B5EF4-FFF2-40B4-BE49-F238E27FC236}">
              <a16:creationId xmlns:a16="http://schemas.microsoft.com/office/drawing/2014/main" xmlns="" id="{00000000-0008-0000-0E00-0000B4010000}"/>
            </a:ext>
          </a:extLst>
        </xdr:cNvPr>
        <xdr:cNvSpPr/>
      </xdr:nvSpPr>
      <xdr:spPr>
        <a:xfrm>
          <a:off x="20383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45720</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flipV="1">
          <a:off x="20434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xmlns="" id="{00000000-0008-0000-0E00-0000B6010000}"/>
            </a:ext>
          </a:extLst>
        </xdr:cNvPr>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xmlns="" id="{00000000-0008-0000-0E00-0000B7010000}"/>
            </a:ext>
          </a:extLst>
        </xdr:cNvPr>
        <xdr:cNvSpPr txBox="1"/>
      </xdr:nvSpPr>
      <xdr:spPr>
        <a:xfrm>
          <a:off x="20199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xmlns="" id="{00000000-0008-0000-0E00-0000B8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83837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xmlns="" id="{00000000-0008-0000-0E00-0000B9010000}"/>
            </a:ext>
          </a:extLst>
        </xdr:cNvPr>
        <xdr:cNvSpPr txBox="1"/>
      </xdr:nvSpPr>
      <xdr:spPr>
        <a:xfrm>
          <a:off x="210757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87647</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xmlns="" id="{00000000-0008-0000-0E00-0000BA010000}"/>
            </a:ext>
          </a:extLst>
        </xdr:cNvPr>
        <xdr:cNvSpPr txBox="1"/>
      </xdr:nvSpPr>
      <xdr:spPr>
        <a:xfrm>
          <a:off x="20199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a:extLst>
            <a:ext uri="{FF2B5EF4-FFF2-40B4-BE49-F238E27FC236}">
              <a16:creationId xmlns:a16="http://schemas.microsoft.com/office/drawing/2014/main" xmlns="" id="{00000000-0008-0000-0E00-0000B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a:extLst>
            <a:ext uri="{FF2B5EF4-FFF2-40B4-BE49-F238E27FC236}">
              <a16:creationId xmlns:a16="http://schemas.microsoft.com/office/drawing/2014/main" xmlns="" id="{00000000-0008-0000-0E00-0000B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a:extLst>
            <a:ext uri="{FF2B5EF4-FFF2-40B4-BE49-F238E27FC236}">
              <a16:creationId xmlns:a16="http://schemas.microsoft.com/office/drawing/2014/main" xmlns="" id="{00000000-0008-0000-0E00-0000B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a:extLst>
            <a:ext uri="{FF2B5EF4-FFF2-40B4-BE49-F238E27FC236}">
              <a16:creationId xmlns:a16="http://schemas.microsoft.com/office/drawing/2014/main" xmlns="" id="{00000000-0008-0000-0E00-0000B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a:extLst>
            <a:ext uri="{FF2B5EF4-FFF2-40B4-BE49-F238E27FC236}">
              <a16:creationId xmlns:a16="http://schemas.microsoft.com/office/drawing/2014/main" xmlns="" id="{00000000-0008-0000-0E00-0000B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a:extLst>
            <a:ext uri="{FF2B5EF4-FFF2-40B4-BE49-F238E27FC236}">
              <a16:creationId xmlns:a16="http://schemas.microsoft.com/office/drawing/2014/main" xmlns="" id="{00000000-0008-0000-0E00-0000C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a:extLst>
            <a:ext uri="{FF2B5EF4-FFF2-40B4-BE49-F238E27FC236}">
              <a16:creationId xmlns:a16="http://schemas.microsoft.com/office/drawing/2014/main" xmlns="" id="{00000000-0008-0000-0E00-0000C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a:extLst>
            <a:ext uri="{FF2B5EF4-FFF2-40B4-BE49-F238E27FC236}">
              <a16:creationId xmlns:a16="http://schemas.microsoft.com/office/drawing/2014/main" xmlns="" id="{00000000-0008-0000-0E00-0000C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a:extLst>
            <a:ext uri="{FF2B5EF4-FFF2-40B4-BE49-F238E27FC236}">
              <a16:creationId xmlns:a16="http://schemas.microsoft.com/office/drawing/2014/main" xmlns="" id="{00000000-0008-0000-0E00-0000C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xmlns="" id="{00000000-0008-0000-0E00-0000C6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xmlns="" id="{00000000-0008-0000-0E00-0000C8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xmlns="" id="{00000000-0008-0000-0E00-0000C9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xmlns="" id="{00000000-0008-0000-0E00-0000CA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xmlns="" id="{00000000-0008-0000-0E00-0000CB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xmlns="" id="{00000000-0008-0000-0E00-0000CC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xmlns="" id="{00000000-0008-0000-0E00-0000CD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xmlns="" id="{00000000-0008-0000-0E00-0000CE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xmlns="" id="{00000000-0008-0000-0E00-0000CF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xmlns="" id="{00000000-0008-0000-0E00-0000D0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65" name="テキスト ボックス 464">
          <a:extLst>
            <a:ext uri="{FF2B5EF4-FFF2-40B4-BE49-F238E27FC236}">
              <a16:creationId xmlns:a16="http://schemas.microsoft.com/office/drawing/2014/main" xmlns="" id="{00000000-0008-0000-0E00-0000D101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xmlns="" id="{00000000-0008-0000-0E00-0000D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00000000-0008-0000-0E00-0000D3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xmlns="" id="{00000000-0008-0000-0E00-0000D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flipV="1">
          <a:off x="16318864" y="9669780"/>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70" name="【学校施設】&#10;有形固定資産減価償却率最小値テキスト">
          <a:extLst>
            <a:ext uri="{FF2B5EF4-FFF2-40B4-BE49-F238E27FC236}">
              <a16:creationId xmlns:a16="http://schemas.microsoft.com/office/drawing/2014/main" xmlns="" id="{00000000-0008-0000-0E00-0000D6010000}"/>
            </a:ext>
          </a:extLst>
        </xdr:cNvPr>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71" name="直線コネクタ 470">
          <a:extLst>
            <a:ext uri="{FF2B5EF4-FFF2-40B4-BE49-F238E27FC236}">
              <a16:creationId xmlns:a16="http://schemas.microsoft.com/office/drawing/2014/main" xmlns="" id="{00000000-0008-0000-0E00-0000D7010000}"/>
            </a:ext>
          </a:extLst>
        </xdr:cNvPr>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72" name="【学校施設】&#10;有形固定資産減価償却率最大値テキスト">
          <a:extLst>
            <a:ext uri="{FF2B5EF4-FFF2-40B4-BE49-F238E27FC236}">
              <a16:creationId xmlns:a16="http://schemas.microsoft.com/office/drawing/2014/main" xmlns="" id="{00000000-0008-0000-0E00-0000D8010000}"/>
            </a:ext>
          </a:extLst>
        </xdr:cNvPr>
        <xdr:cNvSpPr txBox="1"/>
      </xdr:nvSpPr>
      <xdr:spPr>
        <a:xfrm>
          <a:off x="16357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73" name="直線コネクタ 472">
          <a:extLst>
            <a:ext uri="{FF2B5EF4-FFF2-40B4-BE49-F238E27FC236}">
              <a16:creationId xmlns:a16="http://schemas.microsoft.com/office/drawing/2014/main" xmlns="" id="{00000000-0008-0000-0E00-0000D9010000}"/>
            </a:ext>
          </a:extLst>
        </xdr:cNvPr>
        <xdr:cNvCxnSpPr/>
      </xdr:nvCxnSpPr>
      <xdr:spPr>
        <a:xfrm>
          <a:off x="16230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74" name="【学校施設】&#10;有形固定資産減価償却率平均値テキスト">
          <a:extLst>
            <a:ext uri="{FF2B5EF4-FFF2-40B4-BE49-F238E27FC236}">
              <a16:creationId xmlns:a16="http://schemas.microsoft.com/office/drawing/2014/main" xmlns="" id="{00000000-0008-0000-0E00-0000DA010000}"/>
            </a:ext>
          </a:extLst>
        </xdr:cNvPr>
        <xdr:cNvSpPr txBox="1"/>
      </xdr:nvSpPr>
      <xdr:spPr>
        <a:xfrm>
          <a:off x="163576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75" name="フローチャート: 判断 474">
          <a:extLst>
            <a:ext uri="{FF2B5EF4-FFF2-40B4-BE49-F238E27FC236}">
              <a16:creationId xmlns:a16="http://schemas.microsoft.com/office/drawing/2014/main" xmlns="" id="{00000000-0008-0000-0E00-0000DB010000}"/>
            </a:ext>
          </a:extLst>
        </xdr:cNvPr>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76" name="フローチャート: 判断 475">
          <a:extLst>
            <a:ext uri="{FF2B5EF4-FFF2-40B4-BE49-F238E27FC236}">
              <a16:creationId xmlns:a16="http://schemas.microsoft.com/office/drawing/2014/main" xmlns="" id="{00000000-0008-0000-0E00-0000DC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477" name="フローチャート: 判断 476">
          <a:extLst>
            <a:ext uri="{FF2B5EF4-FFF2-40B4-BE49-F238E27FC236}">
              <a16:creationId xmlns:a16="http://schemas.microsoft.com/office/drawing/2014/main" xmlns="" id="{00000000-0008-0000-0E00-0000DD010000}"/>
            </a:ext>
          </a:extLst>
        </xdr:cNvPr>
        <xdr:cNvSpPr/>
      </xdr:nvSpPr>
      <xdr:spPr>
        <a:xfrm>
          <a:off x="14541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478" name="フローチャート: 判断 477">
          <a:extLst>
            <a:ext uri="{FF2B5EF4-FFF2-40B4-BE49-F238E27FC236}">
              <a16:creationId xmlns:a16="http://schemas.microsoft.com/office/drawing/2014/main" xmlns="" id="{00000000-0008-0000-0E00-0000DE010000}"/>
            </a:ext>
          </a:extLst>
        </xdr:cNvPr>
        <xdr:cNvSpPr/>
      </xdr:nvSpPr>
      <xdr:spPr>
        <a:xfrm>
          <a:off x="13652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E00-0000E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E00-0000E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484" name="楕円 483">
          <a:extLst>
            <a:ext uri="{FF2B5EF4-FFF2-40B4-BE49-F238E27FC236}">
              <a16:creationId xmlns:a16="http://schemas.microsoft.com/office/drawing/2014/main" xmlns="" id="{00000000-0008-0000-0E00-0000E4010000}"/>
            </a:ext>
          </a:extLst>
        </xdr:cNvPr>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485" name="【学校施設】&#10;有形固定資産減価償却率該当値テキスト">
          <a:extLst>
            <a:ext uri="{FF2B5EF4-FFF2-40B4-BE49-F238E27FC236}">
              <a16:creationId xmlns:a16="http://schemas.microsoft.com/office/drawing/2014/main" xmlns="" id="{00000000-0008-0000-0E00-0000E5010000}"/>
            </a:ext>
          </a:extLst>
        </xdr:cNvPr>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91259</xdr:rowOff>
    </xdr:from>
    <xdr:to>
      <xdr:col>81</xdr:col>
      <xdr:colOff>101600</xdr:colOff>
      <xdr:row>58</xdr:row>
      <xdr:rowOff>21409</xdr:rowOff>
    </xdr:to>
    <xdr:sp macro="" textlink="">
      <xdr:nvSpPr>
        <xdr:cNvPr id="486" name="楕円 485">
          <a:extLst>
            <a:ext uri="{FF2B5EF4-FFF2-40B4-BE49-F238E27FC236}">
              <a16:creationId xmlns:a16="http://schemas.microsoft.com/office/drawing/2014/main" xmlns="" id="{00000000-0008-0000-0E00-0000E6010000}"/>
            </a:ext>
          </a:extLst>
        </xdr:cNvPr>
        <xdr:cNvSpPr/>
      </xdr:nvSpPr>
      <xdr:spPr>
        <a:xfrm>
          <a:off x="15430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142059</xdr:rowOff>
    </xdr:from>
    <xdr:to>
      <xdr:col>85</xdr:col>
      <xdr:colOff>127000</xdr:colOff>
      <xdr:row>57</xdr:row>
      <xdr:rowOff>155122</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5481300" y="991470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156573</xdr:rowOff>
    </xdr:from>
    <xdr:to>
      <xdr:col>76</xdr:col>
      <xdr:colOff>165100</xdr:colOff>
      <xdr:row>58</xdr:row>
      <xdr:rowOff>86723</xdr:rowOff>
    </xdr:to>
    <xdr:sp macro="" textlink="">
      <xdr:nvSpPr>
        <xdr:cNvPr id="488" name="楕円 487">
          <a:extLst>
            <a:ext uri="{FF2B5EF4-FFF2-40B4-BE49-F238E27FC236}">
              <a16:creationId xmlns:a16="http://schemas.microsoft.com/office/drawing/2014/main" xmlns="" id="{00000000-0008-0000-0E00-0000E8010000}"/>
            </a:ext>
          </a:extLst>
        </xdr:cNvPr>
        <xdr:cNvSpPr/>
      </xdr:nvSpPr>
      <xdr:spPr>
        <a:xfrm>
          <a:off x="14541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142059</xdr:rowOff>
    </xdr:from>
    <xdr:to>
      <xdr:col>81</xdr:col>
      <xdr:colOff>50800</xdr:colOff>
      <xdr:row>58</xdr:row>
      <xdr:rowOff>35923</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flipV="1">
          <a:off x="14592300" y="991470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490" name="n_1aveValue【学校施設】&#10;有形固定資産減価償却率">
          <a:extLst>
            <a:ext uri="{FF2B5EF4-FFF2-40B4-BE49-F238E27FC236}">
              <a16:creationId xmlns:a16="http://schemas.microsoft.com/office/drawing/2014/main" xmlns="" id="{00000000-0008-0000-0E00-0000EA010000}"/>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491" name="n_2aveValue【学校施設】&#10;有形固定資産減価償却率">
          <a:extLst>
            <a:ext uri="{FF2B5EF4-FFF2-40B4-BE49-F238E27FC236}">
              <a16:creationId xmlns:a16="http://schemas.microsoft.com/office/drawing/2014/main" xmlns="" id="{00000000-0008-0000-0E00-0000EB010000}"/>
            </a:ext>
          </a:extLst>
        </xdr:cNvPr>
        <xdr:cNvSpPr txBox="1"/>
      </xdr:nvSpPr>
      <xdr:spPr>
        <a:xfrm>
          <a:off x="14389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68960</xdr:rowOff>
    </xdr:from>
    <xdr:ext cx="405111" cy="259045"/>
    <xdr:sp macro="" textlink="">
      <xdr:nvSpPr>
        <xdr:cNvPr id="492" name="n_3aveValue【学校施設】&#10;有形固定資産減価償却率">
          <a:extLst>
            <a:ext uri="{FF2B5EF4-FFF2-40B4-BE49-F238E27FC236}">
              <a16:creationId xmlns:a16="http://schemas.microsoft.com/office/drawing/2014/main" xmlns="" id="{00000000-0008-0000-0E00-0000EC010000}"/>
            </a:ext>
          </a:extLst>
        </xdr:cNvPr>
        <xdr:cNvSpPr txBox="1"/>
      </xdr:nvSpPr>
      <xdr:spPr>
        <a:xfrm>
          <a:off x="13500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37936</xdr:rowOff>
    </xdr:from>
    <xdr:ext cx="405111" cy="259045"/>
    <xdr:sp macro="" textlink="">
      <xdr:nvSpPr>
        <xdr:cNvPr id="493" name="n_1mainValue【学校施設】&#10;有形固定資産減価償却率">
          <a:extLst>
            <a:ext uri="{FF2B5EF4-FFF2-40B4-BE49-F238E27FC236}">
              <a16:creationId xmlns:a16="http://schemas.microsoft.com/office/drawing/2014/main" xmlns="" id="{00000000-0008-0000-0E00-0000ED010000}"/>
            </a:ext>
          </a:extLst>
        </xdr:cNvPr>
        <xdr:cNvSpPr txBox="1"/>
      </xdr:nvSpPr>
      <xdr:spPr>
        <a:xfrm>
          <a:off x="152660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103250</xdr:rowOff>
    </xdr:from>
    <xdr:ext cx="405111" cy="259045"/>
    <xdr:sp macro="" textlink="">
      <xdr:nvSpPr>
        <xdr:cNvPr id="494" name="n_2mainValue【学校施設】&#10;有形固定資産減価償却率">
          <a:extLst>
            <a:ext uri="{FF2B5EF4-FFF2-40B4-BE49-F238E27FC236}">
              <a16:creationId xmlns:a16="http://schemas.microsoft.com/office/drawing/2014/main" xmlns="" id="{00000000-0008-0000-0E00-0000EE010000}"/>
            </a:ext>
          </a:extLst>
        </xdr:cNvPr>
        <xdr:cNvSpPr txBox="1"/>
      </xdr:nvSpPr>
      <xdr:spPr>
        <a:xfrm>
          <a:off x="143897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xmlns="" id="{00000000-0008-0000-0E00-0000EF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xmlns="" id="{00000000-0008-0000-0E00-0000F0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xmlns="" id="{00000000-0008-0000-0E00-0000F1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xmlns="" id="{00000000-0008-0000-0E00-0000F2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xmlns="" id="{00000000-0008-0000-0E00-0000F3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xmlns="" id="{00000000-0008-0000-0E00-0000F4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xmlns="" id="{00000000-0008-0000-0E00-0000F5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xmlns="" id="{00000000-0008-0000-0E00-0000F6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xmlns="" id="{00000000-0008-0000-0E00-0000F7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xmlns="" id="{00000000-0008-0000-0E00-0000F8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xmlns="" id="{00000000-0008-0000-0E00-0000F9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06" name="直線コネクタ 505">
          <a:extLst>
            <a:ext uri="{FF2B5EF4-FFF2-40B4-BE49-F238E27FC236}">
              <a16:creationId xmlns:a16="http://schemas.microsoft.com/office/drawing/2014/main" xmlns="" id="{00000000-0008-0000-0E00-0000FA010000}"/>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08" name="直線コネクタ 507">
          <a:extLst>
            <a:ext uri="{FF2B5EF4-FFF2-40B4-BE49-F238E27FC236}">
              <a16:creationId xmlns:a16="http://schemas.microsoft.com/office/drawing/2014/main" xmlns="" id="{00000000-0008-0000-0E00-0000FC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10" name="直線コネクタ 509">
          <a:extLst>
            <a:ext uri="{FF2B5EF4-FFF2-40B4-BE49-F238E27FC236}">
              <a16:creationId xmlns:a16="http://schemas.microsoft.com/office/drawing/2014/main" xmlns="" id="{00000000-0008-0000-0E00-0000FE010000}"/>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3" name="テキスト ボックス 512">
          <a:extLst>
            <a:ext uri="{FF2B5EF4-FFF2-40B4-BE49-F238E27FC236}">
              <a16:creationId xmlns:a16="http://schemas.microsoft.com/office/drawing/2014/main" xmlns="" id="{00000000-0008-0000-0E00-000001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14" name="直線コネクタ 513">
          <a:extLst>
            <a:ext uri="{FF2B5EF4-FFF2-40B4-BE49-F238E27FC236}">
              <a16:creationId xmlns:a16="http://schemas.microsoft.com/office/drawing/2014/main" xmlns="" id="{00000000-0008-0000-0E00-000002020000}"/>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15" name="テキスト ボックス 514">
          <a:extLst>
            <a:ext uri="{FF2B5EF4-FFF2-40B4-BE49-F238E27FC236}">
              <a16:creationId xmlns:a16="http://schemas.microsoft.com/office/drawing/2014/main" xmlns="" id="{00000000-0008-0000-0E00-000003020000}"/>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16" name="直線コネクタ 515">
          <a:extLst>
            <a:ext uri="{FF2B5EF4-FFF2-40B4-BE49-F238E27FC236}">
              <a16:creationId xmlns:a16="http://schemas.microsoft.com/office/drawing/2014/main" xmlns="" id="{00000000-0008-0000-0E00-000004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17" name="テキスト ボックス 516">
          <a:extLst>
            <a:ext uri="{FF2B5EF4-FFF2-40B4-BE49-F238E27FC236}">
              <a16:creationId xmlns:a16="http://schemas.microsoft.com/office/drawing/2014/main" xmlns="" id="{00000000-0008-0000-0E00-000005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18" name="直線コネクタ 517">
          <a:extLst>
            <a:ext uri="{FF2B5EF4-FFF2-40B4-BE49-F238E27FC236}">
              <a16:creationId xmlns:a16="http://schemas.microsoft.com/office/drawing/2014/main" xmlns="" id="{00000000-0008-0000-0E00-000006020000}"/>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19" name="テキスト ボックス 518">
          <a:extLst>
            <a:ext uri="{FF2B5EF4-FFF2-40B4-BE49-F238E27FC236}">
              <a16:creationId xmlns:a16="http://schemas.microsoft.com/office/drawing/2014/main" xmlns="" id="{00000000-0008-0000-0E00-000007020000}"/>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0" name="直線コネクタ 519">
          <a:extLst>
            <a:ext uri="{FF2B5EF4-FFF2-40B4-BE49-F238E27FC236}">
              <a16:creationId xmlns:a16="http://schemas.microsoft.com/office/drawing/2014/main" xmlns="" id="{00000000-0008-0000-0E00-00000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1" name="テキスト ボックス 520">
          <a:extLst>
            <a:ext uri="{FF2B5EF4-FFF2-40B4-BE49-F238E27FC236}">
              <a16:creationId xmlns:a16="http://schemas.microsoft.com/office/drawing/2014/main" xmlns="" id="{00000000-0008-0000-0E00-00000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2" name="【学校施設】&#10;一人当たり面積グラフ枠">
          <a:extLst>
            <a:ext uri="{FF2B5EF4-FFF2-40B4-BE49-F238E27FC236}">
              <a16:creationId xmlns:a16="http://schemas.microsoft.com/office/drawing/2014/main" xmlns="" id="{00000000-0008-0000-0E00-00000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flipV="1">
          <a:off x="22160864" y="9523095"/>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24" name="【学校施設】&#10;一人当たり面積最小値テキスト">
          <a:extLst>
            <a:ext uri="{FF2B5EF4-FFF2-40B4-BE49-F238E27FC236}">
              <a16:creationId xmlns:a16="http://schemas.microsoft.com/office/drawing/2014/main" xmlns="" id="{00000000-0008-0000-0E00-00000C020000}"/>
            </a:ext>
          </a:extLst>
        </xdr:cNvPr>
        <xdr:cNvSpPr txBox="1"/>
      </xdr:nvSpPr>
      <xdr:spPr>
        <a:xfrm>
          <a:off x="22199600" y="10952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25" name="直線コネクタ 524">
          <a:extLst>
            <a:ext uri="{FF2B5EF4-FFF2-40B4-BE49-F238E27FC236}">
              <a16:creationId xmlns:a16="http://schemas.microsoft.com/office/drawing/2014/main" xmlns="" id="{00000000-0008-0000-0E00-00000D020000}"/>
            </a:ext>
          </a:extLst>
        </xdr:cNvPr>
        <xdr:cNvCxnSpPr/>
      </xdr:nvCxnSpPr>
      <xdr:spPr>
        <a:xfrm>
          <a:off x="22072600" y="1094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26" name="【学校施設】&#10;一人当たり面積最大値テキスト">
          <a:extLst>
            <a:ext uri="{FF2B5EF4-FFF2-40B4-BE49-F238E27FC236}">
              <a16:creationId xmlns:a16="http://schemas.microsoft.com/office/drawing/2014/main" xmlns="" id="{00000000-0008-0000-0E00-00000E020000}"/>
            </a:ext>
          </a:extLst>
        </xdr:cNvPr>
        <xdr:cNvSpPr txBox="1"/>
      </xdr:nvSpPr>
      <xdr:spPr>
        <a:xfrm>
          <a:off x="22199600" y="929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27" name="直線コネクタ 526">
          <a:extLst>
            <a:ext uri="{FF2B5EF4-FFF2-40B4-BE49-F238E27FC236}">
              <a16:creationId xmlns:a16="http://schemas.microsoft.com/office/drawing/2014/main" xmlns="" id="{00000000-0008-0000-0E00-00000F020000}"/>
            </a:ext>
          </a:extLst>
        </xdr:cNvPr>
        <xdr:cNvCxnSpPr/>
      </xdr:nvCxnSpPr>
      <xdr:spPr>
        <a:xfrm>
          <a:off x="22072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28" name="【学校施設】&#10;一人当たり面積平均値テキスト">
          <a:extLst>
            <a:ext uri="{FF2B5EF4-FFF2-40B4-BE49-F238E27FC236}">
              <a16:creationId xmlns:a16="http://schemas.microsoft.com/office/drawing/2014/main" xmlns="" id="{00000000-0008-0000-0E00-000010020000}"/>
            </a:ext>
          </a:extLst>
        </xdr:cNvPr>
        <xdr:cNvSpPr txBox="1"/>
      </xdr:nvSpPr>
      <xdr:spPr>
        <a:xfrm>
          <a:off x="22199600" y="10399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29" name="フローチャート: 判断 528">
          <a:extLst>
            <a:ext uri="{FF2B5EF4-FFF2-40B4-BE49-F238E27FC236}">
              <a16:creationId xmlns:a16="http://schemas.microsoft.com/office/drawing/2014/main" xmlns="" id="{00000000-0008-0000-0E00-000011020000}"/>
            </a:ext>
          </a:extLst>
        </xdr:cNvPr>
        <xdr:cNvSpPr/>
      </xdr:nvSpPr>
      <xdr:spPr>
        <a:xfrm>
          <a:off x="221107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30" name="フローチャート: 判断 529">
          <a:extLst>
            <a:ext uri="{FF2B5EF4-FFF2-40B4-BE49-F238E27FC236}">
              <a16:creationId xmlns:a16="http://schemas.microsoft.com/office/drawing/2014/main" xmlns="" id="{00000000-0008-0000-0E00-000012020000}"/>
            </a:ext>
          </a:extLst>
        </xdr:cNvPr>
        <xdr:cNvSpPr/>
      </xdr:nvSpPr>
      <xdr:spPr>
        <a:xfrm>
          <a:off x="21272500" y="1043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31" name="フローチャート: 判断 530">
          <a:extLst>
            <a:ext uri="{FF2B5EF4-FFF2-40B4-BE49-F238E27FC236}">
              <a16:creationId xmlns:a16="http://schemas.microsoft.com/office/drawing/2014/main" xmlns="" id="{00000000-0008-0000-0E00-000013020000}"/>
            </a:ext>
          </a:extLst>
        </xdr:cNvPr>
        <xdr:cNvSpPr/>
      </xdr:nvSpPr>
      <xdr:spPr>
        <a:xfrm>
          <a:off x="20383500" y="1046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32" name="フローチャート: 判断 531">
          <a:extLst>
            <a:ext uri="{FF2B5EF4-FFF2-40B4-BE49-F238E27FC236}">
              <a16:creationId xmlns:a16="http://schemas.microsoft.com/office/drawing/2014/main" xmlns="" id="{00000000-0008-0000-0E00-000014020000}"/>
            </a:ext>
          </a:extLst>
        </xdr:cNvPr>
        <xdr:cNvSpPr/>
      </xdr:nvSpPr>
      <xdr:spPr>
        <a:xfrm>
          <a:off x="19494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xmlns="" id="{00000000-0008-0000-0E00-00001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61595</xdr:rowOff>
    </xdr:from>
    <xdr:to>
      <xdr:col>116</xdr:col>
      <xdr:colOff>114300</xdr:colOff>
      <xdr:row>60</xdr:row>
      <xdr:rowOff>163195</xdr:rowOff>
    </xdr:to>
    <xdr:sp macro="" textlink="">
      <xdr:nvSpPr>
        <xdr:cNvPr id="538" name="楕円 537">
          <a:extLst>
            <a:ext uri="{FF2B5EF4-FFF2-40B4-BE49-F238E27FC236}">
              <a16:creationId xmlns:a16="http://schemas.microsoft.com/office/drawing/2014/main" xmlns="" id="{00000000-0008-0000-0E00-00001A020000}"/>
            </a:ext>
          </a:extLst>
        </xdr:cNvPr>
        <xdr:cNvSpPr/>
      </xdr:nvSpPr>
      <xdr:spPr>
        <a:xfrm>
          <a:off x="221107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84472</xdr:rowOff>
    </xdr:from>
    <xdr:ext cx="469744" cy="259045"/>
    <xdr:sp macro="" textlink="">
      <xdr:nvSpPr>
        <xdr:cNvPr id="539" name="【学校施設】&#10;一人当たり面積該当値テキスト">
          <a:extLst>
            <a:ext uri="{FF2B5EF4-FFF2-40B4-BE49-F238E27FC236}">
              <a16:creationId xmlns:a16="http://schemas.microsoft.com/office/drawing/2014/main" xmlns="" id="{00000000-0008-0000-0E00-00001B020000}"/>
            </a:ext>
          </a:extLst>
        </xdr:cNvPr>
        <xdr:cNvSpPr txBox="1"/>
      </xdr:nvSpPr>
      <xdr:spPr>
        <a:xfrm>
          <a:off x="22199600"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20638</xdr:rowOff>
    </xdr:from>
    <xdr:to>
      <xdr:col>112</xdr:col>
      <xdr:colOff>38100</xdr:colOff>
      <xdr:row>60</xdr:row>
      <xdr:rowOff>122238</xdr:rowOff>
    </xdr:to>
    <xdr:sp macro="" textlink="">
      <xdr:nvSpPr>
        <xdr:cNvPr id="540" name="楕円 539">
          <a:extLst>
            <a:ext uri="{FF2B5EF4-FFF2-40B4-BE49-F238E27FC236}">
              <a16:creationId xmlns:a16="http://schemas.microsoft.com/office/drawing/2014/main" xmlns="" id="{00000000-0008-0000-0E00-00001C020000}"/>
            </a:ext>
          </a:extLst>
        </xdr:cNvPr>
        <xdr:cNvSpPr/>
      </xdr:nvSpPr>
      <xdr:spPr>
        <a:xfrm>
          <a:off x="21272500" y="1030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71438</xdr:rowOff>
    </xdr:from>
    <xdr:to>
      <xdr:col>116</xdr:col>
      <xdr:colOff>63500</xdr:colOff>
      <xdr:row>60</xdr:row>
      <xdr:rowOff>112395</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21323300" y="10358438"/>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33020</xdr:rowOff>
    </xdr:from>
    <xdr:to>
      <xdr:col>107</xdr:col>
      <xdr:colOff>101600</xdr:colOff>
      <xdr:row>60</xdr:row>
      <xdr:rowOff>134620</xdr:rowOff>
    </xdr:to>
    <xdr:sp macro="" textlink="">
      <xdr:nvSpPr>
        <xdr:cNvPr id="542" name="楕円 541">
          <a:extLst>
            <a:ext uri="{FF2B5EF4-FFF2-40B4-BE49-F238E27FC236}">
              <a16:creationId xmlns:a16="http://schemas.microsoft.com/office/drawing/2014/main" xmlns="" id="{00000000-0008-0000-0E00-00001E020000}"/>
            </a:ext>
          </a:extLst>
        </xdr:cNvPr>
        <xdr:cNvSpPr/>
      </xdr:nvSpPr>
      <xdr:spPr>
        <a:xfrm>
          <a:off x="20383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71438</xdr:rowOff>
    </xdr:from>
    <xdr:to>
      <xdr:col>111</xdr:col>
      <xdr:colOff>177800</xdr:colOff>
      <xdr:row>60</xdr:row>
      <xdr:rowOff>83820</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flipV="1">
          <a:off x="20434300" y="10358438"/>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44" name="n_1aveValue【学校施設】&#10;一人当たり面積">
          <a:extLst>
            <a:ext uri="{FF2B5EF4-FFF2-40B4-BE49-F238E27FC236}">
              <a16:creationId xmlns:a16="http://schemas.microsoft.com/office/drawing/2014/main" xmlns="" id="{00000000-0008-0000-0E00-000020020000}"/>
            </a:ext>
          </a:extLst>
        </xdr:cNvPr>
        <xdr:cNvSpPr txBox="1"/>
      </xdr:nvSpPr>
      <xdr:spPr>
        <a:xfrm>
          <a:off x="21075727" y="1052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96220</xdr:rowOff>
    </xdr:from>
    <xdr:ext cx="469744" cy="259045"/>
    <xdr:sp macro="" textlink="">
      <xdr:nvSpPr>
        <xdr:cNvPr id="545" name="n_2aveValue【学校施設】&#10;一人当たり面積">
          <a:extLst>
            <a:ext uri="{FF2B5EF4-FFF2-40B4-BE49-F238E27FC236}">
              <a16:creationId xmlns:a16="http://schemas.microsoft.com/office/drawing/2014/main" xmlns="" id="{00000000-0008-0000-0E00-000021020000}"/>
            </a:ext>
          </a:extLst>
        </xdr:cNvPr>
        <xdr:cNvSpPr txBox="1"/>
      </xdr:nvSpPr>
      <xdr:spPr>
        <a:xfrm>
          <a:off x="201994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46" name="n_3aveValue【学校施設】&#10;一人当たり面積">
          <a:extLst>
            <a:ext uri="{FF2B5EF4-FFF2-40B4-BE49-F238E27FC236}">
              <a16:creationId xmlns:a16="http://schemas.microsoft.com/office/drawing/2014/main" xmlns="" id="{00000000-0008-0000-0E00-000022020000}"/>
            </a:ext>
          </a:extLst>
        </xdr:cNvPr>
        <xdr:cNvSpPr txBox="1"/>
      </xdr:nvSpPr>
      <xdr:spPr>
        <a:xfrm>
          <a:off x="19310427" y="101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138765</xdr:rowOff>
    </xdr:from>
    <xdr:ext cx="469744" cy="259045"/>
    <xdr:sp macro="" textlink="">
      <xdr:nvSpPr>
        <xdr:cNvPr id="547" name="n_1mainValue【学校施設】&#10;一人当たり面積">
          <a:extLst>
            <a:ext uri="{FF2B5EF4-FFF2-40B4-BE49-F238E27FC236}">
              <a16:creationId xmlns:a16="http://schemas.microsoft.com/office/drawing/2014/main" xmlns="" id="{00000000-0008-0000-0E00-000023020000}"/>
            </a:ext>
          </a:extLst>
        </xdr:cNvPr>
        <xdr:cNvSpPr txBox="1"/>
      </xdr:nvSpPr>
      <xdr:spPr>
        <a:xfrm>
          <a:off x="21075727" y="100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151147</xdr:rowOff>
    </xdr:from>
    <xdr:ext cx="469744" cy="259045"/>
    <xdr:sp macro="" textlink="">
      <xdr:nvSpPr>
        <xdr:cNvPr id="548" name="n_2mainValue【学校施設】&#10;一人当たり面積">
          <a:extLst>
            <a:ext uri="{FF2B5EF4-FFF2-40B4-BE49-F238E27FC236}">
              <a16:creationId xmlns:a16="http://schemas.microsoft.com/office/drawing/2014/main" xmlns="" id="{00000000-0008-0000-0E00-000024020000}"/>
            </a:ext>
          </a:extLst>
        </xdr:cNvPr>
        <xdr:cNvSpPr txBox="1"/>
      </xdr:nvSpPr>
      <xdr:spPr>
        <a:xfrm>
          <a:off x="20199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9" name="正方形/長方形 548">
          <a:extLst>
            <a:ext uri="{FF2B5EF4-FFF2-40B4-BE49-F238E27FC236}">
              <a16:creationId xmlns:a16="http://schemas.microsoft.com/office/drawing/2014/main" xmlns="" id="{00000000-0008-0000-0E00-00002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0" name="正方形/長方形 549">
          <a:extLst>
            <a:ext uri="{FF2B5EF4-FFF2-40B4-BE49-F238E27FC236}">
              <a16:creationId xmlns:a16="http://schemas.microsoft.com/office/drawing/2014/main" xmlns="" id="{00000000-0008-0000-0E00-00002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1" name="正方形/長方形 550">
          <a:extLst>
            <a:ext uri="{FF2B5EF4-FFF2-40B4-BE49-F238E27FC236}">
              <a16:creationId xmlns:a16="http://schemas.microsoft.com/office/drawing/2014/main" xmlns="" id="{00000000-0008-0000-0E00-00002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2" name="正方形/長方形 551">
          <a:extLst>
            <a:ext uri="{FF2B5EF4-FFF2-40B4-BE49-F238E27FC236}">
              <a16:creationId xmlns:a16="http://schemas.microsoft.com/office/drawing/2014/main" xmlns="" id="{00000000-0008-0000-0E00-00002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3" name="正方形/長方形 552">
          <a:extLst>
            <a:ext uri="{FF2B5EF4-FFF2-40B4-BE49-F238E27FC236}">
              <a16:creationId xmlns:a16="http://schemas.microsoft.com/office/drawing/2014/main" xmlns="" id="{00000000-0008-0000-0E00-00002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4" name="正方形/長方形 553">
          <a:extLst>
            <a:ext uri="{FF2B5EF4-FFF2-40B4-BE49-F238E27FC236}">
              <a16:creationId xmlns:a16="http://schemas.microsoft.com/office/drawing/2014/main" xmlns="" id="{00000000-0008-0000-0E00-00002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5" name="正方形/長方形 554">
          <a:extLst>
            <a:ext uri="{FF2B5EF4-FFF2-40B4-BE49-F238E27FC236}">
              <a16:creationId xmlns:a16="http://schemas.microsoft.com/office/drawing/2014/main" xmlns="" id="{00000000-0008-0000-0E00-00002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6" name="正方形/長方形 555">
          <a:extLst>
            <a:ext uri="{FF2B5EF4-FFF2-40B4-BE49-F238E27FC236}">
              <a16:creationId xmlns:a16="http://schemas.microsoft.com/office/drawing/2014/main" xmlns="" id="{00000000-0008-0000-0E00-00002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7" name="テキスト ボックス 556">
          <a:extLst>
            <a:ext uri="{FF2B5EF4-FFF2-40B4-BE49-F238E27FC236}">
              <a16:creationId xmlns:a16="http://schemas.microsoft.com/office/drawing/2014/main" xmlns="" id="{00000000-0008-0000-0E00-00002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8" name="直線コネクタ 557">
          <a:extLst>
            <a:ext uri="{FF2B5EF4-FFF2-40B4-BE49-F238E27FC236}">
              <a16:creationId xmlns:a16="http://schemas.microsoft.com/office/drawing/2014/main" xmlns="" id="{00000000-0008-0000-0E00-00002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9" name="テキスト ボックス 558">
          <a:extLst>
            <a:ext uri="{FF2B5EF4-FFF2-40B4-BE49-F238E27FC236}">
              <a16:creationId xmlns:a16="http://schemas.microsoft.com/office/drawing/2014/main" xmlns="" id="{00000000-0008-0000-0E00-00002F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0" name="直線コネクタ 559">
          <a:extLst>
            <a:ext uri="{FF2B5EF4-FFF2-40B4-BE49-F238E27FC236}">
              <a16:creationId xmlns:a16="http://schemas.microsoft.com/office/drawing/2014/main" xmlns="" id="{00000000-0008-0000-0E00-000030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61" name="テキスト ボックス 560">
          <a:extLst>
            <a:ext uri="{FF2B5EF4-FFF2-40B4-BE49-F238E27FC236}">
              <a16:creationId xmlns:a16="http://schemas.microsoft.com/office/drawing/2014/main" xmlns="" id="{00000000-0008-0000-0E00-000031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62" name="直線コネクタ 561">
          <a:extLst>
            <a:ext uri="{FF2B5EF4-FFF2-40B4-BE49-F238E27FC236}">
              <a16:creationId xmlns:a16="http://schemas.microsoft.com/office/drawing/2014/main" xmlns="" id="{00000000-0008-0000-0E00-000032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3" name="テキスト ボックス 562">
          <a:extLst>
            <a:ext uri="{FF2B5EF4-FFF2-40B4-BE49-F238E27FC236}">
              <a16:creationId xmlns:a16="http://schemas.microsoft.com/office/drawing/2014/main" xmlns="" id="{00000000-0008-0000-0E00-000033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4" name="直線コネクタ 563">
          <a:extLst>
            <a:ext uri="{FF2B5EF4-FFF2-40B4-BE49-F238E27FC236}">
              <a16:creationId xmlns:a16="http://schemas.microsoft.com/office/drawing/2014/main" xmlns="" id="{00000000-0008-0000-0E00-000034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5" name="テキスト ボックス 564">
          <a:extLst>
            <a:ext uri="{FF2B5EF4-FFF2-40B4-BE49-F238E27FC236}">
              <a16:creationId xmlns:a16="http://schemas.microsoft.com/office/drawing/2014/main" xmlns="" id="{00000000-0008-0000-0E00-000035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6" name="直線コネクタ 565">
          <a:extLst>
            <a:ext uri="{FF2B5EF4-FFF2-40B4-BE49-F238E27FC236}">
              <a16:creationId xmlns:a16="http://schemas.microsoft.com/office/drawing/2014/main" xmlns="" id="{00000000-0008-0000-0E00-000036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7" name="テキスト ボックス 566">
          <a:extLst>
            <a:ext uri="{FF2B5EF4-FFF2-40B4-BE49-F238E27FC236}">
              <a16:creationId xmlns:a16="http://schemas.microsoft.com/office/drawing/2014/main" xmlns="" id="{00000000-0008-0000-0E00-000037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9" name="テキスト ボックス 568">
          <a:extLst>
            <a:ext uri="{FF2B5EF4-FFF2-40B4-BE49-F238E27FC236}">
              <a16:creationId xmlns:a16="http://schemas.microsoft.com/office/drawing/2014/main" xmlns="" id="{00000000-0008-0000-0E00-000039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1" name="テキスト ボックス 570">
          <a:extLst>
            <a:ext uri="{FF2B5EF4-FFF2-40B4-BE49-F238E27FC236}">
              <a16:creationId xmlns:a16="http://schemas.microsoft.com/office/drawing/2014/main" xmlns="" id="{00000000-0008-0000-0E00-00003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2" name="【児童館】&#10;有形固定資産減価償却率グラフ枠">
          <a:extLst>
            <a:ext uri="{FF2B5EF4-FFF2-40B4-BE49-F238E27FC236}">
              <a16:creationId xmlns:a16="http://schemas.microsoft.com/office/drawing/2014/main" xmlns="" id="{00000000-0008-0000-0E00-00003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104775</xdr:rowOff>
    </xdr:to>
    <xdr:cxnSp macro="">
      <xdr:nvCxnSpPr>
        <xdr:cNvPr id="573" name="直線コネクタ 572">
          <a:extLst>
            <a:ext uri="{FF2B5EF4-FFF2-40B4-BE49-F238E27FC236}">
              <a16:creationId xmlns:a16="http://schemas.microsoft.com/office/drawing/2014/main" xmlns="" id="{00000000-0008-0000-0E00-00003D020000}"/>
            </a:ext>
          </a:extLst>
        </xdr:cNvPr>
        <xdr:cNvCxnSpPr/>
      </xdr:nvCxnSpPr>
      <xdr:spPr>
        <a:xfrm flipV="1">
          <a:off x="16318864" y="133350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108602</xdr:rowOff>
    </xdr:from>
    <xdr:ext cx="405111" cy="259045"/>
    <xdr:sp macro="" textlink="">
      <xdr:nvSpPr>
        <xdr:cNvPr id="574" name="【児童館】&#10;有形固定資産減価償却率最小値テキスト">
          <a:extLst>
            <a:ext uri="{FF2B5EF4-FFF2-40B4-BE49-F238E27FC236}">
              <a16:creationId xmlns:a16="http://schemas.microsoft.com/office/drawing/2014/main" xmlns="" id="{00000000-0008-0000-0E00-00003E020000}"/>
            </a:ext>
          </a:extLst>
        </xdr:cNvPr>
        <xdr:cNvSpPr txBox="1"/>
      </xdr:nvSpPr>
      <xdr:spPr>
        <a:xfrm>
          <a:off x="16357600"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104775</xdr:rowOff>
    </xdr:from>
    <xdr:to>
      <xdr:col>86</xdr:col>
      <xdr:colOff>25400</xdr:colOff>
      <xdr:row>85</xdr:row>
      <xdr:rowOff>104775</xdr:rowOff>
    </xdr:to>
    <xdr:cxnSp macro="">
      <xdr:nvCxnSpPr>
        <xdr:cNvPr id="575" name="直線コネクタ 574">
          <a:extLst>
            <a:ext uri="{FF2B5EF4-FFF2-40B4-BE49-F238E27FC236}">
              <a16:creationId xmlns:a16="http://schemas.microsoft.com/office/drawing/2014/main" xmlns="" id="{00000000-0008-0000-0E00-00003F020000}"/>
            </a:ext>
          </a:extLst>
        </xdr:cNvPr>
        <xdr:cNvCxnSpPr/>
      </xdr:nvCxnSpPr>
      <xdr:spPr>
        <a:xfrm>
          <a:off x="16230600" y="1467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6" name="【児童館】&#10;有形固定資産減価償却率最大値テキスト">
          <a:extLst>
            <a:ext uri="{FF2B5EF4-FFF2-40B4-BE49-F238E27FC236}">
              <a16:creationId xmlns:a16="http://schemas.microsoft.com/office/drawing/2014/main" xmlns="" id="{00000000-0008-0000-0E00-000040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7" name="直線コネクタ 576">
          <a:extLst>
            <a:ext uri="{FF2B5EF4-FFF2-40B4-BE49-F238E27FC236}">
              <a16:creationId xmlns:a16="http://schemas.microsoft.com/office/drawing/2014/main" xmlns="" id="{00000000-0008-0000-0E00-000041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112413</xdr:rowOff>
    </xdr:from>
    <xdr:ext cx="405111" cy="259045"/>
    <xdr:sp macro="" textlink="">
      <xdr:nvSpPr>
        <xdr:cNvPr id="578" name="【児童館】&#10;有形固定資産減価償却率平均値テキスト">
          <a:extLst>
            <a:ext uri="{FF2B5EF4-FFF2-40B4-BE49-F238E27FC236}">
              <a16:creationId xmlns:a16="http://schemas.microsoft.com/office/drawing/2014/main" xmlns="" id="{00000000-0008-0000-0E00-000042020000}"/>
            </a:ext>
          </a:extLst>
        </xdr:cNvPr>
        <xdr:cNvSpPr txBox="1"/>
      </xdr:nvSpPr>
      <xdr:spPr>
        <a:xfrm>
          <a:off x="16357600" y="1399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133986</xdr:rowOff>
    </xdr:from>
    <xdr:to>
      <xdr:col>85</xdr:col>
      <xdr:colOff>177800</xdr:colOff>
      <xdr:row>82</xdr:row>
      <xdr:rowOff>64136</xdr:rowOff>
    </xdr:to>
    <xdr:sp macro="" textlink="">
      <xdr:nvSpPr>
        <xdr:cNvPr id="579" name="フローチャート: 判断 578">
          <a:extLst>
            <a:ext uri="{FF2B5EF4-FFF2-40B4-BE49-F238E27FC236}">
              <a16:creationId xmlns:a16="http://schemas.microsoft.com/office/drawing/2014/main" xmlns="" id="{00000000-0008-0000-0E00-000043020000}"/>
            </a:ext>
          </a:extLst>
        </xdr:cNvPr>
        <xdr:cNvSpPr/>
      </xdr:nvSpPr>
      <xdr:spPr>
        <a:xfrm>
          <a:off x="162687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114936</xdr:rowOff>
    </xdr:from>
    <xdr:to>
      <xdr:col>81</xdr:col>
      <xdr:colOff>101600</xdr:colOff>
      <xdr:row>82</xdr:row>
      <xdr:rowOff>45086</xdr:rowOff>
    </xdr:to>
    <xdr:sp macro="" textlink="">
      <xdr:nvSpPr>
        <xdr:cNvPr id="580" name="フローチャート: 判断 579">
          <a:extLst>
            <a:ext uri="{FF2B5EF4-FFF2-40B4-BE49-F238E27FC236}">
              <a16:creationId xmlns:a16="http://schemas.microsoft.com/office/drawing/2014/main" xmlns="" id="{00000000-0008-0000-0E00-000044020000}"/>
            </a:ext>
          </a:extLst>
        </xdr:cNvPr>
        <xdr:cNvSpPr/>
      </xdr:nvSpPr>
      <xdr:spPr>
        <a:xfrm>
          <a:off x="15430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581" name="フローチャート: 判断 580">
          <a:extLst>
            <a:ext uri="{FF2B5EF4-FFF2-40B4-BE49-F238E27FC236}">
              <a16:creationId xmlns:a16="http://schemas.microsoft.com/office/drawing/2014/main" xmlns="" id="{00000000-0008-0000-0E00-000045020000}"/>
            </a:ext>
          </a:extLst>
        </xdr:cNvPr>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120650</xdr:rowOff>
    </xdr:from>
    <xdr:to>
      <xdr:col>72</xdr:col>
      <xdr:colOff>38100</xdr:colOff>
      <xdr:row>83</xdr:row>
      <xdr:rowOff>50800</xdr:rowOff>
    </xdr:to>
    <xdr:sp macro="" textlink="">
      <xdr:nvSpPr>
        <xdr:cNvPr id="582" name="フローチャート: 判断 581">
          <a:extLst>
            <a:ext uri="{FF2B5EF4-FFF2-40B4-BE49-F238E27FC236}">
              <a16:creationId xmlns:a16="http://schemas.microsoft.com/office/drawing/2014/main" xmlns="" id="{00000000-0008-0000-0E00-000046020000}"/>
            </a:ext>
          </a:extLst>
        </xdr:cNvPr>
        <xdr:cNvSpPr/>
      </xdr:nvSpPr>
      <xdr:spPr>
        <a:xfrm>
          <a:off x="13652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xmlns="" id="{00000000-0008-0000-0E00-00004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xmlns="" id="{00000000-0008-0000-0E00-00004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5" name="テキスト ボックス 584">
          <a:extLst>
            <a:ext uri="{FF2B5EF4-FFF2-40B4-BE49-F238E27FC236}">
              <a16:creationId xmlns:a16="http://schemas.microsoft.com/office/drawing/2014/main" xmlns="" id="{00000000-0008-0000-0E00-00004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00000000-0008-0000-0E00-00004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xmlns="" id="{00000000-0008-0000-0E00-00004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588" name="楕円 587">
          <a:extLst>
            <a:ext uri="{FF2B5EF4-FFF2-40B4-BE49-F238E27FC236}">
              <a16:creationId xmlns:a16="http://schemas.microsoft.com/office/drawing/2014/main" xmlns="" id="{00000000-0008-0000-0E00-00004C020000}"/>
            </a:ext>
          </a:extLst>
        </xdr:cNvPr>
        <xdr:cNvSpPr/>
      </xdr:nvSpPr>
      <xdr:spPr>
        <a:xfrm>
          <a:off x="16268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118763</xdr:rowOff>
    </xdr:from>
    <xdr:ext cx="405111" cy="259045"/>
    <xdr:sp macro="" textlink="">
      <xdr:nvSpPr>
        <xdr:cNvPr id="589" name="【児童館】&#10;有形固定資産減価償却率該当値テキスト">
          <a:extLst>
            <a:ext uri="{FF2B5EF4-FFF2-40B4-BE49-F238E27FC236}">
              <a16:creationId xmlns:a16="http://schemas.microsoft.com/office/drawing/2014/main" xmlns="" id="{00000000-0008-0000-0E00-00004D020000}"/>
            </a:ext>
          </a:extLst>
        </xdr:cNvPr>
        <xdr:cNvSpPr txBox="1"/>
      </xdr:nvSpPr>
      <xdr:spPr>
        <a:xfrm>
          <a:off x="16357600"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590" name="楕円 589">
          <a:extLst>
            <a:ext uri="{FF2B5EF4-FFF2-40B4-BE49-F238E27FC236}">
              <a16:creationId xmlns:a16="http://schemas.microsoft.com/office/drawing/2014/main" xmlns="" id="{00000000-0008-0000-0E00-00004E020000}"/>
            </a:ext>
          </a:extLst>
        </xdr:cNvPr>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146686</xdr:rowOff>
    </xdr:from>
    <xdr:to>
      <xdr:col>85</xdr:col>
      <xdr:colOff>127000</xdr:colOff>
      <xdr:row>82</xdr:row>
      <xdr:rowOff>41911</xdr:rowOff>
    </xdr:to>
    <xdr:cxnSp macro="">
      <xdr:nvCxnSpPr>
        <xdr:cNvPr id="591" name="直線コネクタ 590">
          <a:extLst>
            <a:ext uri="{FF2B5EF4-FFF2-40B4-BE49-F238E27FC236}">
              <a16:creationId xmlns:a16="http://schemas.microsoft.com/office/drawing/2014/main" xmlns="" id="{00000000-0008-0000-0E00-00004F020000}"/>
            </a:ext>
          </a:extLst>
        </xdr:cNvPr>
        <xdr:cNvCxnSpPr/>
      </xdr:nvCxnSpPr>
      <xdr:spPr>
        <a:xfrm flipV="1">
          <a:off x="15481300" y="1403413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59689</xdr:rowOff>
    </xdr:from>
    <xdr:to>
      <xdr:col>76</xdr:col>
      <xdr:colOff>165100</xdr:colOff>
      <xdr:row>82</xdr:row>
      <xdr:rowOff>161289</xdr:rowOff>
    </xdr:to>
    <xdr:sp macro="" textlink="">
      <xdr:nvSpPr>
        <xdr:cNvPr id="592" name="楕円 591">
          <a:extLst>
            <a:ext uri="{FF2B5EF4-FFF2-40B4-BE49-F238E27FC236}">
              <a16:creationId xmlns:a16="http://schemas.microsoft.com/office/drawing/2014/main" xmlns="" id="{00000000-0008-0000-0E00-000050020000}"/>
            </a:ext>
          </a:extLst>
        </xdr:cNvPr>
        <xdr:cNvSpPr/>
      </xdr:nvSpPr>
      <xdr:spPr>
        <a:xfrm>
          <a:off x="1454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110489</xdr:rowOff>
    </xdr:to>
    <xdr:cxnSp macro="">
      <xdr:nvCxnSpPr>
        <xdr:cNvPr id="593" name="直線コネクタ 592">
          <a:extLst>
            <a:ext uri="{FF2B5EF4-FFF2-40B4-BE49-F238E27FC236}">
              <a16:creationId xmlns:a16="http://schemas.microsoft.com/office/drawing/2014/main" xmlns="" id="{00000000-0008-0000-0E00-000051020000}"/>
            </a:ext>
          </a:extLst>
        </xdr:cNvPr>
        <xdr:cNvCxnSpPr/>
      </xdr:nvCxnSpPr>
      <xdr:spPr>
        <a:xfrm flipV="1">
          <a:off x="14592300" y="141008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61613</xdr:rowOff>
    </xdr:from>
    <xdr:ext cx="405111" cy="259045"/>
    <xdr:sp macro="" textlink="">
      <xdr:nvSpPr>
        <xdr:cNvPr id="594" name="n_1aveValue【児童館】&#10;有形固定資産減価償却率">
          <a:extLst>
            <a:ext uri="{FF2B5EF4-FFF2-40B4-BE49-F238E27FC236}">
              <a16:creationId xmlns:a16="http://schemas.microsoft.com/office/drawing/2014/main" xmlns="" id="{00000000-0008-0000-0E00-000052020000}"/>
            </a:ext>
          </a:extLst>
        </xdr:cNvPr>
        <xdr:cNvSpPr txBox="1"/>
      </xdr:nvSpPr>
      <xdr:spPr>
        <a:xfrm>
          <a:off x="15266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595" name="n_2aveValue【児童館】&#10;有形固定資産減価償却率">
          <a:extLst>
            <a:ext uri="{FF2B5EF4-FFF2-40B4-BE49-F238E27FC236}">
              <a16:creationId xmlns:a16="http://schemas.microsoft.com/office/drawing/2014/main" xmlns="" id="{00000000-0008-0000-0E00-000053020000}"/>
            </a:ext>
          </a:extLst>
        </xdr:cNvPr>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67327</xdr:rowOff>
    </xdr:from>
    <xdr:ext cx="405111" cy="259045"/>
    <xdr:sp macro="" textlink="">
      <xdr:nvSpPr>
        <xdr:cNvPr id="596" name="n_3aveValue【児童館】&#10;有形固定資産減価償却率">
          <a:extLst>
            <a:ext uri="{FF2B5EF4-FFF2-40B4-BE49-F238E27FC236}">
              <a16:creationId xmlns:a16="http://schemas.microsoft.com/office/drawing/2014/main" xmlns="" id="{00000000-0008-0000-0E00-000054020000}"/>
            </a:ext>
          </a:extLst>
        </xdr:cNvPr>
        <xdr:cNvSpPr txBox="1"/>
      </xdr:nvSpPr>
      <xdr:spPr>
        <a:xfrm>
          <a:off x="13500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597" name="n_1mainValue【児童館】&#10;有形固定資産減価償却率">
          <a:extLst>
            <a:ext uri="{FF2B5EF4-FFF2-40B4-BE49-F238E27FC236}">
              <a16:creationId xmlns:a16="http://schemas.microsoft.com/office/drawing/2014/main" xmlns="" id="{00000000-0008-0000-0E00-00005502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152416</xdr:rowOff>
    </xdr:from>
    <xdr:ext cx="405111" cy="259045"/>
    <xdr:sp macro="" textlink="">
      <xdr:nvSpPr>
        <xdr:cNvPr id="598" name="n_2mainValue【児童館】&#10;有形固定資産減価償却率">
          <a:extLst>
            <a:ext uri="{FF2B5EF4-FFF2-40B4-BE49-F238E27FC236}">
              <a16:creationId xmlns:a16="http://schemas.microsoft.com/office/drawing/2014/main" xmlns="" id="{00000000-0008-0000-0E00-000056020000}"/>
            </a:ext>
          </a:extLst>
        </xdr:cNvPr>
        <xdr:cNvSpPr txBox="1"/>
      </xdr:nvSpPr>
      <xdr:spPr>
        <a:xfrm>
          <a:off x="14389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9" name="正方形/長方形 598">
          <a:extLst>
            <a:ext uri="{FF2B5EF4-FFF2-40B4-BE49-F238E27FC236}">
              <a16:creationId xmlns:a16="http://schemas.microsoft.com/office/drawing/2014/main" xmlns="" id="{00000000-0008-0000-0E00-00005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0" name="正方形/長方形 599">
          <a:extLst>
            <a:ext uri="{FF2B5EF4-FFF2-40B4-BE49-F238E27FC236}">
              <a16:creationId xmlns:a16="http://schemas.microsoft.com/office/drawing/2014/main" xmlns="" id="{00000000-0008-0000-0E00-00005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1" name="正方形/長方形 600">
          <a:extLst>
            <a:ext uri="{FF2B5EF4-FFF2-40B4-BE49-F238E27FC236}">
              <a16:creationId xmlns:a16="http://schemas.microsoft.com/office/drawing/2014/main" xmlns="" id="{00000000-0008-0000-0E00-00005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2" name="正方形/長方形 601">
          <a:extLst>
            <a:ext uri="{FF2B5EF4-FFF2-40B4-BE49-F238E27FC236}">
              <a16:creationId xmlns:a16="http://schemas.microsoft.com/office/drawing/2014/main" xmlns="" id="{00000000-0008-0000-0E00-00005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3" name="正方形/長方形 602">
          <a:extLst>
            <a:ext uri="{FF2B5EF4-FFF2-40B4-BE49-F238E27FC236}">
              <a16:creationId xmlns:a16="http://schemas.microsoft.com/office/drawing/2014/main" xmlns="" id="{00000000-0008-0000-0E00-00005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4" name="正方形/長方形 603">
          <a:extLst>
            <a:ext uri="{FF2B5EF4-FFF2-40B4-BE49-F238E27FC236}">
              <a16:creationId xmlns:a16="http://schemas.microsoft.com/office/drawing/2014/main" xmlns="" id="{00000000-0008-0000-0E00-00005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5" name="正方形/長方形 604">
          <a:extLst>
            <a:ext uri="{FF2B5EF4-FFF2-40B4-BE49-F238E27FC236}">
              <a16:creationId xmlns:a16="http://schemas.microsoft.com/office/drawing/2014/main" xmlns="" id="{00000000-0008-0000-0E00-00005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6" name="正方形/長方形 605">
          <a:extLst>
            <a:ext uri="{FF2B5EF4-FFF2-40B4-BE49-F238E27FC236}">
              <a16:creationId xmlns:a16="http://schemas.microsoft.com/office/drawing/2014/main" xmlns="" id="{00000000-0008-0000-0E00-00005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7" name="テキスト ボックス 606">
          <a:extLst>
            <a:ext uri="{FF2B5EF4-FFF2-40B4-BE49-F238E27FC236}">
              <a16:creationId xmlns:a16="http://schemas.microsoft.com/office/drawing/2014/main" xmlns="" id="{00000000-0008-0000-0E00-00005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8" name="直線コネクタ 607">
          <a:extLst>
            <a:ext uri="{FF2B5EF4-FFF2-40B4-BE49-F238E27FC236}">
              <a16:creationId xmlns:a16="http://schemas.microsoft.com/office/drawing/2014/main" xmlns="" id="{00000000-0008-0000-0E00-00006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a:extLst>
            <a:ext uri="{FF2B5EF4-FFF2-40B4-BE49-F238E27FC236}">
              <a16:creationId xmlns:a16="http://schemas.microsoft.com/office/drawing/2014/main" xmlns="" id="{00000000-0008-0000-0E00-00006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a:extLst>
            <a:ext uri="{FF2B5EF4-FFF2-40B4-BE49-F238E27FC236}">
              <a16:creationId xmlns:a16="http://schemas.microsoft.com/office/drawing/2014/main" xmlns="" id="{00000000-0008-0000-0E00-00006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a:extLst>
            <a:ext uri="{FF2B5EF4-FFF2-40B4-BE49-F238E27FC236}">
              <a16:creationId xmlns:a16="http://schemas.microsoft.com/office/drawing/2014/main" xmlns="" id="{00000000-0008-0000-0E00-00006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a:extLst>
            <a:ext uri="{FF2B5EF4-FFF2-40B4-BE49-F238E27FC236}">
              <a16:creationId xmlns:a16="http://schemas.microsoft.com/office/drawing/2014/main" xmlns="" id="{00000000-0008-0000-0E00-00006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a:extLst>
            <a:ext uri="{FF2B5EF4-FFF2-40B4-BE49-F238E27FC236}">
              <a16:creationId xmlns:a16="http://schemas.microsoft.com/office/drawing/2014/main" xmlns="" id="{00000000-0008-0000-0E00-00006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a:extLst>
            <a:ext uri="{FF2B5EF4-FFF2-40B4-BE49-F238E27FC236}">
              <a16:creationId xmlns:a16="http://schemas.microsoft.com/office/drawing/2014/main" xmlns="" id="{00000000-0008-0000-0E00-00006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a:extLst>
            <a:ext uri="{FF2B5EF4-FFF2-40B4-BE49-F238E27FC236}">
              <a16:creationId xmlns:a16="http://schemas.microsoft.com/office/drawing/2014/main" xmlns="" id="{00000000-0008-0000-0E00-00006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a:extLst>
            <a:ext uri="{FF2B5EF4-FFF2-40B4-BE49-F238E27FC236}">
              <a16:creationId xmlns:a16="http://schemas.microsoft.com/office/drawing/2014/main" xmlns="" id="{00000000-0008-0000-0E00-00006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a:extLst>
            <a:ext uri="{FF2B5EF4-FFF2-40B4-BE49-F238E27FC236}">
              <a16:creationId xmlns:a16="http://schemas.microsoft.com/office/drawing/2014/main" xmlns="" id="{00000000-0008-0000-0E00-00006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児童館】&#10;一人当たり面積グラフ枠">
          <a:extLst>
            <a:ext uri="{FF2B5EF4-FFF2-40B4-BE49-F238E27FC236}">
              <a16:creationId xmlns:a16="http://schemas.microsoft.com/office/drawing/2014/main" xmlns="" id="{00000000-0008-0000-0E00-00006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22" name="直線コネクタ 621">
          <a:extLst>
            <a:ext uri="{FF2B5EF4-FFF2-40B4-BE49-F238E27FC236}">
              <a16:creationId xmlns:a16="http://schemas.microsoft.com/office/drawing/2014/main" xmlns="" id="{00000000-0008-0000-0E00-00006E020000}"/>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23" name="【児童館】&#10;一人当たり面積最小値テキスト">
          <a:extLst>
            <a:ext uri="{FF2B5EF4-FFF2-40B4-BE49-F238E27FC236}">
              <a16:creationId xmlns:a16="http://schemas.microsoft.com/office/drawing/2014/main" xmlns="" id="{00000000-0008-0000-0E00-00006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24" name="直線コネクタ 623">
          <a:extLst>
            <a:ext uri="{FF2B5EF4-FFF2-40B4-BE49-F238E27FC236}">
              <a16:creationId xmlns:a16="http://schemas.microsoft.com/office/drawing/2014/main" xmlns="" id="{00000000-0008-0000-0E00-00007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25" name="【児童館】&#10;一人当たり面積最大値テキスト">
          <a:extLst>
            <a:ext uri="{FF2B5EF4-FFF2-40B4-BE49-F238E27FC236}">
              <a16:creationId xmlns:a16="http://schemas.microsoft.com/office/drawing/2014/main" xmlns="" id="{00000000-0008-0000-0E00-000071020000}"/>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26" name="直線コネクタ 625">
          <a:extLst>
            <a:ext uri="{FF2B5EF4-FFF2-40B4-BE49-F238E27FC236}">
              <a16:creationId xmlns:a16="http://schemas.microsoft.com/office/drawing/2014/main" xmlns="" id="{00000000-0008-0000-0E00-000072020000}"/>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627" name="【児童館】&#10;一人当たり面積平均値テキスト">
          <a:extLst>
            <a:ext uri="{FF2B5EF4-FFF2-40B4-BE49-F238E27FC236}">
              <a16:creationId xmlns:a16="http://schemas.microsoft.com/office/drawing/2014/main" xmlns="" id="{00000000-0008-0000-0E00-000073020000}"/>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a:extLst>
            <a:ext uri="{FF2B5EF4-FFF2-40B4-BE49-F238E27FC236}">
              <a16:creationId xmlns:a16="http://schemas.microsoft.com/office/drawing/2014/main" xmlns="" id="{00000000-0008-0000-0E00-000074020000}"/>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29" name="フローチャート: 判断 628">
          <a:extLst>
            <a:ext uri="{FF2B5EF4-FFF2-40B4-BE49-F238E27FC236}">
              <a16:creationId xmlns:a16="http://schemas.microsoft.com/office/drawing/2014/main" xmlns="" id="{00000000-0008-0000-0E00-000075020000}"/>
            </a:ext>
          </a:extLst>
        </xdr:cNvPr>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30" name="フローチャート: 判断 629">
          <a:extLst>
            <a:ext uri="{FF2B5EF4-FFF2-40B4-BE49-F238E27FC236}">
              <a16:creationId xmlns:a16="http://schemas.microsoft.com/office/drawing/2014/main" xmlns="" id="{00000000-0008-0000-0E00-00007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139700</xdr:rowOff>
    </xdr:from>
    <xdr:to>
      <xdr:col>102</xdr:col>
      <xdr:colOff>165100</xdr:colOff>
      <xdr:row>84</xdr:row>
      <xdr:rowOff>69850</xdr:rowOff>
    </xdr:to>
    <xdr:sp macro="" textlink="">
      <xdr:nvSpPr>
        <xdr:cNvPr id="631" name="フローチャート: 判断 630">
          <a:extLst>
            <a:ext uri="{FF2B5EF4-FFF2-40B4-BE49-F238E27FC236}">
              <a16:creationId xmlns:a16="http://schemas.microsoft.com/office/drawing/2014/main" xmlns="" id="{00000000-0008-0000-0E00-000077020000}"/>
            </a:ext>
          </a:extLst>
        </xdr:cNvPr>
        <xdr:cNvSpPr/>
      </xdr:nvSpPr>
      <xdr:spPr>
        <a:xfrm>
          <a:off x="19494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xmlns="" id="{00000000-0008-0000-0E00-00007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00000000-0008-0000-0E00-00007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00000000-0008-0000-0E00-00007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00000000-0008-0000-0E00-00007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00000000-0008-0000-0E00-00007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63500</xdr:rowOff>
    </xdr:from>
    <xdr:to>
      <xdr:col>116</xdr:col>
      <xdr:colOff>114300</xdr:colOff>
      <xdr:row>85</xdr:row>
      <xdr:rowOff>165100</xdr:rowOff>
    </xdr:to>
    <xdr:sp macro="" textlink="">
      <xdr:nvSpPr>
        <xdr:cNvPr id="637" name="楕円 636">
          <a:extLst>
            <a:ext uri="{FF2B5EF4-FFF2-40B4-BE49-F238E27FC236}">
              <a16:creationId xmlns:a16="http://schemas.microsoft.com/office/drawing/2014/main" xmlns="" id="{00000000-0008-0000-0E00-00007D020000}"/>
            </a:ext>
          </a:extLst>
        </xdr:cNvPr>
        <xdr:cNvSpPr/>
      </xdr:nvSpPr>
      <xdr:spPr>
        <a:xfrm>
          <a:off x="22110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41927</xdr:rowOff>
    </xdr:from>
    <xdr:ext cx="469744" cy="259045"/>
    <xdr:sp macro="" textlink="">
      <xdr:nvSpPr>
        <xdr:cNvPr id="638" name="【児童館】&#10;一人当たり面積該当値テキスト">
          <a:extLst>
            <a:ext uri="{FF2B5EF4-FFF2-40B4-BE49-F238E27FC236}">
              <a16:creationId xmlns:a16="http://schemas.microsoft.com/office/drawing/2014/main" xmlns="" id="{00000000-0008-0000-0E00-00007E020000}"/>
            </a:ext>
          </a:extLst>
        </xdr:cNvPr>
        <xdr:cNvSpPr txBox="1"/>
      </xdr:nvSpPr>
      <xdr:spPr>
        <a:xfrm>
          <a:off x="22199600" y="1461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639" name="楕円 638">
          <a:extLst>
            <a:ext uri="{FF2B5EF4-FFF2-40B4-BE49-F238E27FC236}">
              <a16:creationId xmlns:a16="http://schemas.microsoft.com/office/drawing/2014/main" xmlns="" id="{00000000-0008-0000-0E00-00007F020000}"/>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114300</xdr:rowOff>
    </xdr:from>
    <xdr:to>
      <xdr:col>116</xdr:col>
      <xdr:colOff>63500</xdr:colOff>
      <xdr:row>85</xdr:row>
      <xdr:rowOff>114300</xdr:rowOff>
    </xdr:to>
    <xdr:cxnSp macro="">
      <xdr:nvCxnSpPr>
        <xdr:cNvPr id="640" name="直線コネクタ 639">
          <a:extLst>
            <a:ext uri="{FF2B5EF4-FFF2-40B4-BE49-F238E27FC236}">
              <a16:creationId xmlns:a16="http://schemas.microsoft.com/office/drawing/2014/main" xmlns="" id="{00000000-0008-0000-0E00-000080020000}"/>
            </a:ext>
          </a:extLst>
        </xdr:cNvPr>
        <xdr:cNvCxnSpPr/>
      </xdr:nvCxnSpPr>
      <xdr:spPr>
        <a:xfrm>
          <a:off x="21323300" y="1468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641" name="楕円 640">
          <a:extLst>
            <a:ext uri="{FF2B5EF4-FFF2-40B4-BE49-F238E27FC236}">
              <a16:creationId xmlns:a16="http://schemas.microsoft.com/office/drawing/2014/main" xmlns="" id="{00000000-0008-0000-0E00-000081020000}"/>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642" name="直線コネクタ 641">
          <a:extLst>
            <a:ext uri="{FF2B5EF4-FFF2-40B4-BE49-F238E27FC236}">
              <a16:creationId xmlns:a16="http://schemas.microsoft.com/office/drawing/2014/main" xmlns="" id="{00000000-0008-0000-0E00-000082020000}"/>
            </a:ext>
          </a:extLst>
        </xdr:cNvPr>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43" name="n_1aveValue【児童館】&#10;一人当たり面積">
          <a:extLst>
            <a:ext uri="{FF2B5EF4-FFF2-40B4-BE49-F238E27FC236}">
              <a16:creationId xmlns:a16="http://schemas.microsoft.com/office/drawing/2014/main" xmlns="" id="{00000000-0008-0000-0E00-000083020000}"/>
            </a:ext>
          </a:extLst>
        </xdr:cNvPr>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644" name="n_2aveValue【児童館】&#10;一人当たり面積">
          <a:extLst>
            <a:ext uri="{FF2B5EF4-FFF2-40B4-BE49-F238E27FC236}">
              <a16:creationId xmlns:a16="http://schemas.microsoft.com/office/drawing/2014/main" xmlns="" id="{00000000-0008-0000-0E00-000084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86377</xdr:rowOff>
    </xdr:from>
    <xdr:ext cx="469744" cy="259045"/>
    <xdr:sp macro="" textlink="">
      <xdr:nvSpPr>
        <xdr:cNvPr id="645" name="n_3aveValue【児童館】&#10;一人当たり面積">
          <a:extLst>
            <a:ext uri="{FF2B5EF4-FFF2-40B4-BE49-F238E27FC236}">
              <a16:creationId xmlns:a16="http://schemas.microsoft.com/office/drawing/2014/main" xmlns="" id="{00000000-0008-0000-0E00-000085020000}"/>
            </a:ext>
          </a:extLst>
        </xdr:cNvPr>
        <xdr:cNvSpPr txBox="1"/>
      </xdr:nvSpPr>
      <xdr:spPr>
        <a:xfrm>
          <a:off x="19310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646" name="n_1mainValue【児童館】&#10;一人当たり面積">
          <a:extLst>
            <a:ext uri="{FF2B5EF4-FFF2-40B4-BE49-F238E27FC236}">
              <a16:creationId xmlns:a16="http://schemas.microsoft.com/office/drawing/2014/main" xmlns="" id="{00000000-0008-0000-0E00-000086020000}"/>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647" name="n_2mainValue【児童館】&#10;一人当たり面積">
          <a:extLst>
            <a:ext uri="{FF2B5EF4-FFF2-40B4-BE49-F238E27FC236}">
              <a16:creationId xmlns:a16="http://schemas.microsoft.com/office/drawing/2014/main" xmlns="" id="{00000000-0008-0000-0E00-000087020000}"/>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xmlns=""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xmlns=""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xmlns=""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xmlns=""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xmlns=""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xmlns=""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xmlns=""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xmlns=""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xmlns=""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xmlns=""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8" name="テキスト ボックス 657">
          <a:extLst>
            <a:ext uri="{FF2B5EF4-FFF2-40B4-BE49-F238E27FC236}">
              <a16:creationId xmlns:a16="http://schemas.microsoft.com/office/drawing/2014/main" xmlns="" id="{00000000-0008-0000-0E00-000092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xmlns="" id="{00000000-0008-0000-0E00-00009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0" name="テキスト ボックス 659">
          <a:extLst>
            <a:ext uri="{FF2B5EF4-FFF2-40B4-BE49-F238E27FC236}">
              <a16:creationId xmlns:a16="http://schemas.microsoft.com/office/drawing/2014/main" xmlns="" id="{00000000-0008-0000-0E00-000094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xmlns="" id="{00000000-0008-0000-0E00-00009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xmlns="" id="{00000000-0008-0000-0E00-00009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xmlns="" id="{00000000-0008-0000-0E00-00009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xmlns="" id="{00000000-0008-0000-0E00-00009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xmlns="" id="{00000000-0008-0000-0E00-00009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xmlns="" id="{00000000-0008-0000-0E00-00009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xmlns="" id="{00000000-0008-0000-0E00-00009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8" name="テキスト ボックス 667">
          <a:extLst>
            <a:ext uri="{FF2B5EF4-FFF2-40B4-BE49-F238E27FC236}">
              <a16:creationId xmlns:a16="http://schemas.microsoft.com/office/drawing/2014/main" xmlns="" id="{00000000-0008-0000-0E00-00009C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xmlns=""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a:extLst>
            <a:ext uri="{FF2B5EF4-FFF2-40B4-BE49-F238E27FC236}">
              <a16:creationId xmlns:a16="http://schemas.microsoft.com/office/drawing/2014/main" xmlns="" id="{00000000-0008-0000-0E00-00009E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10;有形固定資産減価償却率グラフ枠">
          <a:extLst>
            <a:ext uri="{FF2B5EF4-FFF2-40B4-BE49-F238E27FC236}">
              <a16:creationId xmlns:a16="http://schemas.microsoft.com/office/drawing/2014/main" xmlns=""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72" name="直線コネクタ 671">
          <a:extLst>
            <a:ext uri="{FF2B5EF4-FFF2-40B4-BE49-F238E27FC236}">
              <a16:creationId xmlns:a16="http://schemas.microsoft.com/office/drawing/2014/main" xmlns="" id="{00000000-0008-0000-0E00-0000A0020000}"/>
            </a:ext>
          </a:extLst>
        </xdr:cNvPr>
        <xdr:cNvCxnSpPr/>
      </xdr:nvCxnSpPr>
      <xdr:spPr>
        <a:xfrm flipV="1">
          <a:off x="16318864" y="1714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73" name="【公民館】&#10;有形固定資産減価償却率最小値テキスト">
          <a:extLst>
            <a:ext uri="{FF2B5EF4-FFF2-40B4-BE49-F238E27FC236}">
              <a16:creationId xmlns:a16="http://schemas.microsoft.com/office/drawing/2014/main" xmlns="" id="{00000000-0008-0000-0E00-0000A1020000}"/>
            </a:ext>
          </a:extLst>
        </xdr:cNvPr>
        <xdr:cNvSpPr txBox="1"/>
      </xdr:nvSpPr>
      <xdr:spPr>
        <a:xfrm>
          <a:off x="16357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74" name="直線コネクタ 673">
          <a:extLst>
            <a:ext uri="{FF2B5EF4-FFF2-40B4-BE49-F238E27FC236}">
              <a16:creationId xmlns:a16="http://schemas.microsoft.com/office/drawing/2014/main" xmlns="" id="{00000000-0008-0000-0E00-0000A2020000}"/>
            </a:ext>
          </a:extLst>
        </xdr:cNvPr>
        <xdr:cNvCxnSpPr/>
      </xdr:nvCxnSpPr>
      <xdr:spPr>
        <a:xfrm>
          <a:off x="16230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5" name="【公民館】&#10;有形固定資産減価償却率最大値テキスト">
          <a:extLst>
            <a:ext uri="{FF2B5EF4-FFF2-40B4-BE49-F238E27FC236}">
              <a16:creationId xmlns:a16="http://schemas.microsoft.com/office/drawing/2014/main" xmlns="" id="{00000000-0008-0000-0E00-0000A302000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6" name="直線コネクタ 675">
          <a:extLst>
            <a:ext uri="{FF2B5EF4-FFF2-40B4-BE49-F238E27FC236}">
              <a16:creationId xmlns:a16="http://schemas.microsoft.com/office/drawing/2014/main" xmlns="" id="{00000000-0008-0000-0E00-0000A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77" name="【公民館】&#10;有形固定資産減価償却率平均値テキスト">
          <a:extLst>
            <a:ext uri="{FF2B5EF4-FFF2-40B4-BE49-F238E27FC236}">
              <a16:creationId xmlns:a16="http://schemas.microsoft.com/office/drawing/2014/main" xmlns="" id="{00000000-0008-0000-0E00-0000A5020000}"/>
            </a:ext>
          </a:extLst>
        </xdr:cNvPr>
        <xdr:cNvSpPr txBox="1"/>
      </xdr:nvSpPr>
      <xdr:spPr>
        <a:xfrm>
          <a:off x="163576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78" name="フローチャート: 判断 677">
          <a:extLst>
            <a:ext uri="{FF2B5EF4-FFF2-40B4-BE49-F238E27FC236}">
              <a16:creationId xmlns:a16="http://schemas.microsoft.com/office/drawing/2014/main" xmlns="" id="{00000000-0008-0000-0E00-0000A6020000}"/>
            </a:ext>
          </a:extLst>
        </xdr:cNvPr>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79" name="フローチャート: 判断 678">
          <a:extLst>
            <a:ext uri="{FF2B5EF4-FFF2-40B4-BE49-F238E27FC236}">
              <a16:creationId xmlns:a16="http://schemas.microsoft.com/office/drawing/2014/main" xmlns="" id="{00000000-0008-0000-0E00-0000A7020000}"/>
            </a:ext>
          </a:extLst>
        </xdr:cNvPr>
        <xdr:cNvSpPr/>
      </xdr:nvSpPr>
      <xdr:spPr>
        <a:xfrm>
          <a:off x="15430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80" name="フローチャート: 判断 679">
          <a:extLst>
            <a:ext uri="{FF2B5EF4-FFF2-40B4-BE49-F238E27FC236}">
              <a16:creationId xmlns:a16="http://schemas.microsoft.com/office/drawing/2014/main" xmlns="" id="{00000000-0008-0000-0E00-0000A8020000}"/>
            </a:ext>
          </a:extLst>
        </xdr:cNvPr>
        <xdr:cNvSpPr/>
      </xdr:nvSpPr>
      <xdr:spPr>
        <a:xfrm>
          <a:off x="14541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81" name="フローチャート: 判断 680">
          <a:extLst>
            <a:ext uri="{FF2B5EF4-FFF2-40B4-BE49-F238E27FC236}">
              <a16:creationId xmlns:a16="http://schemas.microsoft.com/office/drawing/2014/main" xmlns="" id="{00000000-0008-0000-0E00-0000A902000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xmlns="" id="{00000000-0008-0000-0E00-0000A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xmlns="" id="{00000000-0008-0000-0E00-0000A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E00-0000A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E00-0000A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E00-0000A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87" name="楕円 686">
          <a:extLst>
            <a:ext uri="{FF2B5EF4-FFF2-40B4-BE49-F238E27FC236}">
              <a16:creationId xmlns:a16="http://schemas.microsoft.com/office/drawing/2014/main" xmlns="" id="{00000000-0008-0000-0E00-0000AF020000}"/>
            </a:ext>
          </a:extLst>
        </xdr:cNvPr>
        <xdr:cNvSpPr/>
      </xdr:nvSpPr>
      <xdr:spPr>
        <a:xfrm>
          <a:off x="162687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95902</xdr:rowOff>
    </xdr:from>
    <xdr:ext cx="405111" cy="259045"/>
    <xdr:sp macro="" textlink="">
      <xdr:nvSpPr>
        <xdr:cNvPr id="688" name="【公民館】&#10;有形固定資産減価償却率該当値テキスト">
          <a:extLst>
            <a:ext uri="{FF2B5EF4-FFF2-40B4-BE49-F238E27FC236}">
              <a16:creationId xmlns:a16="http://schemas.microsoft.com/office/drawing/2014/main" xmlns="" id="{00000000-0008-0000-0E00-0000B0020000}"/>
            </a:ext>
          </a:extLst>
        </xdr:cNvPr>
        <xdr:cNvSpPr txBox="1"/>
      </xdr:nvSpPr>
      <xdr:spPr>
        <a:xfrm>
          <a:off x="16357600"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122555</xdr:rowOff>
    </xdr:from>
    <xdr:to>
      <xdr:col>81</xdr:col>
      <xdr:colOff>101600</xdr:colOff>
      <xdr:row>104</xdr:row>
      <xdr:rowOff>52705</xdr:rowOff>
    </xdr:to>
    <xdr:sp macro="" textlink="">
      <xdr:nvSpPr>
        <xdr:cNvPr id="689" name="楕円 688">
          <a:extLst>
            <a:ext uri="{FF2B5EF4-FFF2-40B4-BE49-F238E27FC236}">
              <a16:creationId xmlns:a16="http://schemas.microsoft.com/office/drawing/2014/main" xmlns="" id="{00000000-0008-0000-0E00-0000B1020000}"/>
            </a:ext>
          </a:extLst>
        </xdr:cNvPr>
        <xdr:cNvSpPr/>
      </xdr:nvSpPr>
      <xdr:spPr>
        <a:xfrm>
          <a:off x="15430500" y="177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123825</xdr:rowOff>
    </xdr:from>
    <xdr:to>
      <xdr:col>85</xdr:col>
      <xdr:colOff>127000</xdr:colOff>
      <xdr:row>104</xdr:row>
      <xdr:rowOff>1905</xdr:rowOff>
    </xdr:to>
    <xdr:cxnSp macro="">
      <xdr:nvCxnSpPr>
        <xdr:cNvPr id="690" name="直線コネクタ 689">
          <a:extLst>
            <a:ext uri="{FF2B5EF4-FFF2-40B4-BE49-F238E27FC236}">
              <a16:creationId xmlns:a16="http://schemas.microsoft.com/office/drawing/2014/main" xmlns="" id="{00000000-0008-0000-0E00-0000B2020000}"/>
            </a:ext>
          </a:extLst>
        </xdr:cNvPr>
        <xdr:cNvCxnSpPr/>
      </xdr:nvCxnSpPr>
      <xdr:spPr>
        <a:xfrm flipV="1">
          <a:off x="15481300" y="177831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91" name="楕円 690">
          <a:extLst>
            <a:ext uri="{FF2B5EF4-FFF2-40B4-BE49-F238E27FC236}">
              <a16:creationId xmlns:a16="http://schemas.microsoft.com/office/drawing/2014/main" xmlns="" id="{00000000-0008-0000-0E00-0000B3020000}"/>
            </a:ext>
          </a:extLst>
        </xdr:cNvPr>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xdr:rowOff>
    </xdr:from>
    <xdr:to>
      <xdr:col>81</xdr:col>
      <xdr:colOff>50800</xdr:colOff>
      <xdr:row>104</xdr:row>
      <xdr:rowOff>53339</xdr:rowOff>
    </xdr:to>
    <xdr:cxnSp macro="">
      <xdr:nvCxnSpPr>
        <xdr:cNvPr id="692" name="直線コネクタ 691">
          <a:extLst>
            <a:ext uri="{FF2B5EF4-FFF2-40B4-BE49-F238E27FC236}">
              <a16:creationId xmlns:a16="http://schemas.microsoft.com/office/drawing/2014/main" xmlns="" id="{00000000-0008-0000-0E00-0000B4020000}"/>
            </a:ext>
          </a:extLst>
        </xdr:cNvPr>
        <xdr:cNvCxnSpPr/>
      </xdr:nvCxnSpPr>
      <xdr:spPr>
        <a:xfrm flipV="1">
          <a:off x="14592300" y="178327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93" name="n_1aveValue【公民館】&#10;有形固定資産減価償却率">
          <a:extLst>
            <a:ext uri="{FF2B5EF4-FFF2-40B4-BE49-F238E27FC236}">
              <a16:creationId xmlns:a16="http://schemas.microsoft.com/office/drawing/2014/main" xmlns="" id="{00000000-0008-0000-0E00-0000B5020000}"/>
            </a:ext>
          </a:extLst>
        </xdr:cNvPr>
        <xdr:cNvSpPr txBox="1"/>
      </xdr:nvSpPr>
      <xdr:spPr>
        <a:xfrm>
          <a:off x="152660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94" name="n_2aveValue【公民館】&#10;有形固定資産減価償却率">
          <a:extLst>
            <a:ext uri="{FF2B5EF4-FFF2-40B4-BE49-F238E27FC236}">
              <a16:creationId xmlns:a16="http://schemas.microsoft.com/office/drawing/2014/main" xmlns="" id="{00000000-0008-0000-0E00-0000B602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5" name="n_3aveValue【公民館】&#10;有形固定資産減価償却率">
          <a:extLst>
            <a:ext uri="{FF2B5EF4-FFF2-40B4-BE49-F238E27FC236}">
              <a16:creationId xmlns:a16="http://schemas.microsoft.com/office/drawing/2014/main" xmlns="" id="{00000000-0008-0000-0E00-0000B7020000}"/>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69232</xdr:rowOff>
    </xdr:from>
    <xdr:ext cx="405111" cy="259045"/>
    <xdr:sp macro="" textlink="">
      <xdr:nvSpPr>
        <xdr:cNvPr id="696" name="n_1mainValue【公民館】&#10;有形固定資産減価償却率">
          <a:extLst>
            <a:ext uri="{FF2B5EF4-FFF2-40B4-BE49-F238E27FC236}">
              <a16:creationId xmlns:a16="http://schemas.microsoft.com/office/drawing/2014/main" xmlns="" id="{00000000-0008-0000-0E00-0000B8020000}"/>
            </a:ext>
          </a:extLst>
        </xdr:cNvPr>
        <xdr:cNvSpPr txBox="1"/>
      </xdr:nvSpPr>
      <xdr:spPr>
        <a:xfrm>
          <a:off x="15266044" y="1755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97" name="n_2mainValue【公民館】&#10;有形固定資産減価償却率">
          <a:extLst>
            <a:ext uri="{FF2B5EF4-FFF2-40B4-BE49-F238E27FC236}">
              <a16:creationId xmlns:a16="http://schemas.microsoft.com/office/drawing/2014/main" xmlns="" id="{00000000-0008-0000-0E00-0000B9020000}"/>
            </a:ext>
          </a:extLst>
        </xdr:cNvPr>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xmlns="" id="{00000000-0008-0000-0E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xmlns="" id="{00000000-0008-0000-0E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xmlns="" id="{00000000-0008-0000-0E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xmlns="" id="{00000000-0008-0000-0E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xmlns="" id="{00000000-0008-0000-0E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xmlns="" id="{00000000-0008-0000-0E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xmlns="" id="{00000000-0008-0000-0E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xmlns="" id="{00000000-0008-0000-0E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xmlns="" id="{00000000-0008-0000-0E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xmlns="" id="{00000000-0008-0000-0E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a16="http://schemas.microsoft.com/office/drawing/2014/main" xmlns="" id="{00000000-0008-0000-0E00-0000C4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a16="http://schemas.microsoft.com/office/drawing/2014/main" xmlns="" id="{00000000-0008-0000-0E00-0000C5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a16="http://schemas.microsoft.com/office/drawing/2014/main" xmlns="" id="{00000000-0008-0000-0E00-0000C6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a16="http://schemas.microsoft.com/office/drawing/2014/main" xmlns="" id="{00000000-0008-0000-0E00-0000C7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xmlns="" id="{00000000-0008-0000-0E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xmlns="" id="{00000000-0008-0000-0E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a16="http://schemas.microsoft.com/office/drawing/2014/main" xmlns="" id="{00000000-0008-0000-0E00-0000CA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a16="http://schemas.microsoft.com/office/drawing/2014/main" xmlns="" id="{00000000-0008-0000-0E00-0000CB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a16="http://schemas.microsoft.com/office/drawing/2014/main" xmlns="" id="{00000000-0008-0000-0E00-0000CC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a16="http://schemas.microsoft.com/office/drawing/2014/main" xmlns="" id="{00000000-0008-0000-0E00-0000CD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xmlns=""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xmlns=""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xmlns=""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721" name="直線コネクタ 720">
          <a:extLst>
            <a:ext uri="{FF2B5EF4-FFF2-40B4-BE49-F238E27FC236}">
              <a16:creationId xmlns:a16="http://schemas.microsoft.com/office/drawing/2014/main" xmlns="" id="{00000000-0008-0000-0E00-0000D1020000}"/>
            </a:ext>
          </a:extLst>
        </xdr:cNvPr>
        <xdr:cNvCxnSpPr/>
      </xdr:nvCxnSpPr>
      <xdr:spPr>
        <a:xfrm flipV="1">
          <a:off x="22160864" y="17084039"/>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22" name="【公民館】&#10;一人当たり面積最小値テキスト">
          <a:extLst>
            <a:ext uri="{FF2B5EF4-FFF2-40B4-BE49-F238E27FC236}">
              <a16:creationId xmlns:a16="http://schemas.microsoft.com/office/drawing/2014/main" xmlns="" id="{00000000-0008-0000-0E00-0000D2020000}"/>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23" name="直線コネクタ 722">
          <a:extLst>
            <a:ext uri="{FF2B5EF4-FFF2-40B4-BE49-F238E27FC236}">
              <a16:creationId xmlns:a16="http://schemas.microsoft.com/office/drawing/2014/main" xmlns="" id="{00000000-0008-0000-0E00-0000D3020000}"/>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724" name="【公民館】&#10;一人当たり面積最大値テキスト">
          <a:extLst>
            <a:ext uri="{FF2B5EF4-FFF2-40B4-BE49-F238E27FC236}">
              <a16:creationId xmlns:a16="http://schemas.microsoft.com/office/drawing/2014/main" xmlns="" id="{00000000-0008-0000-0E00-0000D4020000}"/>
            </a:ext>
          </a:extLst>
        </xdr:cNvPr>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725" name="直線コネクタ 724">
          <a:extLst>
            <a:ext uri="{FF2B5EF4-FFF2-40B4-BE49-F238E27FC236}">
              <a16:creationId xmlns:a16="http://schemas.microsoft.com/office/drawing/2014/main" xmlns="" id="{00000000-0008-0000-0E00-0000D5020000}"/>
            </a:ext>
          </a:extLst>
        </xdr:cNvPr>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26" name="【公民館】&#10;一人当たり面積平均値テキスト">
          <a:extLst>
            <a:ext uri="{FF2B5EF4-FFF2-40B4-BE49-F238E27FC236}">
              <a16:creationId xmlns:a16="http://schemas.microsoft.com/office/drawing/2014/main" xmlns="" id="{00000000-0008-0000-0E00-0000D602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27" name="フローチャート: 判断 726">
          <a:extLst>
            <a:ext uri="{FF2B5EF4-FFF2-40B4-BE49-F238E27FC236}">
              <a16:creationId xmlns:a16="http://schemas.microsoft.com/office/drawing/2014/main" xmlns="" id="{00000000-0008-0000-0E00-0000D702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728" name="フローチャート: 判断 727">
          <a:extLst>
            <a:ext uri="{FF2B5EF4-FFF2-40B4-BE49-F238E27FC236}">
              <a16:creationId xmlns:a16="http://schemas.microsoft.com/office/drawing/2014/main" xmlns="" id="{00000000-0008-0000-0E00-0000D8020000}"/>
            </a:ext>
          </a:extLst>
        </xdr:cNvPr>
        <xdr:cNvSpPr/>
      </xdr:nvSpPr>
      <xdr:spPr>
        <a:xfrm>
          <a:off x="21272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729" name="フローチャート: 判断 728">
          <a:extLst>
            <a:ext uri="{FF2B5EF4-FFF2-40B4-BE49-F238E27FC236}">
              <a16:creationId xmlns:a16="http://schemas.microsoft.com/office/drawing/2014/main" xmlns="" id="{00000000-0008-0000-0E00-0000D902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30" name="フローチャート: 判断 729">
          <a:extLst>
            <a:ext uri="{FF2B5EF4-FFF2-40B4-BE49-F238E27FC236}">
              <a16:creationId xmlns:a16="http://schemas.microsoft.com/office/drawing/2014/main" xmlns="" id="{00000000-0008-0000-0E00-0000DA020000}"/>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xmlns=""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xmlns=""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132080</xdr:rowOff>
    </xdr:from>
    <xdr:to>
      <xdr:col>116</xdr:col>
      <xdr:colOff>114300</xdr:colOff>
      <xdr:row>106</xdr:row>
      <xdr:rowOff>62230</xdr:rowOff>
    </xdr:to>
    <xdr:sp macro="" textlink="">
      <xdr:nvSpPr>
        <xdr:cNvPr id="736" name="楕円 735">
          <a:extLst>
            <a:ext uri="{FF2B5EF4-FFF2-40B4-BE49-F238E27FC236}">
              <a16:creationId xmlns:a16="http://schemas.microsoft.com/office/drawing/2014/main" xmlns="" id="{00000000-0008-0000-0E00-0000E0020000}"/>
            </a:ext>
          </a:extLst>
        </xdr:cNvPr>
        <xdr:cNvSpPr/>
      </xdr:nvSpPr>
      <xdr:spPr>
        <a:xfrm>
          <a:off x="22110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110507</xdr:rowOff>
    </xdr:from>
    <xdr:ext cx="469744" cy="259045"/>
    <xdr:sp macro="" textlink="">
      <xdr:nvSpPr>
        <xdr:cNvPr id="737" name="【公民館】&#10;一人当たり面積該当値テキスト">
          <a:extLst>
            <a:ext uri="{FF2B5EF4-FFF2-40B4-BE49-F238E27FC236}">
              <a16:creationId xmlns:a16="http://schemas.microsoft.com/office/drawing/2014/main" xmlns="" id="{00000000-0008-0000-0E00-0000E1020000}"/>
            </a:ext>
          </a:extLst>
        </xdr:cNvPr>
        <xdr:cNvSpPr txBox="1"/>
      </xdr:nvSpPr>
      <xdr:spPr>
        <a:xfrm>
          <a:off x="22199600" y="181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135889</xdr:rowOff>
    </xdr:from>
    <xdr:to>
      <xdr:col>112</xdr:col>
      <xdr:colOff>38100</xdr:colOff>
      <xdr:row>106</xdr:row>
      <xdr:rowOff>66039</xdr:rowOff>
    </xdr:to>
    <xdr:sp macro="" textlink="">
      <xdr:nvSpPr>
        <xdr:cNvPr id="738" name="楕円 737">
          <a:extLst>
            <a:ext uri="{FF2B5EF4-FFF2-40B4-BE49-F238E27FC236}">
              <a16:creationId xmlns:a16="http://schemas.microsoft.com/office/drawing/2014/main" xmlns="" id="{00000000-0008-0000-0E00-0000E2020000}"/>
            </a:ext>
          </a:extLst>
        </xdr:cNvPr>
        <xdr:cNvSpPr/>
      </xdr:nvSpPr>
      <xdr:spPr>
        <a:xfrm>
          <a:off x="2127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xdr:rowOff>
    </xdr:from>
    <xdr:to>
      <xdr:col>116</xdr:col>
      <xdr:colOff>63500</xdr:colOff>
      <xdr:row>106</xdr:row>
      <xdr:rowOff>15239</xdr:rowOff>
    </xdr:to>
    <xdr:cxnSp macro="">
      <xdr:nvCxnSpPr>
        <xdr:cNvPr id="739" name="直線コネクタ 738">
          <a:extLst>
            <a:ext uri="{FF2B5EF4-FFF2-40B4-BE49-F238E27FC236}">
              <a16:creationId xmlns:a16="http://schemas.microsoft.com/office/drawing/2014/main" xmlns="" id="{00000000-0008-0000-0E00-0000E3020000}"/>
            </a:ext>
          </a:extLst>
        </xdr:cNvPr>
        <xdr:cNvCxnSpPr/>
      </xdr:nvCxnSpPr>
      <xdr:spPr>
        <a:xfrm flipV="1">
          <a:off x="21323300" y="181851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740" name="楕円 739">
          <a:extLst>
            <a:ext uri="{FF2B5EF4-FFF2-40B4-BE49-F238E27FC236}">
              <a16:creationId xmlns:a16="http://schemas.microsoft.com/office/drawing/2014/main" xmlns="" id="{00000000-0008-0000-0E00-0000E4020000}"/>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15239</xdr:rowOff>
    </xdr:from>
    <xdr:to>
      <xdr:col>111</xdr:col>
      <xdr:colOff>177800</xdr:colOff>
      <xdr:row>106</xdr:row>
      <xdr:rowOff>19050</xdr:rowOff>
    </xdr:to>
    <xdr:cxnSp macro="">
      <xdr:nvCxnSpPr>
        <xdr:cNvPr id="741" name="直線コネクタ 740">
          <a:extLst>
            <a:ext uri="{FF2B5EF4-FFF2-40B4-BE49-F238E27FC236}">
              <a16:creationId xmlns:a16="http://schemas.microsoft.com/office/drawing/2014/main" xmlns="" id="{00000000-0008-0000-0E00-0000E5020000}"/>
            </a:ext>
          </a:extLst>
        </xdr:cNvPr>
        <xdr:cNvCxnSpPr/>
      </xdr:nvCxnSpPr>
      <xdr:spPr>
        <a:xfrm flipV="1">
          <a:off x="20434300" y="18188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57166</xdr:rowOff>
    </xdr:from>
    <xdr:ext cx="469744" cy="259045"/>
    <xdr:sp macro="" textlink="">
      <xdr:nvSpPr>
        <xdr:cNvPr id="742" name="n_1aveValue【公民館】&#10;一人当たり面積">
          <a:extLst>
            <a:ext uri="{FF2B5EF4-FFF2-40B4-BE49-F238E27FC236}">
              <a16:creationId xmlns:a16="http://schemas.microsoft.com/office/drawing/2014/main" xmlns="" id="{00000000-0008-0000-0E00-0000E6020000}"/>
            </a:ext>
          </a:extLst>
        </xdr:cNvPr>
        <xdr:cNvSpPr txBox="1"/>
      </xdr:nvSpPr>
      <xdr:spPr>
        <a:xfrm>
          <a:off x="210757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743" name="n_2aveValue【公民館】&#10;一人当たり面積">
          <a:extLst>
            <a:ext uri="{FF2B5EF4-FFF2-40B4-BE49-F238E27FC236}">
              <a16:creationId xmlns:a16="http://schemas.microsoft.com/office/drawing/2014/main" xmlns="" id="{00000000-0008-0000-0E00-0000E702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44" name="n_3aveValue【公民館】&#10;一人当たり面積">
          <a:extLst>
            <a:ext uri="{FF2B5EF4-FFF2-40B4-BE49-F238E27FC236}">
              <a16:creationId xmlns:a16="http://schemas.microsoft.com/office/drawing/2014/main" xmlns="" id="{00000000-0008-0000-0E00-0000E8020000}"/>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82566</xdr:rowOff>
    </xdr:from>
    <xdr:ext cx="469744" cy="259045"/>
    <xdr:sp macro="" textlink="">
      <xdr:nvSpPr>
        <xdr:cNvPr id="745" name="n_1mainValue【公民館】&#10;一人当たり面積">
          <a:extLst>
            <a:ext uri="{FF2B5EF4-FFF2-40B4-BE49-F238E27FC236}">
              <a16:creationId xmlns:a16="http://schemas.microsoft.com/office/drawing/2014/main" xmlns="" id="{00000000-0008-0000-0E00-0000E9020000}"/>
            </a:ext>
          </a:extLst>
        </xdr:cNvPr>
        <xdr:cNvSpPr txBox="1"/>
      </xdr:nvSpPr>
      <xdr:spPr>
        <a:xfrm>
          <a:off x="21075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746" name="n_2mainValue【公民館】&#10;一人当たり面積">
          <a:extLst>
            <a:ext uri="{FF2B5EF4-FFF2-40B4-BE49-F238E27FC236}">
              <a16:creationId xmlns:a16="http://schemas.microsoft.com/office/drawing/2014/main" xmlns="" id="{00000000-0008-0000-0E00-0000EA020000}"/>
            </a:ext>
          </a:extLst>
        </xdr:cNvPr>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xmlns="" id="{00000000-0008-0000-0E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xmlns="" id="{00000000-0008-0000-0E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xmlns="" id="{00000000-0008-0000-0E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類似団体と比較して有形固定資産減価償却率が高くなっている主な施設は、認定こども園・幼稚園・保育所、学校施設である。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学校施設については、小学校・中学校の建物に関する平均築年数が約</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年であり、全体的に老朽化が進行しているため、廃校施設の利活用や処分を行うとともに、将来の児童・生徒数の推移に留意しながら、必要な修繕・維持補修や計画的な改修・更新等に取り組む必要がある。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その他の有形固定資産減価償却率が高くなっている施設については、利用の実態等を踏まえた統合・廃止の検討とともに、必要な修繕・維持補修や計画的な改修・更新等に取り組む必要がある。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72425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14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13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49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72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77305</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42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xmlns="" id="{00000000-0008-0000-0F00-000041000000}"/>
            </a:ext>
          </a:extLst>
        </xdr:cNvPr>
        <xdr:cNvSpPr/>
      </xdr:nvSpPr>
      <xdr:spPr>
        <a:xfrm>
          <a:off x="2857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1968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40096</xdr:rowOff>
    </xdr:from>
    <xdr:to>
      <xdr:col>24</xdr:col>
      <xdr:colOff>114300</xdr:colOff>
      <xdr:row>33</xdr:row>
      <xdr:rowOff>141696</xdr:rowOff>
    </xdr:to>
    <xdr:sp macro="" textlink="">
      <xdr:nvSpPr>
        <xdr:cNvPr id="72" name="楕円 71">
          <a:extLst>
            <a:ext uri="{FF2B5EF4-FFF2-40B4-BE49-F238E27FC236}">
              <a16:creationId xmlns:a16="http://schemas.microsoft.com/office/drawing/2014/main" xmlns="" id="{00000000-0008-0000-0F00-000048000000}"/>
            </a:ext>
          </a:extLst>
        </xdr:cNvPr>
        <xdr:cNvSpPr/>
      </xdr:nvSpPr>
      <xdr:spPr>
        <a:xfrm>
          <a:off x="45847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140080</xdr:rowOff>
    </xdr:from>
    <xdr:ext cx="405111" cy="259045"/>
    <xdr:sp macro="" textlink="">
      <xdr:nvSpPr>
        <xdr:cNvPr id="73" name="【図書館】&#10;有形固定資産減価償却率該当値テキスト">
          <a:extLst>
            <a:ext uri="{FF2B5EF4-FFF2-40B4-BE49-F238E27FC236}">
              <a16:creationId xmlns:a16="http://schemas.microsoft.com/office/drawing/2014/main" xmlns="" id="{00000000-0008-0000-0F00-000049000000}"/>
            </a:ext>
          </a:extLst>
        </xdr:cNvPr>
        <xdr:cNvSpPr txBox="1"/>
      </xdr:nvSpPr>
      <xdr:spPr>
        <a:xfrm>
          <a:off x="4673600" y="5626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46627</xdr:rowOff>
    </xdr:from>
    <xdr:to>
      <xdr:col>20</xdr:col>
      <xdr:colOff>38100</xdr:colOff>
      <xdr:row>33</xdr:row>
      <xdr:rowOff>148227</xdr:rowOff>
    </xdr:to>
    <xdr:sp macro="" textlink="">
      <xdr:nvSpPr>
        <xdr:cNvPr id="74" name="楕円 73">
          <a:extLst>
            <a:ext uri="{FF2B5EF4-FFF2-40B4-BE49-F238E27FC236}">
              <a16:creationId xmlns:a16="http://schemas.microsoft.com/office/drawing/2014/main" xmlns="" id="{00000000-0008-0000-0F00-00004A000000}"/>
            </a:ext>
          </a:extLst>
        </xdr:cNvPr>
        <xdr:cNvSpPr/>
      </xdr:nvSpPr>
      <xdr:spPr>
        <a:xfrm>
          <a:off x="3746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90896</xdr:rowOff>
    </xdr:from>
    <xdr:to>
      <xdr:col>24</xdr:col>
      <xdr:colOff>63500</xdr:colOff>
      <xdr:row>33</xdr:row>
      <xdr:rowOff>97427</xdr:rowOff>
    </xdr:to>
    <xdr:cxnSp macro="">
      <xdr:nvCxnSpPr>
        <xdr:cNvPr id="75" name="直線コネクタ 74">
          <a:extLst>
            <a:ext uri="{FF2B5EF4-FFF2-40B4-BE49-F238E27FC236}">
              <a16:creationId xmlns:a16="http://schemas.microsoft.com/office/drawing/2014/main" xmlns="" id="{00000000-0008-0000-0F00-00004B000000}"/>
            </a:ext>
          </a:extLst>
        </xdr:cNvPr>
        <xdr:cNvCxnSpPr/>
      </xdr:nvCxnSpPr>
      <xdr:spPr>
        <a:xfrm flipV="1">
          <a:off x="3797300" y="5748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51526</xdr:rowOff>
    </xdr:from>
    <xdr:to>
      <xdr:col>15</xdr:col>
      <xdr:colOff>101600</xdr:colOff>
      <xdr:row>33</xdr:row>
      <xdr:rowOff>153126</xdr:rowOff>
    </xdr:to>
    <xdr:sp macro="" textlink="">
      <xdr:nvSpPr>
        <xdr:cNvPr id="76" name="楕円 75">
          <a:extLst>
            <a:ext uri="{FF2B5EF4-FFF2-40B4-BE49-F238E27FC236}">
              <a16:creationId xmlns:a16="http://schemas.microsoft.com/office/drawing/2014/main" xmlns="" id="{00000000-0008-0000-0F00-00004C000000}"/>
            </a:ext>
          </a:extLst>
        </xdr:cNvPr>
        <xdr:cNvSpPr/>
      </xdr:nvSpPr>
      <xdr:spPr>
        <a:xfrm>
          <a:off x="2857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97427</xdr:rowOff>
    </xdr:from>
    <xdr:to>
      <xdr:col>19</xdr:col>
      <xdr:colOff>177800</xdr:colOff>
      <xdr:row>33</xdr:row>
      <xdr:rowOff>102326</xdr:rowOff>
    </xdr:to>
    <xdr:cxnSp macro="">
      <xdr:nvCxnSpPr>
        <xdr:cNvPr id="77" name="直線コネクタ 76">
          <a:extLst>
            <a:ext uri="{FF2B5EF4-FFF2-40B4-BE49-F238E27FC236}">
              <a16:creationId xmlns:a16="http://schemas.microsoft.com/office/drawing/2014/main" xmlns="" id="{00000000-0008-0000-0F00-00004D000000}"/>
            </a:ext>
          </a:extLst>
        </xdr:cNvPr>
        <xdr:cNvCxnSpPr/>
      </xdr:nvCxnSpPr>
      <xdr:spPr>
        <a:xfrm flipV="1">
          <a:off x="2908300" y="575527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127924</xdr:rowOff>
    </xdr:from>
    <xdr:ext cx="405111" cy="259045"/>
    <xdr:sp macro="" textlink="">
      <xdr:nvSpPr>
        <xdr:cNvPr id="78" name="n_1aveValue【図書館】&#10;有形固定資産減価償却率">
          <a:extLst>
            <a:ext uri="{FF2B5EF4-FFF2-40B4-BE49-F238E27FC236}">
              <a16:creationId xmlns:a16="http://schemas.microsoft.com/office/drawing/2014/main" xmlns="" id="{00000000-0008-0000-0F00-00004E000000}"/>
            </a:ext>
          </a:extLst>
        </xdr:cNvPr>
        <xdr:cNvSpPr txBox="1"/>
      </xdr:nvSpPr>
      <xdr:spPr>
        <a:xfrm>
          <a:off x="35820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150784</xdr:rowOff>
    </xdr:from>
    <xdr:ext cx="405111" cy="259045"/>
    <xdr:sp macro="" textlink="">
      <xdr:nvSpPr>
        <xdr:cNvPr id="79" name="n_2aveValue【図書館】&#10;有形固定資産減価償却率">
          <a:extLst>
            <a:ext uri="{FF2B5EF4-FFF2-40B4-BE49-F238E27FC236}">
              <a16:creationId xmlns:a16="http://schemas.microsoft.com/office/drawing/2014/main" xmlns="" id="{00000000-0008-0000-0F00-00004F000000}"/>
            </a:ext>
          </a:extLst>
        </xdr:cNvPr>
        <xdr:cNvSpPr txBox="1"/>
      </xdr:nvSpPr>
      <xdr:spPr>
        <a:xfrm>
          <a:off x="2705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0" name="n_3aveValue【図書館】&#10;有形固定資産減価償却率">
          <a:extLst>
            <a:ext uri="{FF2B5EF4-FFF2-40B4-BE49-F238E27FC236}">
              <a16:creationId xmlns:a16="http://schemas.microsoft.com/office/drawing/2014/main" xmlns="" id="{00000000-0008-0000-0F00-000050000000}"/>
            </a:ext>
          </a:extLst>
        </xdr:cNvPr>
        <xdr:cNvSpPr txBox="1"/>
      </xdr:nvSpPr>
      <xdr:spPr>
        <a:xfrm>
          <a:off x="1816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164754</xdr:rowOff>
    </xdr:from>
    <xdr:ext cx="405111" cy="259045"/>
    <xdr:sp macro="" textlink="">
      <xdr:nvSpPr>
        <xdr:cNvPr id="81" name="n_1mainValue【図書館】&#10;有形固定資産減価償却率">
          <a:extLst>
            <a:ext uri="{FF2B5EF4-FFF2-40B4-BE49-F238E27FC236}">
              <a16:creationId xmlns:a16="http://schemas.microsoft.com/office/drawing/2014/main" xmlns="" id="{00000000-0008-0000-0F00-000051000000}"/>
            </a:ext>
          </a:extLst>
        </xdr:cNvPr>
        <xdr:cNvSpPr txBox="1"/>
      </xdr:nvSpPr>
      <xdr:spPr>
        <a:xfrm>
          <a:off x="3582044" y="547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169653</xdr:rowOff>
    </xdr:from>
    <xdr:ext cx="405111" cy="259045"/>
    <xdr:sp macro="" textlink="">
      <xdr:nvSpPr>
        <xdr:cNvPr id="82" name="n_2mainValue【図書館】&#10;有形固定資産減価償却率">
          <a:extLst>
            <a:ext uri="{FF2B5EF4-FFF2-40B4-BE49-F238E27FC236}">
              <a16:creationId xmlns:a16="http://schemas.microsoft.com/office/drawing/2014/main" xmlns="" id="{00000000-0008-0000-0F00-000052000000}"/>
            </a:ext>
          </a:extLst>
        </xdr:cNvPr>
        <xdr:cNvSpPr txBox="1"/>
      </xdr:nvSpPr>
      <xdr:spPr>
        <a:xfrm>
          <a:off x="27057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xmlns=""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xmlns=""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xmlns=""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xmlns=""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xmlns=""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xmlns=""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xmlns=""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xmlns=""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xmlns=""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xmlns=""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xmlns=""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xmlns=""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xmlns=""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xmlns=""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xmlns=""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xmlns=""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xmlns=""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xmlns=""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xmlns=""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xmlns=""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xmlns=""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6" name="直線コネクタ 105">
          <a:extLst>
            <a:ext uri="{FF2B5EF4-FFF2-40B4-BE49-F238E27FC236}">
              <a16:creationId xmlns:a16="http://schemas.microsoft.com/office/drawing/2014/main" xmlns="" id="{00000000-0008-0000-0F00-00006A000000}"/>
            </a:ext>
          </a:extLst>
        </xdr:cNvPr>
        <xdr:cNvCxnSpPr/>
      </xdr:nvCxnSpPr>
      <xdr:spPr>
        <a:xfrm flipV="1">
          <a:off x="10476865" y="5676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7" name="【図書館】&#10;一人当たり面積最小値テキスト">
          <a:extLst>
            <a:ext uri="{FF2B5EF4-FFF2-40B4-BE49-F238E27FC236}">
              <a16:creationId xmlns:a16="http://schemas.microsoft.com/office/drawing/2014/main" xmlns="" id="{00000000-0008-0000-0F00-00006B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8" name="直線コネクタ 107">
          <a:extLst>
            <a:ext uri="{FF2B5EF4-FFF2-40B4-BE49-F238E27FC236}">
              <a16:creationId xmlns:a16="http://schemas.microsoft.com/office/drawing/2014/main" xmlns="" id="{00000000-0008-0000-0F00-00006C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09" name="【図書館】&#10;一人当たり面積最大値テキスト">
          <a:extLst>
            <a:ext uri="{FF2B5EF4-FFF2-40B4-BE49-F238E27FC236}">
              <a16:creationId xmlns:a16="http://schemas.microsoft.com/office/drawing/2014/main" xmlns="" id="{00000000-0008-0000-0F00-00006D000000}"/>
            </a:ext>
          </a:extLst>
        </xdr:cNvPr>
        <xdr:cNvSpPr txBox="1"/>
      </xdr:nvSpPr>
      <xdr:spPr>
        <a:xfrm>
          <a:off x="10515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0" name="直線コネクタ 109">
          <a:extLst>
            <a:ext uri="{FF2B5EF4-FFF2-40B4-BE49-F238E27FC236}">
              <a16:creationId xmlns:a16="http://schemas.microsoft.com/office/drawing/2014/main" xmlns="" id="{00000000-0008-0000-0F00-00006E000000}"/>
            </a:ext>
          </a:extLst>
        </xdr:cNvPr>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1" name="【図書館】&#10;一人当たり面積平均値テキスト">
          <a:extLst>
            <a:ext uri="{FF2B5EF4-FFF2-40B4-BE49-F238E27FC236}">
              <a16:creationId xmlns:a16="http://schemas.microsoft.com/office/drawing/2014/main" xmlns="" id="{00000000-0008-0000-0F00-00006F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2" name="フローチャート: 判断 111">
          <a:extLst>
            <a:ext uri="{FF2B5EF4-FFF2-40B4-BE49-F238E27FC236}">
              <a16:creationId xmlns:a16="http://schemas.microsoft.com/office/drawing/2014/main" xmlns="" id="{00000000-0008-0000-0F00-000070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3" name="フローチャート: 判断 112">
          <a:extLst>
            <a:ext uri="{FF2B5EF4-FFF2-40B4-BE49-F238E27FC236}">
              <a16:creationId xmlns:a16="http://schemas.microsoft.com/office/drawing/2014/main" xmlns="" id="{00000000-0008-0000-0F00-000071000000}"/>
            </a:ext>
          </a:extLst>
        </xdr:cNvPr>
        <xdr:cNvSpPr/>
      </xdr:nvSpPr>
      <xdr:spPr>
        <a:xfrm>
          <a:off x="9588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4" name="フローチャート: 判断 113">
          <a:extLst>
            <a:ext uri="{FF2B5EF4-FFF2-40B4-BE49-F238E27FC236}">
              <a16:creationId xmlns:a16="http://schemas.microsoft.com/office/drawing/2014/main" xmlns="" id="{00000000-0008-0000-0F00-000072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5" name="フローチャート: 判断 114">
          <a:extLst>
            <a:ext uri="{FF2B5EF4-FFF2-40B4-BE49-F238E27FC236}">
              <a16:creationId xmlns:a16="http://schemas.microsoft.com/office/drawing/2014/main" xmlns="" id="{00000000-0008-0000-0F00-000073000000}"/>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88900</xdr:rowOff>
    </xdr:from>
    <xdr:to>
      <xdr:col>55</xdr:col>
      <xdr:colOff>50800</xdr:colOff>
      <xdr:row>41</xdr:row>
      <xdr:rowOff>19050</xdr:rowOff>
    </xdr:to>
    <xdr:sp macro="" textlink="">
      <xdr:nvSpPr>
        <xdr:cNvPr id="121" name="楕円 120">
          <a:extLst>
            <a:ext uri="{FF2B5EF4-FFF2-40B4-BE49-F238E27FC236}">
              <a16:creationId xmlns:a16="http://schemas.microsoft.com/office/drawing/2014/main" xmlns="" id="{00000000-0008-0000-0F00-000079000000}"/>
            </a:ext>
          </a:extLst>
        </xdr:cNvPr>
        <xdr:cNvSpPr/>
      </xdr:nvSpPr>
      <xdr:spPr>
        <a:xfrm>
          <a:off x="104267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22" name="【図書館】&#10;一人当たり面積該当値テキスト">
          <a:extLst>
            <a:ext uri="{FF2B5EF4-FFF2-40B4-BE49-F238E27FC236}">
              <a16:creationId xmlns:a16="http://schemas.microsoft.com/office/drawing/2014/main" xmlns="" id="{00000000-0008-0000-0F00-00007A000000}"/>
            </a:ext>
          </a:extLst>
        </xdr:cNvPr>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23" name="楕円 122">
          <a:extLst>
            <a:ext uri="{FF2B5EF4-FFF2-40B4-BE49-F238E27FC236}">
              <a16:creationId xmlns:a16="http://schemas.microsoft.com/office/drawing/2014/main" xmlns="" id="{00000000-0008-0000-0F00-00007B000000}"/>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139700</xdr:rowOff>
    </xdr:from>
    <xdr:to>
      <xdr:col>55</xdr:col>
      <xdr:colOff>0</xdr:colOff>
      <xdr:row>40</xdr:row>
      <xdr:rowOff>139700</xdr:rowOff>
    </xdr:to>
    <xdr:cxnSp macro="">
      <xdr:nvCxnSpPr>
        <xdr:cNvPr id="124" name="直線コネクタ 123">
          <a:extLst>
            <a:ext uri="{FF2B5EF4-FFF2-40B4-BE49-F238E27FC236}">
              <a16:creationId xmlns:a16="http://schemas.microsoft.com/office/drawing/2014/main" xmlns="" id="{00000000-0008-0000-0F00-00007C000000}"/>
            </a:ext>
          </a:extLst>
        </xdr:cNvPr>
        <xdr:cNvCxnSpPr/>
      </xdr:nvCxnSpPr>
      <xdr:spPr>
        <a:xfrm>
          <a:off x="9639300" y="699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88900</xdr:rowOff>
    </xdr:from>
    <xdr:to>
      <xdr:col>46</xdr:col>
      <xdr:colOff>38100</xdr:colOff>
      <xdr:row>41</xdr:row>
      <xdr:rowOff>19050</xdr:rowOff>
    </xdr:to>
    <xdr:sp macro="" textlink="">
      <xdr:nvSpPr>
        <xdr:cNvPr id="125" name="楕円 124">
          <a:extLst>
            <a:ext uri="{FF2B5EF4-FFF2-40B4-BE49-F238E27FC236}">
              <a16:creationId xmlns:a16="http://schemas.microsoft.com/office/drawing/2014/main" xmlns="" id="{00000000-0008-0000-0F00-00007D000000}"/>
            </a:ext>
          </a:extLst>
        </xdr:cNvPr>
        <xdr:cNvSpPr/>
      </xdr:nvSpPr>
      <xdr:spPr>
        <a:xfrm>
          <a:off x="8699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139700</xdr:rowOff>
    </xdr:from>
    <xdr:to>
      <xdr:col>50</xdr:col>
      <xdr:colOff>114300</xdr:colOff>
      <xdr:row>40</xdr:row>
      <xdr:rowOff>139700</xdr:rowOff>
    </xdr:to>
    <xdr:cxnSp macro="">
      <xdr:nvCxnSpPr>
        <xdr:cNvPr id="126" name="直線コネクタ 125">
          <a:extLst>
            <a:ext uri="{FF2B5EF4-FFF2-40B4-BE49-F238E27FC236}">
              <a16:creationId xmlns:a16="http://schemas.microsoft.com/office/drawing/2014/main" xmlns="" id="{00000000-0008-0000-0F00-00007E000000}"/>
            </a:ext>
          </a:extLst>
        </xdr:cNvPr>
        <xdr:cNvCxnSpPr/>
      </xdr:nvCxnSpPr>
      <xdr:spPr>
        <a:xfrm>
          <a:off x="8750300" y="699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168927</xdr:rowOff>
    </xdr:from>
    <xdr:ext cx="469744" cy="259045"/>
    <xdr:sp macro="" textlink="">
      <xdr:nvSpPr>
        <xdr:cNvPr id="127" name="n_1aveValue【図書館】&#10;一人当たり面積">
          <a:extLst>
            <a:ext uri="{FF2B5EF4-FFF2-40B4-BE49-F238E27FC236}">
              <a16:creationId xmlns:a16="http://schemas.microsoft.com/office/drawing/2014/main" xmlns="" id="{00000000-0008-0000-0F00-00007F000000}"/>
            </a:ext>
          </a:extLst>
        </xdr:cNvPr>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8" name="n_2aveValue【図書館】&#10;一人当たり面積">
          <a:extLst>
            <a:ext uri="{FF2B5EF4-FFF2-40B4-BE49-F238E27FC236}">
              <a16:creationId xmlns:a16="http://schemas.microsoft.com/office/drawing/2014/main" xmlns="" id="{00000000-0008-0000-0F00-000080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29" name="n_3aveValue【図書館】&#10;一人当たり面積">
          <a:extLst>
            <a:ext uri="{FF2B5EF4-FFF2-40B4-BE49-F238E27FC236}">
              <a16:creationId xmlns:a16="http://schemas.microsoft.com/office/drawing/2014/main" xmlns="" id="{00000000-0008-0000-0F00-000081000000}"/>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10177</xdr:rowOff>
    </xdr:from>
    <xdr:ext cx="469744" cy="259045"/>
    <xdr:sp macro="" textlink="">
      <xdr:nvSpPr>
        <xdr:cNvPr id="130" name="n_1mainValue【図書館】&#10;一人当たり面積">
          <a:extLst>
            <a:ext uri="{FF2B5EF4-FFF2-40B4-BE49-F238E27FC236}">
              <a16:creationId xmlns:a16="http://schemas.microsoft.com/office/drawing/2014/main" xmlns="" id="{00000000-0008-0000-0F00-000082000000}"/>
            </a:ext>
          </a:extLst>
        </xdr:cNvPr>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10177</xdr:rowOff>
    </xdr:from>
    <xdr:ext cx="469744" cy="259045"/>
    <xdr:sp macro="" textlink="">
      <xdr:nvSpPr>
        <xdr:cNvPr id="131" name="n_2mainValue【図書館】&#10;一人当たり面積">
          <a:extLst>
            <a:ext uri="{FF2B5EF4-FFF2-40B4-BE49-F238E27FC236}">
              <a16:creationId xmlns:a16="http://schemas.microsoft.com/office/drawing/2014/main" xmlns="" id="{00000000-0008-0000-0F00-000083000000}"/>
            </a:ext>
          </a:extLst>
        </xdr:cNvPr>
        <xdr:cNvSpPr txBox="1"/>
      </xdr:nvSpPr>
      <xdr:spPr>
        <a:xfrm>
          <a:off x="85154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xmlns=""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xmlns=""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xmlns=""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xmlns=""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xmlns=""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xmlns=""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xmlns=""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xmlns=""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xmlns=""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xmlns=""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xmlns="" id="{00000000-0008-0000-0F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xmlns=""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xmlns=""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xmlns=""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xmlns=""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xmlns=""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xmlns=""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xmlns=""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xmlns=""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xmlns=""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xmlns=""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57" name="直線コネクタ 156">
          <a:extLst>
            <a:ext uri="{FF2B5EF4-FFF2-40B4-BE49-F238E27FC236}">
              <a16:creationId xmlns:a16="http://schemas.microsoft.com/office/drawing/2014/main" xmlns="" id="{00000000-0008-0000-0F00-00009D000000}"/>
            </a:ext>
          </a:extLst>
        </xdr:cNvPr>
        <xdr:cNvCxnSpPr/>
      </xdr:nvCxnSpPr>
      <xdr:spPr>
        <a:xfrm flipV="1">
          <a:off x="4634865" y="947220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xmlns="" id="{00000000-0008-0000-0F00-00009E000000}"/>
            </a:ext>
          </a:extLst>
        </xdr:cNvPr>
        <xdr:cNvSpPr txBox="1"/>
      </xdr:nvSpPr>
      <xdr:spPr>
        <a:xfrm>
          <a:off x="4673600" y="110435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59" name="直線コネクタ 158">
          <a:extLst>
            <a:ext uri="{FF2B5EF4-FFF2-40B4-BE49-F238E27FC236}">
              <a16:creationId xmlns:a16="http://schemas.microsoft.com/office/drawing/2014/main" xmlns="" id="{00000000-0008-0000-0F00-00009F000000}"/>
            </a:ext>
          </a:extLst>
        </xdr:cNvPr>
        <xdr:cNvCxnSpPr/>
      </xdr:nvCxnSpPr>
      <xdr:spPr>
        <a:xfrm>
          <a:off x="4546600" y="11039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xmlns="" id="{00000000-0008-0000-0F00-0000A0000000}"/>
            </a:ext>
          </a:extLst>
        </xdr:cNvPr>
        <xdr:cNvSpPr txBox="1"/>
      </xdr:nvSpPr>
      <xdr:spPr>
        <a:xfrm>
          <a:off x="4673600" y="9247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1" name="直線コネクタ 160">
          <a:extLst>
            <a:ext uri="{FF2B5EF4-FFF2-40B4-BE49-F238E27FC236}">
              <a16:creationId xmlns:a16="http://schemas.microsoft.com/office/drawing/2014/main" xmlns="" id="{00000000-0008-0000-0F00-0000A1000000}"/>
            </a:ext>
          </a:extLst>
        </xdr:cNvPr>
        <xdr:cNvCxnSpPr/>
      </xdr:nvCxnSpPr>
      <xdr:spPr>
        <a:xfrm>
          <a:off x="4546600" y="947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xmlns="" id="{00000000-0008-0000-0F00-0000A2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3" name="フローチャート: 判断 162">
          <a:extLst>
            <a:ext uri="{FF2B5EF4-FFF2-40B4-BE49-F238E27FC236}">
              <a16:creationId xmlns:a16="http://schemas.microsoft.com/office/drawing/2014/main" xmlns="" id="{00000000-0008-0000-0F00-0000A3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64" name="フローチャート: 判断 163">
          <a:extLst>
            <a:ext uri="{FF2B5EF4-FFF2-40B4-BE49-F238E27FC236}">
              <a16:creationId xmlns:a16="http://schemas.microsoft.com/office/drawing/2014/main" xmlns="" id="{00000000-0008-0000-0F00-0000A4000000}"/>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65" name="フローチャート: 判断 164">
          <a:extLst>
            <a:ext uri="{FF2B5EF4-FFF2-40B4-BE49-F238E27FC236}">
              <a16:creationId xmlns:a16="http://schemas.microsoft.com/office/drawing/2014/main" xmlns="" id="{00000000-0008-0000-0F00-0000A5000000}"/>
            </a:ext>
          </a:extLst>
        </xdr:cNvPr>
        <xdr:cNvSpPr/>
      </xdr:nvSpPr>
      <xdr:spPr>
        <a:xfrm>
          <a:off x="2857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66" name="フローチャート: 判断 165">
          <a:extLst>
            <a:ext uri="{FF2B5EF4-FFF2-40B4-BE49-F238E27FC236}">
              <a16:creationId xmlns:a16="http://schemas.microsoft.com/office/drawing/2014/main" xmlns="" id="{00000000-0008-0000-0F00-0000A6000000}"/>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xmlns=""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48804</xdr:rowOff>
    </xdr:from>
    <xdr:to>
      <xdr:col>24</xdr:col>
      <xdr:colOff>114300</xdr:colOff>
      <xdr:row>55</xdr:row>
      <xdr:rowOff>150404</xdr:rowOff>
    </xdr:to>
    <xdr:sp macro="" textlink="">
      <xdr:nvSpPr>
        <xdr:cNvPr id="172" name="楕円 171">
          <a:extLst>
            <a:ext uri="{FF2B5EF4-FFF2-40B4-BE49-F238E27FC236}">
              <a16:creationId xmlns:a16="http://schemas.microsoft.com/office/drawing/2014/main" xmlns="" id="{00000000-0008-0000-0F00-0000AC000000}"/>
            </a:ext>
          </a:extLst>
        </xdr:cNvPr>
        <xdr:cNvSpPr/>
      </xdr:nvSpPr>
      <xdr:spPr>
        <a:xfrm>
          <a:off x="45847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135181</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xmlns="" id="{00000000-0008-0000-0F00-0000AD000000}"/>
            </a:ext>
          </a:extLst>
        </xdr:cNvPr>
        <xdr:cNvSpPr txBox="1"/>
      </xdr:nvSpPr>
      <xdr:spPr>
        <a:xfrm>
          <a:off x="4673600" y="9393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58601</xdr:rowOff>
    </xdr:from>
    <xdr:to>
      <xdr:col>20</xdr:col>
      <xdr:colOff>38100</xdr:colOff>
      <xdr:row>55</xdr:row>
      <xdr:rowOff>160201</xdr:rowOff>
    </xdr:to>
    <xdr:sp macro="" textlink="">
      <xdr:nvSpPr>
        <xdr:cNvPr id="174" name="楕円 173">
          <a:extLst>
            <a:ext uri="{FF2B5EF4-FFF2-40B4-BE49-F238E27FC236}">
              <a16:creationId xmlns:a16="http://schemas.microsoft.com/office/drawing/2014/main" xmlns="" id="{00000000-0008-0000-0F00-0000AE000000}"/>
            </a:ext>
          </a:extLst>
        </xdr:cNvPr>
        <xdr:cNvSpPr/>
      </xdr:nvSpPr>
      <xdr:spPr>
        <a:xfrm>
          <a:off x="3746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99604</xdr:rowOff>
    </xdr:from>
    <xdr:to>
      <xdr:col>24</xdr:col>
      <xdr:colOff>63500</xdr:colOff>
      <xdr:row>55</xdr:row>
      <xdr:rowOff>109401</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3797300" y="9529354"/>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53703</xdr:rowOff>
    </xdr:from>
    <xdr:to>
      <xdr:col>15</xdr:col>
      <xdr:colOff>101600</xdr:colOff>
      <xdr:row>55</xdr:row>
      <xdr:rowOff>155303</xdr:rowOff>
    </xdr:to>
    <xdr:sp macro="" textlink="">
      <xdr:nvSpPr>
        <xdr:cNvPr id="176" name="楕円 175">
          <a:extLst>
            <a:ext uri="{FF2B5EF4-FFF2-40B4-BE49-F238E27FC236}">
              <a16:creationId xmlns:a16="http://schemas.microsoft.com/office/drawing/2014/main" xmlns="" id="{00000000-0008-0000-0F00-0000B0000000}"/>
            </a:ext>
          </a:extLst>
        </xdr:cNvPr>
        <xdr:cNvSpPr/>
      </xdr:nvSpPr>
      <xdr:spPr>
        <a:xfrm>
          <a:off x="2857500" y="94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104503</xdr:rowOff>
    </xdr:from>
    <xdr:to>
      <xdr:col>19</xdr:col>
      <xdr:colOff>177800</xdr:colOff>
      <xdr:row>55</xdr:row>
      <xdr:rowOff>109401</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a:off x="2908300" y="95342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178" name="n_1aveValue【体育館・プール】&#10;有形固定資産減価償却率">
          <a:extLst>
            <a:ext uri="{FF2B5EF4-FFF2-40B4-BE49-F238E27FC236}">
              <a16:creationId xmlns:a16="http://schemas.microsoft.com/office/drawing/2014/main" xmlns="" id="{00000000-0008-0000-0F00-0000B2000000}"/>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45193</xdr:rowOff>
    </xdr:from>
    <xdr:ext cx="405111" cy="259045"/>
    <xdr:sp macro="" textlink="">
      <xdr:nvSpPr>
        <xdr:cNvPr id="179" name="n_2aveValue【体育館・プール】&#10;有形固定資産減価償却率">
          <a:extLst>
            <a:ext uri="{FF2B5EF4-FFF2-40B4-BE49-F238E27FC236}">
              <a16:creationId xmlns:a16="http://schemas.microsoft.com/office/drawing/2014/main" xmlns="" id="{00000000-0008-0000-0F00-0000B3000000}"/>
            </a:ext>
          </a:extLst>
        </xdr:cNvPr>
        <xdr:cNvSpPr txBox="1"/>
      </xdr:nvSpPr>
      <xdr:spPr>
        <a:xfrm>
          <a:off x="2705744" y="1016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0" name="n_3aveValue【体育館・プール】&#10;有形固定資産減価償却率">
          <a:extLst>
            <a:ext uri="{FF2B5EF4-FFF2-40B4-BE49-F238E27FC236}">
              <a16:creationId xmlns:a16="http://schemas.microsoft.com/office/drawing/2014/main" xmlns="" id="{00000000-0008-0000-0F00-0000B4000000}"/>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5278</xdr:rowOff>
    </xdr:from>
    <xdr:ext cx="405111" cy="259045"/>
    <xdr:sp macro="" textlink="">
      <xdr:nvSpPr>
        <xdr:cNvPr id="181" name="n_1mainValue【体育館・プール】&#10;有形固定資産減価償却率">
          <a:extLst>
            <a:ext uri="{FF2B5EF4-FFF2-40B4-BE49-F238E27FC236}">
              <a16:creationId xmlns:a16="http://schemas.microsoft.com/office/drawing/2014/main" xmlns="" id="{00000000-0008-0000-0F00-0000B5000000}"/>
            </a:ext>
          </a:extLst>
        </xdr:cNvPr>
        <xdr:cNvSpPr txBox="1"/>
      </xdr:nvSpPr>
      <xdr:spPr>
        <a:xfrm>
          <a:off x="35820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380</xdr:rowOff>
    </xdr:from>
    <xdr:ext cx="405111" cy="259045"/>
    <xdr:sp macro="" textlink="">
      <xdr:nvSpPr>
        <xdr:cNvPr id="182" name="n_2mainValue【体育館・プール】&#10;有形固定資産減価償却率">
          <a:extLst>
            <a:ext uri="{FF2B5EF4-FFF2-40B4-BE49-F238E27FC236}">
              <a16:creationId xmlns:a16="http://schemas.microsoft.com/office/drawing/2014/main" xmlns="" id="{00000000-0008-0000-0F00-0000B6000000}"/>
            </a:ext>
          </a:extLst>
        </xdr:cNvPr>
        <xdr:cNvSpPr txBox="1"/>
      </xdr:nvSpPr>
      <xdr:spPr>
        <a:xfrm>
          <a:off x="2705744" y="925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xmlns="" id="{00000000-0008-0000-0F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xmlns="" id="{00000000-0008-0000-0F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xmlns="" id="{00000000-0008-0000-0F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xmlns="" id="{00000000-0008-0000-0F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xmlns="" id="{00000000-0008-0000-0F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xmlns="" id="{00000000-0008-0000-0F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xmlns="" id="{00000000-0008-0000-0F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xmlns="" id="{00000000-0008-0000-0F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xmlns="" id="{00000000-0008-0000-0F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xmlns="" id="{00000000-0008-0000-0F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xmlns="" id="{00000000-0008-0000-0F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xmlns="" id="{00000000-0008-0000-0F00-0000C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xmlns="" id="{00000000-0008-0000-0F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xmlns="" id="{00000000-0008-0000-0F00-0000C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xmlns="" id="{00000000-0008-0000-0F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xmlns="" id="{00000000-0008-0000-0F00-0000C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xmlns="" id="{00000000-0008-0000-0F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xmlns="" id="{00000000-0008-0000-0F00-0000C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xmlns="" id="{00000000-0008-0000-0F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xmlns="" id="{00000000-0008-0000-0F00-0000C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xmlns=""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xmlns=""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xmlns=""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flipV="1">
          <a:off x="10476865" y="9426321"/>
          <a:ext cx="0" cy="1612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07" name="【体育館・プール】&#10;一人当たり面積最小値テキスト">
          <a:extLst>
            <a:ext uri="{FF2B5EF4-FFF2-40B4-BE49-F238E27FC236}">
              <a16:creationId xmlns:a16="http://schemas.microsoft.com/office/drawing/2014/main" xmlns="" id="{00000000-0008-0000-0F00-0000CF000000}"/>
            </a:ext>
          </a:extLst>
        </xdr:cNvPr>
        <xdr:cNvSpPr txBox="1"/>
      </xdr:nvSpPr>
      <xdr:spPr>
        <a:xfrm>
          <a:off x="10515600" y="1104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10388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09" name="【体育館・プール】&#10;一人当たり面積最大値テキスト">
          <a:extLst>
            <a:ext uri="{FF2B5EF4-FFF2-40B4-BE49-F238E27FC236}">
              <a16:creationId xmlns:a16="http://schemas.microsoft.com/office/drawing/2014/main" xmlns="" id="{00000000-0008-0000-0F00-0000D1000000}"/>
            </a:ext>
          </a:extLst>
        </xdr:cNvPr>
        <xdr:cNvSpPr txBox="1"/>
      </xdr:nvSpPr>
      <xdr:spPr>
        <a:xfrm>
          <a:off x="10515600" y="920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a:off x="10388600" y="9426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11" name="【体育館・プール】&#10;一人当たり面積平均値テキスト">
          <a:extLst>
            <a:ext uri="{FF2B5EF4-FFF2-40B4-BE49-F238E27FC236}">
              <a16:creationId xmlns:a16="http://schemas.microsoft.com/office/drawing/2014/main" xmlns="" id="{00000000-0008-0000-0F00-0000D3000000}"/>
            </a:ext>
          </a:extLst>
        </xdr:cNvPr>
        <xdr:cNvSpPr txBox="1"/>
      </xdr:nvSpPr>
      <xdr:spPr>
        <a:xfrm>
          <a:off x="10515600" y="10758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12" name="フローチャート: 判断 211">
          <a:extLst>
            <a:ext uri="{FF2B5EF4-FFF2-40B4-BE49-F238E27FC236}">
              <a16:creationId xmlns:a16="http://schemas.microsoft.com/office/drawing/2014/main" xmlns="" id="{00000000-0008-0000-0F00-0000D4000000}"/>
            </a:ext>
          </a:extLst>
        </xdr:cNvPr>
        <xdr:cNvSpPr/>
      </xdr:nvSpPr>
      <xdr:spPr>
        <a:xfrm>
          <a:off x="10426700" y="1090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13" name="フローチャート: 判断 212">
          <a:extLst>
            <a:ext uri="{FF2B5EF4-FFF2-40B4-BE49-F238E27FC236}">
              <a16:creationId xmlns:a16="http://schemas.microsoft.com/office/drawing/2014/main" xmlns="" id="{00000000-0008-0000-0F00-0000D5000000}"/>
            </a:ext>
          </a:extLst>
        </xdr:cNvPr>
        <xdr:cNvSpPr/>
      </xdr:nvSpPr>
      <xdr:spPr>
        <a:xfrm>
          <a:off x="9588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14" name="フローチャート: 判断 213">
          <a:extLst>
            <a:ext uri="{FF2B5EF4-FFF2-40B4-BE49-F238E27FC236}">
              <a16:creationId xmlns:a16="http://schemas.microsoft.com/office/drawing/2014/main" xmlns="" id="{00000000-0008-0000-0F00-0000D6000000}"/>
            </a:ext>
          </a:extLst>
        </xdr:cNvPr>
        <xdr:cNvSpPr/>
      </xdr:nvSpPr>
      <xdr:spPr>
        <a:xfrm>
          <a:off x="8699500" y="109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15" name="フローチャート: 判断 214">
          <a:extLst>
            <a:ext uri="{FF2B5EF4-FFF2-40B4-BE49-F238E27FC236}">
              <a16:creationId xmlns:a16="http://schemas.microsoft.com/office/drawing/2014/main" xmlns="" id="{00000000-0008-0000-0F00-0000D7000000}"/>
            </a:ext>
          </a:extLst>
        </xdr:cNvPr>
        <xdr:cNvSpPr/>
      </xdr:nvSpPr>
      <xdr:spPr>
        <a:xfrm>
          <a:off x="7810500" y="1092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xmlns=""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xmlns=""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xmlns=""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xmlns=""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xmlns=""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xdr:rowOff>
    </xdr:from>
    <xdr:to>
      <xdr:col>55</xdr:col>
      <xdr:colOff>50800</xdr:colOff>
      <xdr:row>64</xdr:row>
      <xdr:rowOff>102235</xdr:rowOff>
    </xdr:to>
    <xdr:sp macro="" textlink="">
      <xdr:nvSpPr>
        <xdr:cNvPr id="221" name="楕円 220">
          <a:extLst>
            <a:ext uri="{FF2B5EF4-FFF2-40B4-BE49-F238E27FC236}">
              <a16:creationId xmlns:a16="http://schemas.microsoft.com/office/drawing/2014/main" xmlns="" id="{00000000-0008-0000-0F00-0000DD000000}"/>
            </a:ext>
          </a:extLst>
        </xdr:cNvPr>
        <xdr:cNvSpPr/>
      </xdr:nvSpPr>
      <xdr:spPr>
        <a:xfrm>
          <a:off x="104267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87012</xdr:rowOff>
    </xdr:from>
    <xdr:ext cx="469744" cy="259045"/>
    <xdr:sp macro="" textlink="">
      <xdr:nvSpPr>
        <xdr:cNvPr id="222" name="【体育館・プール】&#10;一人当たり面積該当値テキスト">
          <a:extLst>
            <a:ext uri="{FF2B5EF4-FFF2-40B4-BE49-F238E27FC236}">
              <a16:creationId xmlns:a16="http://schemas.microsoft.com/office/drawing/2014/main" xmlns="" id="{00000000-0008-0000-0F00-0000DE000000}"/>
            </a:ext>
          </a:extLst>
        </xdr:cNvPr>
        <xdr:cNvSpPr txBox="1"/>
      </xdr:nvSpPr>
      <xdr:spPr>
        <a:xfrm>
          <a:off x="10515600" y="10888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1016</xdr:rowOff>
    </xdr:from>
    <xdr:to>
      <xdr:col>50</xdr:col>
      <xdr:colOff>165100</xdr:colOff>
      <xdr:row>64</xdr:row>
      <xdr:rowOff>102616</xdr:rowOff>
    </xdr:to>
    <xdr:sp macro="" textlink="">
      <xdr:nvSpPr>
        <xdr:cNvPr id="223" name="楕円 222">
          <a:extLst>
            <a:ext uri="{FF2B5EF4-FFF2-40B4-BE49-F238E27FC236}">
              <a16:creationId xmlns:a16="http://schemas.microsoft.com/office/drawing/2014/main" xmlns="" id="{00000000-0008-0000-0F00-0000DF000000}"/>
            </a:ext>
          </a:extLst>
        </xdr:cNvPr>
        <xdr:cNvSpPr/>
      </xdr:nvSpPr>
      <xdr:spPr>
        <a:xfrm>
          <a:off x="9588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51435</xdr:rowOff>
    </xdr:from>
    <xdr:to>
      <xdr:col>55</xdr:col>
      <xdr:colOff>0</xdr:colOff>
      <xdr:row>64</xdr:row>
      <xdr:rowOff>51816</xdr:rowOff>
    </xdr:to>
    <xdr:cxnSp macro="">
      <xdr:nvCxnSpPr>
        <xdr:cNvPr id="224" name="直線コネクタ 223">
          <a:extLst>
            <a:ext uri="{FF2B5EF4-FFF2-40B4-BE49-F238E27FC236}">
              <a16:creationId xmlns:a16="http://schemas.microsoft.com/office/drawing/2014/main" xmlns="" id="{00000000-0008-0000-0F00-0000E0000000}"/>
            </a:ext>
          </a:extLst>
        </xdr:cNvPr>
        <xdr:cNvCxnSpPr/>
      </xdr:nvCxnSpPr>
      <xdr:spPr>
        <a:xfrm flipV="1">
          <a:off x="9639300" y="1102423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1016</xdr:rowOff>
    </xdr:from>
    <xdr:to>
      <xdr:col>46</xdr:col>
      <xdr:colOff>38100</xdr:colOff>
      <xdr:row>64</xdr:row>
      <xdr:rowOff>102616</xdr:rowOff>
    </xdr:to>
    <xdr:sp macro="" textlink="">
      <xdr:nvSpPr>
        <xdr:cNvPr id="225" name="楕円 224">
          <a:extLst>
            <a:ext uri="{FF2B5EF4-FFF2-40B4-BE49-F238E27FC236}">
              <a16:creationId xmlns:a16="http://schemas.microsoft.com/office/drawing/2014/main" xmlns="" id="{00000000-0008-0000-0F00-0000E1000000}"/>
            </a:ext>
          </a:extLst>
        </xdr:cNvPr>
        <xdr:cNvSpPr/>
      </xdr:nvSpPr>
      <xdr:spPr>
        <a:xfrm>
          <a:off x="8699500" y="109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51816</xdr:rowOff>
    </xdr:from>
    <xdr:to>
      <xdr:col>50</xdr:col>
      <xdr:colOff>114300</xdr:colOff>
      <xdr:row>64</xdr:row>
      <xdr:rowOff>51816</xdr:rowOff>
    </xdr:to>
    <xdr:cxnSp macro="">
      <xdr:nvCxnSpPr>
        <xdr:cNvPr id="226" name="直線コネクタ 225">
          <a:extLst>
            <a:ext uri="{FF2B5EF4-FFF2-40B4-BE49-F238E27FC236}">
              <a16:creationId xmlns:a16="http://schemas.microsoft.com/office/drawing/2014/main" xmlns="" id="{00000000-0008-0000-0F00-0000E2000000}"/>
            </a:ext>
          </a:extLst>
        </xdr:cNvPr>
        <xdr:cNvCxnSpPr/>
      </xdr:nvCxnSpPr>
      <xdr:spPr>
        <a:xfrm>
          <a:off x="8750300" y="11024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27" name="n_1aveValue【体育館・プール】&#10;一人当たり面積">
          <a:extLst>
            <a:ext uri="{FF2B5EF4-FFF2-40B4-BE49-F238E27FC236}">
              <a16:creationId xmlns:a16="http://schemas.microsoft.com/office/drawing/2014/main" xmlns="" id="{00000000-0008-0000-0F00-0000E3000000}"/>
            </a:ext>
          </a:extLst>
        </xdr:cNvPr>
        <xdr:cNvSpPr txBox="1"/>
      </xdr:nvSpPr>
      <xdr:spPr>
        <a:xfrm>
          <a:off x="93917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28" name="n_2aveValue【体育館・プール】&#10;一人当たり面積">
          <a:extLst>
            <a:ext uri="{FF2B5EF4-FFF2-40B4-BE49-F238E27FC236}">
              <a16:creationId xmlns:a16="http://schemas.microsoft.com/office/drawing/2014/main" xmlns="" id="{00000000-0008-0000-0F00-0000E4000000}"/>
            </a:ext>
          </a:extLst>
        </xdr:cNvPr>
        <xdr:cNvSpPr txBox="1"/>
      </xdr:nvSpPr>
      <xdr:spPr>
        <a:xfrm>
          <a:off x="8515427" y="107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29" name="n_3aveValue【体育館・プール】&#10;一人当たり面積">
          <a:extLst>
            <a:ext uri="{FF2B5EF4-FFF2-40B4-BE49-F238E27FC236}">
              <a16:creationId xmlns:a16="http://schemas.microsoft.com/office/drawing/2014/main" xmlns="" id="{00000000-0008-0000-0F00-0000E5000000}"/>
            </a:ext>
          </a:extLst>
        </xdr:cNvPr>
        <xdr:cNvSpPr txBox="1"/>
      </xdr:nvSpPr>
      <xdr:spPr>
        <a:xfrm>
          <a:off x="7626427" y="107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93743</xdr:rowOff>
    </xdr:from>
    <xdr:ext cx="469744" cy="259045"/>
    <xdr:sp macro="" textlink="">
      <xdr:nvSpPr>
        <xdr:cNvPr id="230" name="n_1mainValue【体育館・プール】&#10;一人当たり面積">
          <a:extLst>
            <a:ext uri="{FF2B5EF4-FFF2-40B4-BE49-F238E27FC236}">
              <a16:creationId xmlns:a16="http://schemas.microsoft.com/office/drawing/2014/main" xmlns="" id="{00000000-0008-0000-0F00-0000E6000000}"/>
            </a:ext>
          </a:extLst>
        </xdr:cNvPr>
        <xdr:cNvSpPr txBox="1"/>
      </xdr:nvSpPr>
      <xdr:spPr>
        <a:xfrm>
          <a:off x="93917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93743</xdr:rowOff>
    </xdr:from>
    <xdr:ext cx="469744" cy="259045"/>
    <xdr:sp macro="" textlink="">
      <xdr:nvSpPr>
        <xdr:cNvPr id="231" name="n_2mainValue【体育館・プール】&#10;一人当たり面積">
          <a:extLst>
            <a:ext uri="{FF2B5EF4-FFF2-40B4-BE49-F238E27FC236}">
              <a16:creationId xmlns:a16="http://schemas.microsoft.com/office/drawing/2014/main" xmlns="" id="{00000000-0008-0000-0F00-0000E7000000}"/>
            </a:ext>
          </a:extLst>
        </xdr:cNvPr>
        <xdr:cNvSpPr txBox="1"/>
      </xdr:nvSpPr>
      <xdr:spPr>
        <a:xfrm>
          <a:off x="8515427" y="110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xmlns="" id="{00000000-0008-0000-0F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xmlns="" id="{00000000-0008-0000-0F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xmlns="" id="{00000000-0008-0000-0F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xmlns="" id="{00000000-0008-0000-0F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xmlns="" id="{00000000-0008-0000-0F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xmlns="" id="{00000000-0008-0000-0F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xmlns="" id="{00000000-0008-0000-0F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xmlns="" id="{00000000-0008-0000-0F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xmlns="" id="{00000000-0008-0000-0F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56" name="直線コネクタ 255">
          <a:extLst>
            <a:ext uri="{FF2B5EF4-FFF2-40B4-BE49-F238E27FC236}">
              <a16:creationId xmlns:a16="http://schemas.microsoft.com/office/drawing/2014/main" xmlns="" id="{00000000-0008-0000-0F00-000000010000}"/>
            </a:ext>
          </a:extLst>
        </xdr:cNvPr>
        <xdr:cNvCxnSpPr/>
      </xdr:nvCxnSpPr>
      <xdr:spPr>
        <a:xfrm flipV="1">
          <a:off x="4634865" y="1334452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57" name="【福祉施設】&#10;有形固定資産減価償却率最小値テキスト">
          <a:extLst>
            <a:ext uri="{FF2B5EF4-FFF2-40B4-BE49-F238E27FC236}">
              <a16:creationId xmlns:a16="http://schemas.microsoft.com/office/drawing/2014/main" xmlns="" id="{00000000-0008-0000-0F00-000001010000}"/>
            </a:ext>
          </a:extLst>
        </xdr:cNvPr>
        <xdr:cNvSpPr txBox="1"/>
      </xdr:nvSpPr>
      <xdr:spPr>
        <a:xfrm>
          <a:off x="4673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a:off x="4546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9" name="【福祉施設】&#10;有形固定資産減価償却率最大値テキスト">
          <a:extLst>
            <a:ext uri="{FF2B5EF4-FFF2-40B4-BE49-F238E27FC236}">
              <a16:creationId xmlns:a16="http://schemas.microsoft.com/office/drawing/2014/main" xmlns="" id="{00000000-0008-0000-0F00-000003010000}"/>
            </a:ext>
          </a:extLst>
        </xdr:cNvPr>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61" name="【福祉施設】&#10;有形固定資産減価償却率平均値テキスト">
          <a:extLst>
            <a:ext uri="{FF2B5EF4-FFF2-40B4-BE49-F238E27FC236}">
              <a16:creationId xmlns:a16="http://schemas.microsoft.com/office/drawing/2014/main" xmlns="" id="{00000000-0008-0000-0F00-000005010000}"/>
            </a:ext>
          </a:extLst>
        </xdr:cNvPr>
        <xdr:cNvSpPr txBox="1"/>
      </xdr:nvSpPr>
      <xdr:spPr>
        <a:xfrm>
          <a:off x="4673600" y="1409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62" name="フローチャート: 判断 261">
          <a:extLst>
            <a:ext uri="{FF2B5EF4-FFF2-40B4-BE49-F238E27FC236}">
              <a16:creationId xmlns:a16="http://schemas.microsoft.com/office/drawing/2014/main" xmlns="" id="{00000000-0008-0000-0F00-000006010000}"/>
            </a:ext>
          </a:extLst>
        </xdr:cNvPr>
        <xdr:cNvSpPr/>
      </xdr:nvSpPr>
      <xdr:spPr>
        <a:xfrm>
          <a:off x="45847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63" name="フローチャート: 判断 262">
          <a:extLst>
            <a:ext uri="{FF2B5EF4-FFF2-40B4-BE49-F238E27FC236}">
              <a16:creationId xmlns:a16="http://schemas.microsoft.com/office/drawing/2014/main" xmlns="" id="{00000000-0008-0000-0F00-000007010000}"/>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2857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65" name="フローチャート: 判断 264">
          <a:extLst>
            <a:ext uri="{FF2B5EF4-FFF2-40B4-BE49-F238E27FC236}">
              <a16:creationId xmlns:a16="http://schemas.microsoft.com/office/drawing/2014/main" xmlns="" id="{00000000-0008-0000-0F00-000009010000}"/>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xmlns=""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271" name="楕円 270">
          <a:extLst>
            <a:ext uri="{FF2B5EF4-FFF2-40B4-BE49-F238E27FC236}">
              <a16:creationId xmlns:a16="http://schemas.microsoft.com/office/drawing/2014/main" xmlns="" id="{00000000-0008-0000-0F00-00000F010000}"/>
            </a:ext>
          </a:extLst>
        </xdr:cNvPr>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147338</xdr:rowOff>
    </xdr:from>
    <xdr:ext cx="405111" cy="259045"/>
    <xdr:sp macro="" textlink="">
      <xdr:nvSpPr>
        <xdr:cNvPr id="272" name="【福祉施設】&#10;有形固定資産減価償却率該当値テキスト">
          <a:extLst>
            <a:ext uri="{FF2B5EF4-FFF2-40B4-BE49-F238E27FC236}">
              <a16:creationId xmlns:a16="http://schemas.microsoft.com/office/drawing/2014/main" xmlns="" id="{00000000-0008-0000-0F00-000010010000}"/>
            </a:ext>
          </a:extLst>
        </xdr:cNvPr>
        <xdr:cNvSpPr txBox="1"/>
      </xdr:nvSpPr>
      <xdr:spPr>
        <a:xfrm>
          <a:off x="4673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273" name="楕円 272">
          <a:extLst>
            <a:ext uri="{FF2B5EF4-FFF2-40B4-BE49-F238E27FC236}">
              <a16:creationId xmlns:a16="http://schemas.microsoft.com/office/drawing/2014/main" xmlns="" id="{00000000-0008-0000-0F00-000011010000}"/>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3811</xdr:rowOff>
    </xdr:from>
    <xdr:to>
      <xdr:col>24</xdr:col>
      <xdr:colOff>63500</xdr:colOff>
      <xdr:row>81</xdr:row>
      <xdr:rowOff>59055</xdr:rowOff>
    </xdr:to>
    <xdr:cxnSp macro="">
      <xdr:nvCxnSpPr>
        <xdr:cNvPr id="274" name="直線コネクタ 273">
          <a:extLst>
            <a:ext uri="{FF2B5EF4-FFF2-40B4-BE49-F238E27FC236}">
              <a16:creationId xmlns:a16="http://schemas.microsoft.com/office/drawing/2014/main" xmlns="" id="{00000000-0008-0000-0F00-000012010000}"/>
            </a:ext>
          </a:extLst>
        </xdr:cNvPr>
        <xdr:cNvCxnSpPr/>
      </xdr:nvCxnSpPr>
      <xdr:spPr>
        <a:xfrm flipV="1">
          <a:off x="3797300" y="13891261"/>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61595</xdr:rowOff>
    </xdr:from>
    <xdr:to>
      <xdr:col>15</xdr:col>
      <xdr:colOff>101600</xdr:colOff>
      <xdr:row>81</xdr:row>
      <xdr:rowOff>163195</xdr:rowOff>
    </xdr:to>
    <xdr:sp macro="" textlink="">
      <xdr:nvSpPr>
        <xdr:cNvPr id="275" name="楕円 274">
          <a:extLst>
            <a:ext uri="{FF2B5EF4-FFF2-40B4-BE49-F238E27FC236}">
              <a16:creationId xmlns:a16="http://schemas.microsoft.com/office/drawing/2014/main" xmlns="" id="{00000000-0008-0000-0F00-000013010000}"/>
            </a:ext>
          </a:extLst>
        </xdr:cNvPr>
        <xdr:cNvSpPr/>
      </xdr:nvSpPr>
      <xdr:spPr>
        <a:xfrm>
          <a:off x="2857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59055</xdr:rowOff>
    </xdr:from>
    <xdr:to>
      <xdr:col>19</xdr:col>
      <xdr:colOff>177800</xdr:colOff>
      <xdr:row>81</xdr:row>
      <xdr:rowOff>112395</xdr:rowOff>
    </xdr:to>
    <xdr:cxnSp macro="">
      <xdr:nvCxnSpPr>
        <xdr:cNvPr id="276" name="直線コネクタ 275">
          <a:extLst>
            <a:ext uri="{FF2B5EF4-FFF2-40B4-BE49-F238E27FC236}">
              <a16:creationId xmlns:a16="http://schemas.microsoft.com/office/drawing/2014/main" xmlns="" id="{00000000-0008-0000-0F00-000014010000}"/>
            </a:ext>
          </a:extLst>
        </xdr:cNvPr>
        <xdr:cNvCxnSpPr/>
      </xdr:nvCxnSpPr>
      <xdr:spPr>
        <a:xfrm flipV="1">
          <a:off x="2908300" y="139465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77" name="n_1aveValue【福祉施設】&#10;有形固定資産減価償却率">
          <a:extLst>
            <a:ext uri="{FF2B5EF4-FFF2-40B4-BE49-F238E27FC236}">
              <a16:creationId xmlns:a16="http://schemas.microsoft.com/office/drawing/2014/main" xmlns="" id="{00000000-0008-0000-0F00-000015010000}"/>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167657</xdr:rowOff>
    </xdr:from>
    <xdr:ext cx="405111" cy="259045"/>
    <xdr:sp macro="" textlink="">
      <xdr:nvSpPr>
        <xdr:cNvPr id="278" name="n_2aveValue【福祉施設】&#10;有形固定資産減価償却率">
          <a:extLst>
            <a:ext uri="{FF2B5EF4-FFF2-40B4-BE49-F238E27FC236}">
              <a16:creationId xmlns:a16="http://schemas.microsoft.com/office/drawing/2014/main" xmlns="" id="{00000000-0008-0000-0F00-000016010000}"/>
            </a:ext>
          </a:extLst>
        </xdr:cNvPr>
        <xdr:cNvSpPr txBox="1"/>
      </xdr:nvSpPr>
      <xdr:spPr>
        <a:xfrm>
          <a:off x="2705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79" name="n_3aveValue【福祉施設】&#10;有形固定資産減価償却率">
          <a:extLst>
            <a:ext uri="{FF2B5EF4-FFF2-40B4-BE49-F238E27FC236}">
              <a16:creationId xmlns:a16="http://schemas.microsoft.com/office/drawing/2014/main" xmlns="" id="{00000000-0008-0000-0F00-000017010000}"/>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280" name="n_1mainValue【福祉施設】&#10;有形固定資産減価償却率">
          <a:extLst>
            <a:ext uri="{FF2B5EF4-FFF2-40B4-BE49-F238E27FC236}">
              <a16:creationId xmlns:a16="http://schemas.microsoft.com/office/drawing/2014/main" xmlns="" id="{00000000-0008-0000-0F00-000018010000}"/>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8272</xdr:rowOff>
    </xdr:from>
    <xdr:ext cx="405111" cy="259045"/>
    <xdr:sp macro="" textlink="">
      <xdr:nvSpPr>
        <xdr:cNvPr id="281" name="n_2mainValue【福祉施設】&#10;有形固定資産減価償却率">
          <a:extLst>
            <a:ext uri="{FF2B5EF4-FFF2-40B4-BE49-F238E27FC236}">
              <a16:creationId xmlns:a16="http://schemas.microsoft.com/office/drawing/2014/main" xmlns="" id="{00000000-0008-0000-0F00-000019010000}"/>
            </a:ext>
          </a:extLst>
        </xdr:cNvPr>
        <xdr:cNvSpPr txBox="1"/>
      </xdr:nvSpPr>
      <xdr:spPr>
        <a:xfrm>
          <a:off x="2705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xmlns="" id="{00000000-0008-0000-0F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xmlns="" id="{00000000-0008-0000-0F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xmlns="" id="{00000000-0008-0000-0F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xmlns="" id="{00000000-0008-0000-0F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xmlns="" id="{00000000-0008-0000-0F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xmlns="" id="{00000000-0008-0000-0F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xmlns="" id="{00000000-0008-0000-0F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xmlns="" id="{00000000-0008-0000-0F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2" name="直線コネクタ 291">
          <a:extLst>
            <a:ext uri="{FF2B5EF4-FFF2-40B4-BE49-F238E27FC236}">
              <a16:creationId xmlns:a16="http://schemas.microsoft.com/office/drawing/2014/main" xmlns="" id="{00000000-0008-0000-0F00-000024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3" name="テキスト ボックス 292">
          <a:extLst>
            <a:ext uri="{FF2B5EF4-FFF2-40B4-BE49-F238E27FC236}">
              <a16:creationId xmlns:a16="http://schemas.microsoft.com/office/drawing/2014/main" xmlns="" id="{00000000-0008-0000-0F00-000025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5" name="テキスト ボックス 294">
          <a:extLst>
            <a:ext uri="{FF2B5EF4-FFF2-40B4-BE49-F238E27FC236}">
              <a16:creationId xmlns:a16="http://schemas.microsoft.com/office/drawing/2014/main" xmlns="" id="{00000000-0008-0000-0F00-000027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7" name="テキスト ボックス 296">
          <a:extLst>
            <a:ext uri="{FF2B5EF4-FFF2-40B4-BE49-F238E27FC236}">
              <a16:creationId xmlns:a16="http://schemas.microsoft.com/office/drawing/2014/main" xmlns="" id="{00000000-0008-0000-0F00-000029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0" name="直線コネクタ 299">
          <a:extLst>
            <a:ext uri="{FF2B5EF4-FFF2-40B4-BE49-F238E27FC236}">
              <a16:creationId xmlns:a16="http://schemas.microsoft.com/office/drawing/2014/main" xmlns="" id="{00000000-0008-0000-0F00-00002C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1" name="テキスト ボックス 300">
          <a:extLst>
            <a:ext uri="{FF2B5EF4-FFF2-40B4-BE49-F238E27FC236}">
              <a16:creationId xmlns:a16="http://schemas.microsoft.com/office/drawing/2014/main" xmlns="" id="{00000000-0008-0000-0F00-00002D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2" name="直線コネクタ 301">
          <a:extLst>
            <a:ext uri="{FF2B5EF4-FFF2-40B4-BE49-F238E27FC236}">
              <a16:creationId xmlns:a16="http://schemas.microsoft.com/office/drawing/2014/main" xmlns="" id="{00000000-0008-0000-0F00-00002E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3" name="テキスト ボックス 302">
          <a:extLst>
            <a:ext uri="{FF2B5EF4-FFF2-40B4-BE49-F238E27FC236}">
              <a16:creationId xmlns:a16="http://schemas.microsoft.com/office/drawing/2014/main" xmlns="" id="{00000000-0008-0000-0F00-00002F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4" name="直線コネクタ 303">
          <a:extLst>
            <a:ext uri="{FF2B5EF4-FFF2-40B4-BE49-F238E27FC236}">
              <a16:creationId xmlns:a16="http://schemas.microsoft.com/office/drawing/2014/main" xmlns="" id="{00000000-0008-0000-0F00-000030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5" name="テキスト ボックス 304">
          <a:extLst>
            <a:ext uri="{FF2B5EF4-FFF2-40B4-BE49-F238E27FC236}">
              <a16:creationId xmlns:a16="http://schemas.microsoft.com/office/drawing/2014/main" xmlns="" id="{00000000-0008-0000-0F00-000031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6" name="【福祉施設】&#10;一人当たり面積グラフ枠">
          <a:extLst>
            <a:ext uri="{FF2B5EF4-FFF2-40B4-BE49-F238E27FC236}">
              <a16:creationId xmlns:a16="http://schemas.microsoft.com/office/drawing/2014/main" xmlns="" id="{00000000-0008-0000-0F00-000032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07" name="直線コネクタ 306">
          <a:extLst>
            <a:ext uri="{FF2B5EF4-FFF2-40B4-BE49-F238E27FC236}">
              <a16:creationId xmlns:a16="http://schemas.microsoft.com/office/drawing/2014/main" xmlns="" id="{00000000-0008-0000-0F00-000033010000}"/>
            </a:ext>
          </a:extLst>
        </xdr:cNvPr>
        <xdr:cNvCxnSpPr/>
      </xdr:nvCxnSpPr>
      <xdr:spPr>
        <a:xfrm flipV="1">
          <a:off x="10476865" y="1341773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08" name="【福祉施設】&#10;一人当たり面積最小値テキスト">
          <a:extLst>
            <a:ext uri="{FF2B5EF4-FFF2-40B4-BE49-F238E27FC236}">
              <a16:creationId xmlns:a16="http://schemas.microsoft.com/office/drawing/2014/main" xmlns="" id="{00000000-0008-0000-0F00-000034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09" name="直線コネクタ 308">
          <a:extLst>
            <a:ext uri="{FF2B5EF4-FFF2-40B4-BE49-F238E27FC236}">
              <a16:creationId xmlns:a16="http://schemas.microsoft.com/office/drawing/2014/main" xmlns="" id="{00000000-0008-0000-0F00-000035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10" name="【福祉施設】&#10;一人当たり面積最大値テキスト">
          <a:extLst>
            <a:ext uri="{FF2B5EF4-FFF2-40B4-BE49-F238E27FC236}">
              <a16:creationId xmlns:a16="http://schemas.microsoft.com/office/drawing/2014/main" xmlns="" id="{00000000-0008-0000-0F00-000036010000}"/>
            </a:ext>
          </a:extLst>
        </xdr:cNvPr>
        <xdr:cNvSpPr txBox="1"/>
      </xdr:nvSpPr>
      <xdr:spPr>
        <a:xfrm>
          <a:off x="10515600" y="1319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11" name="直線コネクタ 310">
          <a:extLst>
            <a:ext uri="{FF2B5EF4-FFF2-40B4-BE49-F238E27FC236}">
              <a16:creationId xmlns:a16="http://schemas.microsoft.com/office/drawing/2014/main" xmlns="" id="{00000000-0008-0000-0F00-000037010000}"/>
            </a:ext>
          </a:extLst>
        </xdr:cNvPr>
        <xdr:cNvCxnSpPr/>
      </xdr:nvCxnSpPr>
      <xdr:spPr>
        <a:xfrm>
          <a:off x="10388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12" name="【福祉施設】&#10;一人当たり面積平均値テキスト">
          <a:extLst>
            <a:ext uri="{FF2B5EF4-FFF2-40B4-BE49-F238E27FC236}">
              <a16:creationId xmlns:a16="http://schemas.microsoft.com/office/drawing/2014/main" xmlns="" id="{00000000-0008-0000-0F00-000038010000}"/>
            </a:ext>
          </a:extLst>
        </xdr:cNvPr>
        <xdr:cNvSpPr txBox="1"/>
      </xdr:nvSpPr>
      <xdr:spPr>
        <a:xfrm>
          <a:off x="10515600" y="14553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13" name="フローチャート: 判断 312">
          <a:extLst>
            <a:ext uri="{FF2B5EF4-FFF2-40B4-BE49-F238E27FC236}">
              <a16:creationId xmlns:a16="http://schemas.microsoft.com/office/drawing/2014/main" xmlns="" id="{00000000-0008-0000-0F00-000039010000}"/>
            </a:ext>
          </a:extLst>
        </xdr:cNvPr>
        <xdr:cNvSpPr/>
      </xdr:nvSpPr>
      <xdr:spPr>
        <a:xfrm>
          <a:off x="104267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14" name="フローチャート: 判断 313">
          <a:extLst>
            <a:ext uri="{FF2B5EF4-FFF2-40B4-BE49-F238E27FC236}">
              <a16:creationId xmlns:a16="http://schemas.microsoft.com/office/drawing/2014/main" xmlns="" id="{00000000-0008-0000-0F00-00003A010000}"/>
            </a:ext>
          </a:extLst>
        </xdr:cNvPr>
        <xdr:cNvSpPr/>
      </xdr:nvSpPr>
      <xdr:spPr>
        <a:xfrm>
          <a:off x="9588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15" name="フローチャート: 判断 314">
          <a:extLst>
            <a:ext uri="{FF2B5EF4-FFF2-40B4-BE49-F238E27FC236}">
              <a16:creationId xmlns:a16="http://schemas.microsoft.com/office/drawing/2014/main" xmlns="" id="{00000000-0008-0000-0F00-00003B010000}"/>
            </a:ext>
          </a:extLst>
        </xdr:cNvPr>
        <xdr:cNvSpPr/>
      </xdr:nvSpPr>
      <xdr:spPr>
        <a:xfrm>
          <a:off x="8699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16" name="フローチャート: 判断 315">
          <a:extLst>
            <a:ext uri="{FF2B5EF4-FFF2-40B4-BE49-F238E27FC236}">
              <a16:creationId xmlns:a16="http://schemas.microsoft.com/office/drawing/2014/main" xmlns="" id="{00000000-0008-0000-0F00-00003C010000}"/>
            </a:ext>
          </a:extLst>
        </xdr:cNvPr>
        <xdr:cNvSpPr/>
      </xdr:nvSpPr>
      <xdr:spPr>
        <a:xfrm>
          <a:off x="7810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xmlns="" id="{00000000-0008-0000-0F00-00003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xmlns="" id="{00000000-0008-0000-0F00-00003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xmlns="" id="{00000000-0008-0000-0F00-00003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xmlns="" id="{00000000-0008-0000-0F00-00004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xmlns="" id="{00000000-0008-0000-0F00-00004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153851</xdr:rowOff>
    </xdr:from>
    <xdr:to>
      <xdr:col>55</xdr:col>
      <xdr:colOff>50800</xdr:colOff>
      <xdr:row>83</xdr:row>
      <xdr:rowOff>84001</xdr:rowOff>
    </xdr:to>
    <xdr:sp macro="" textlink="">
      <xdr:nvSpPr>
        <xdr:cNvPr id="322" name="楕円 321">
          <a:extLst>
            <a:ext uri="{FF2B5EF4-FFF2-40B4-BE49-F238E27FC236}">
              <a16:creationId xmlns:a16="http://schemas.microsoft.com/office/drawing/2014/main" xmlns="" id="{00000000-0008-0000-0F00-000042010000}"/>
            </a:ext>
          </a:extLst>
        </xdr:cNvPr>
        <xdr:cNvSpPr/>
      </xdr:nvSpPr>
      <xdr:spPr>
        <a:xfrm>
          <a:off x="104267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5278</xdr:rowOff>
    </xdr:from>
    <xdr:ext cx="469744" cy="259045"/>
    <xdr:sp macro="" textlink="">
      <xdr:nvSpPr>
        <xdr:cNvPr id="323" name="【福祉施設】&#10;一人当たり面積該当値テキスト">
          <a:extLst>
            <a:ext uri="{FF2B5EF4-FFF2-40B4-BE49-F238E27FC236}">
              <a16:creationId xmlns:a16="http://schemas.microsoft.com/office/drawing/2014/main" xmlns="" id="{00000000-0008-0000-0F00-000043010000}"/>
            </a:ext>
          </a:extLst>
        </xdr:cNvPr>
        <xdr:cNvSpPr txBox="1"/>
      </xdr:nvSpPr>
      <xdr:spPr>
        <a:xfrm>
          <a:off x="10515600" y="1406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153851</xdr:rowOff>
    </xdr:from>
    <xdr:to>
      <xdr:col>50</xdr:col>
      <xdr:colOff>165100</xdr:colOff>
      <xdr:row>83</xdr:row>
      <xdr:rowOff>84001</xdr:rowOff>
    </xdr:to>
    <xdr:sp macro="" textlink="">
      <xdr:nvSpPr>
        <xdr:cNvPr id="324" name="楕円 323">
          <a:extLst>
            <a:ext uri="{FF2B5EF4-FFF2-40B4-BE49-F238E27FC236}">
              <a16:creationId xmlns:a16="http://schemas.microsoft.com/office/drawing/2014/main" xmlns="" id="{00000000-0008-0000-0F00-000044010000}"/>
            </a:ext>
          </a:extLst>
        </xdr:cNvPr>
        <xdr:cNvSpPr/>
      </xdr:nvSpPr>
      <xdr:spPr>
        <a:xfrm>
          <a:off x="9588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33201</xdr:rowOff>
    </xdr:from>
    <xdr:to>
      <xdr:col>55</xdr:col>
      <xdr:colOff>0</xdr:colOff>
      <xdr:row>83</xdr:row>
      <xdr:rowOff>33201</xdr:rowOff>
    </xdr:to>
    <xdr:cxnSp macro="">
      <xdr:nvCxnSpPr>
        <xdr:cNvPr id="325" name="直線コネクタ 324">
          <a:extLst>
            <a:ext uri="{FF2B5EF4-FFF2-40B4-BE49-F238E27FC236}">
              <a16:creationId xmlns:a16="http://schemas.microsoft.com/office/drawing/2014/main" xmlns="" id="{00000000-0008-0000-0F00-000045010000}"/>
            </a:ext>
          </a:extLst>
        </xdr:cNvPr>
        <xdr:cNvCxnSpPr/>
      </xdr:nvCxnSpPr>
      <xdr:spPr>
        <a:xfrm>
          <a:off x="9639300" y="142635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160382</xdr:rowOff>
    </xdr:from>
    <xdr:to>
      <xdr:col>46</xdr:col>
      <xdr:colOff>38100</xdr:colOff>
      <xdr:row>83</xdr:row>
      <xdr:rowOff>90532</xdr:rowOff>
    </xdr:to>
    <xdr:sp macro="" textlink="">
      <xdr:nvSpPr>
        <xdr:cNvPr id="326" name="楕円 325">
          <a:extLst>
            <a:ext uri="{FF2B5EF4-FFF2-40B4-BE49-F238E27FC236}">
              <a16:creationId xmlns:a16="http://schemas.microsoft.com/office/drawing/2014/main" xmlns="" id="{00000000-0008-0000-0F00-000046010000}"/>
            </a:ext>
          </a:extLst>
        </xdr:cNvPr>
        <xdr:cNvSpPr/>
      </xdr:nvSpPr>
      <xdr:spPr>
        <a:xfrm>
          <a:off x="8699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33201</xdr:rowOff>
    </xdr:from>
    <xdr:to>
      <xdr:col>50</xdr:col>
      <xdr:colOff>114300</xdr:colOff>
      <xdr:row>83</xdr:row>
      <xdr:rowOff>39732</xdr:rowOff>
    </xdr:to>
    <xdr:cxnSp macro="">
      <xdr:nvCxnSpPr>
        <xdr:cNvPr id="327" name="直線コネクタ 326">
          <a:extLst>
            <a:ext uri="{FF2B5EF4-FFF2-40B4-BE49-F238E27FC236}">
              <a16:creationId xmlns:a16="http://schemas.microsoft.com/office/drawing/2014/main" xmlns="" id="{00000000-0008-0000-0F00-000047010000}"/>
            </a:ext>
          </a:extLst>
        </xdr:cNvPr>
        <xdr:cNvCxnSpPr/>
      </xdr:nvCxnSpPr>
      <xdr:spPr>
        <a:xfrm flipV="1">
          <a:off x="8750300" y="142635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28" name="n_1aveValue【福祉施設】&#10;一人当たり面積">
          <a:extLst>
            <a:ext uri="{FF2B5EF4-FFF2-40B4-BE49-F238E27FC236}">
              <a16:creationId xmlns:a16="http://schemas.microsoft.com/office/drawing/2014/main" xmlns="" id="{00000000-0008-0000-0F00-000048010000}"/>
            </a:ext>
          </a:extLst>
        </xdr:cNvPr>
        <xdr:cNvSpPr txBox="1"/>
      </xdr:nvSpPr>
      <xdr:spPr>
        <a:xfrm>
          <a:off x="93917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29" name="n_2aveValue【福祉施設】&#10;一人当たり面積">
          <a:extLst>
            <a:ext uri="{FF2B5EF4-FFF2-40B4-BE49-F238E27FC236}">
              <a16:creationId xmlns:a16="http://schemas.microsoft.com/office/drawing/2014/main" xmlns="" id="{00000000-0008-0000-0F00-000049010000}"/>
            </a:ext>
          </a:extLst>
        </xdr:cNvPr>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30" name="n_3aveValue【福祉施設】&#10;一人当たり面積">
          <a:extLst>
            <a:ext uri="{FF2B5EF4-FFF2-40B4-BE49-F238E27FC236}">
              <a16:creationId xmlns:a16="http://schemas.microsoft.com/office/drawing/2014/main" xmlns="" id="{00000000-0008-0000-0F00-00004A010000}"/>
            </a:ext>
          </a:extLst>
        </xdr:cNvPr>
        <xdr:cNvSpPr txBox="1"/>
      </xdr:nvSpPr>
      <xdr:spPr>
        <a:xfrm>
          <a:off x="7626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100528</xdr:rowOff>
    </xdr:from>
    <xdr:ext cx="469744" cy="259045"/>
    <xdr:sp macro="" textlink="">
      <xdr:nvSpPr>
        <xdr:cNvPr id="331" name="n_1mainValue【福祉施設】&#10;一人当たり面積">
          <a:extLst>
            <a:ext uri="{FF2B5EF4-FFF2-40B4-BE49-F238E27FC236}">
              <a16:creationId xmlns:a16="http://schemas.microsoft.com/office/drawing/2014/main" xmlns="" id="{00000000-0008-0000-0F00-00004B010000}"/>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107059</xdr:rowOff>
    </xdr:from>
    <xdr:ext cx="469744" cy="259045"/>
    <xdr:sp macro="" textlink="">
      <xdr:nvSpPr>
        <xdr:cNvPr id="332" name="n_2mainValue【福祉施設】&#10;一人当たり面積">
          <a:extLst>
            <a:ext uri="{FF2B5EF4-FFF2-40B4-BE49-F238E27FC236}">
              <a16:creationId xmlns:a16="http://schemas.microsoft.com/office/drawing/2014/main" xmlns="" id="{00000000-0008-0000-0F00-00004C010000}"/>
            </a:ext>
          </a:extLst>
        </xdr:cNvPr>
        <xdr:cNvSpPr txBox="1"/>
      </xdr:nvSpPr>
      <xdr:spPr>
        <a:xfrm>
          <a:off x="8515427" y="139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3" name="正方形/長方形 332">
          <a:extLst>
            <a:ext uri="{FF2B5EF4-FFF2-40B4-BE49-F238E27FC236}">
              <a16:creationId xmlns:a16="http://schemas.microsoft.com/office/drawing/2014/main" xmlns="" id="{00000000-0008-0000-0F00-00004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4" name="正方形/長方形 333">
          <a:extLst>
            <a:ext uri="{FF2B5EF4-FFF2-40B4-BE49-F238E27FC236}">
              <a16:creationId xmlns:a16="http://schemas.microsoft.com/office/drawing/2014/main" xmlns="" id="{00000000-0008-0000-0F00-00004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5" name="正方形/長方形 334">
          <a:extLst>
            <a:ext uri="{FF2B5EF4-FFF2-40B4-BE49-F238E27FC236}">
              <a16:creationId xmlns:a16="http://schemas.microsoft.com/office/drawing/2014/main" xmlns="" id="{00000000-0008-0000-0F00-00004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6" name="正方形/長方形 335">
          <a:extLst>
            <a:ext uri="{FF2B5EF4-FFF2-40B4-BE49-F238E27FC236}">
              <a16:creationId xmlns:a16="http://schemas.microsoft.com/office/drawing/2014/main" xmlns="" id="{00000000-0008-0000-0F00-00005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7" name="正方形/長方形 336">
          <a:extLst>
            <a:ext uri="{FF2B5EF4-FFF2-40B4-BE49-F238E27FC236}">
              <a16:creationId xmlns:a16="http://schemas.microsoft.com/office/drawing/2014/main" xmlns="" id="{00000000-0008-0000-0F00-00005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8" name="正方形/長方形 337">
          <a:extLst>
            <a:ext uri="{FF2B5EF4-FFF2-40B4-BE49-F238E27FC236}">
              <a16:creationId xmlns:a16="http://schemas.microsoft.com/office/drawing/2014/main" xmlns="" id="{00000000-0008-0000-0F00-00005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9" name="正方形/長方形 338">
          <a:extLst>
            <a:ext uri="{FF2B5EF4-FFF2-40B4-BE49-F238E27FC236}">
              <a16:creationId xmlns:a16="http://schemas.microsoft.com/office/drawing/2014/main" xmlns="" id="{00000000-0008-0000-0F00-00005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0" name="正方形/長方形 339">
          <a:extLst>
            <a:ext uri="{FF2B5EF4-FFF2-40B4-BE49-F238E27FC236}">
              <a16:creationId xmlns:a16="http://schemas.microsoft.com/office/drawing/2014/main" xmlns="" id="{00000000-0008-0000-0F00-00005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1" name="テキスト ボックス 340">
          <a:extLst>
            <a:ext uri="{FF2B5EF4-FFF2-40B4-BE49-F238E27FC236}">
              <a16:creationId xmlns:a16="http://schemas.microsoft.com/office/drawing/2014/main" xmlns="" id="{00000000-0008-0000-0F00-00005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2" name="直線コネクタ 341">
          <a:extLst>
            <a:ext uri="{FF2B5EF4-FFF2-40B4-BE49-F238E27FC236}">
              <a16:creationId xmlns:a16="http://schemas.microsoft.com/office/drawing/2014/main" xmlns="" id="{00000000-0008-0000-0F00-00005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3" name="直線コネクタ 342">
          <a:extLst>
            <a:ext uri="{FF2B5EF4-FFF2-40B4-BE49-F238E27FC236}">
              <a16:creationId xmlns:a16="http://schemas.microsoft.com/office/drawing/2014/main" xmlns="" id="{00000000-0008-0000-0F00-000057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4" name="テキスト ボックス 343">
          <a:extLst>
            <a:ext uri="{FF2B5EF4-FFF2-40B4-BE49-F238E27FC236}">
              <a16:creationId xmlns:a16="http://schemas.microsoft.com/office/drawing/2014/main" xmlns="" id="{00000000-0008-0000-0F00-000058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5" name="直線コネクタ 344">
          <a:extLst>
            <a:ext uri="{FF2B5EF4-FFF2-40B4-BE49-F238E27FC236}">
              <a16:creationId xmlns:a16="http://schemas.microsoft.com/office/drawing/2014/main" xmlns="" id="{00000000-0008-0000-0F00-000059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6" name="テキスト ボックス 345">
          <a:extLst>
            <a:ext uri="{FF2B5EF4-FFF2-40B4-BE49-F238E27FC236}">
              <a16:creationId xmlns:a16="http://schemas.microsoft.com/office/drawing/2014/main" xmlns="" id="{00000000-0008-0000-0F00-00005A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7" name="直線コネクタ 346">
          <a:extLst>
            <a:ext uri="{FF2B5EF4-FFF2-40B4-BE49-F238E27FC236}">
              <a16:creationId xmlns:a16="http://schemas.microsoft.com/office/drawing/2014/main" xmlns="" id="{00000000-0008-0000-0F00-00005B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8" name="テキスト ボックス 347">
          <a:extLst>
            <a:ext uri="{FF2B5EF4-FFF2-40B4-BE49-F238E27FC236}">
              <a16:creationId xmlns:a16="http://schemas.microsoft.com/office/drawing/2014/main" xmlns="" id="{00000000-0008-0000-0F00-00005C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9" name="直線コネクタ 348">
          <a:extLst>
            <a:ext uri="{FF2B5EF4-FFF2-40B4-BE49-F238E27FC236}">
              <a16:creationId xmlns:a16="http://schemas.microsoft.com/office/drawing/2014/main" xmlns="" id="{00000000-0008-0000-0F00-00005D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0" name="テキスト ボックス 349">
          <a:extLst>
            <a:ext uri="{FF2B5EF4-FFF2-40B4-BE49-F238E27FC236}">
              <a16:creationId xmlns:a16="http://schemas.microsoft.com/office/drawing/2014/main" xmlns="" id="{00000000-0008-0000-0F00-00005E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1" name="直線コネクタ 350">
          <a:extLst>
            <a:ext uri="{FF2B5EF4-FFF2-40B4-BE49-F238E27FC236}">
              <a16:creationId xmlns:a16="http://schemas.microsoft.com/office/drawing/2014/main" xmlns="" id="{00000000-0008-0000-0F00-00005F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2" name="テキスト ボックス 351">
          <a:extLst>
            <a:ext uri="{FF2B5EF4-FFF2-40B4-BE49-F238E27FC236}">
              <a16:creationId xmlns:a16="http://schemas.microsoft.com/office/drawing/2014/main" xmlns="" id="{00000000-0008-0000-0F00-000060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3" name="直線コネクタ 352">
          <a:extLst>
            <a:ext uri="{FF2B5EF4-FFF2-40B4-BE49-F238E27FC236}">
              <a16:creationId xmlns:a16="http://schemas.microsoft.com/office/drawing/2014/main" xmlns="" id="{00000000-0008-0000-0F00-000061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5" name="直線コネクタ 354">
          <a:extLst>
            <a:ext uri="{FF2B5EF4-FFF2-40B4-BE49-F238E27FC236}">
              <a16:creationId xmlns:a16="http://schemas.microsoft.com/office/drawing/2014/main" xmlns="" id="{00000000-0008-0000-0F00-00006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7" name="【市民会館】&#10;有形固定資産減価償却率グラフ枠">
          <a:extLst>
            <a:ext uri="{FF2B5EF4-FFF2-40B4-BE49-F238E27FC236}">
              <a16:creationId xmlns:a16="http://schemas.microsoft.com/office/drawing/2014/main" xmlns="" id="{00000000-0008-0000-0F00-00006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58" name="直線コネクタ 357">
          <a:extLst>
            <a:ext uri="{FF2B5EF4-FFF2-40B4-BE49-F238E27FC236}">
              <a16:creationId xmlns:a16="http://schemas.microsoft.com/office/drawing/2014/main" xmlns="" id="{00000000-0008-0000-0F00-000066010000}"/>
            </a:ext>
          </a:extLst>
        </xdr:cNvPr>
        <xdr:cNvCxnSpPr/>
      </xdr:nvCxnSpPr>
      <xdr:spPr>
        <a:xfrm flipV="1">
          <a:off x="4634865" y="1710200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59" name="【市民会館】&#10;有形固定資産減価償却率最小値テキスト">
          <a:extLst>
            <a:ext uri="{FF2B5EF4-FFF2-40B4-BE49-F238E27FC236}">
              <a16:creationId xmlns:a16="http://schemas.microsoft.com/office/drawing/2014/main" xmlns="" id="{00000000-0008-0000-0F00-000067010000}"/>
            </a:ext>
          </a:extLst>
        </xdr:cNvPr>
        <xdr:cNvSpPr txBox="1"/>
      </xdr:nvSpPr>
      <xdr:spPr>
        <a:xfrm>
          <a:off x="4673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60" name="直線コネクタ 359">
          <a:extLst>
            <a:ext uri="{FF2B5EF4-FFF2-40B4-BE49-F238E27FC236}">
              <a16:creationId xmlns:a16="http://schemas.microsoft.com/office/drawing/2014/main" xmlns="" id="{00000000-0008-0000-0F00-000068010000}"/>
            </a:ext>
          </a:extLst>
        </xdr:cNvPr>
        <xdr:cNvCxnSpPr/>
      </xdr:nvCxnSpPr>
      <xdr:spPr>
        <a:xfrm>
          <a:off x="4546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61" name="【市民会館】&#10;有形固定資産減価償却率最大値テキスト">
          <a:extLst>
            <a:ext uri="{FF2B5EF4-FFF2-40B4-BE49-F238E27FC236}">
              <a16:creationId xmlns:a16="http://schemas.microsoft.com/office/drawing/2014/main" xmlns="" id="{00000000-0008-0000-0F00-000069010000}"/>
            </a:ext>
          </a:extLst>
        </xdr:cNvPr>
        <xdr:cNvSpPr txBox="1"/>
      </xdr:nvSpPr>
      <xdr:spPr>
        <a:xfrm>
          <a:off x="4673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62" name="直線コネクタ 361">
          <a:extLst>
            <a:ext uri="{FF2B5EF4-FFF2-40B4-BE49-F238E27FC236}">
              <a16:creationId xmlns:a16="http://schemas.microsoft.com/office/drawing/2014/main" xmlns="" id="{00000000-0008-0000-0F00-00006A010000}"/>
            </a:ext>
          </a:extLst>
        </xdr:cNvPr>
        <xdr:cNvCxnSpPr/>
      </xdr:nvCxnSpPr>
      <xdr:spPr>
        <a:xfrm>
          <a:off x="4546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63" name="【市民会館】&#10;有形固定資産減価償却率平均値テキスト">
          <a:extLst>
            <a:ext uri="{FF2B5EF4-FFF2-40B4-BE49-F238E27FC236}">
              <a16:creationId xmlns:a16="http://schemas.microsoft.com/office/drawing/2014/main" xmlns="" id="{00000000-0008-0000-0F00-00006B010000}"/>
            </a:ext>
          </a:extLst>
        </xdr:cNvPr>
        <xdr:cNvSpPr txBox="1"/>
      </xdr:nvSpPr>
      <xdr:spPr>
        <a:xfrm>
          <a:off x="46736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64" name="フローチャート: 判断 363">
          <a:extLst>
            <a:ext uri="{FF2B5EF4-FFF2-40B4-BE49-F238E27FC236}">
              <a16:creationId xmlns:a16="http://schemas.microsoft.com/office/drawing/2014/main" xmlns="" id="{00000000-0008-0000-0F00-00006C010000}"/>
            </a:ext>
          </a:extLst>
        </xdr:cNvPr>
        <xdr:cNvSpPr/>
      </xdr:nvSpPr>
      <xdr:spPr>
        <a:xfrm>
          <a:off x="4584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65" name="フローチャート: 判断 364">
          <a:extLst>
            <a:ext uri="{FF2B5EF4-FFF2-40B4-BE49-F238E27FC236}">
              <a16:creationId xmlns:a16="http://schemas.microsoft.com/office/drawing/2014/main" xmlns="" id="{00000000-0008-0000-0F00-00006D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66" name="フローチャート: 判断 365">
          <a:extLst>
            <a:ext uri="{FF2B5EF4-FFF2-40B4-BE49-F238E27FC236}">
              <a16:creationId xmlns:a16="http://schemas.microsoft.com/office/drawing/2014/main" xmlns="" id="{00000000-0008-0000-0F00-00006E010000}"/>
            </a:ext>
          </a:extLst>
        </xdr:cNvPr>
        <xdr:cNvSpPr/>
      </xdr:nvSpPr>
      <xdr:spPr>
        <a:xfrm>
          <a:off x="2857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67" name="フローチャート: 判断 366">
          <a:extLst>
            <a:ext uri="{FF2B5EF4-FFF2-40B4-BE49-F238E27FC236}">
              <a16:creationId xmlns:a16="http://schemas.microsoft.com/office/drawing/2014/main" xmlns="" id="{00000000-0008-0000-0F00-00006F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00000000-0008-0000-0F00-000070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00000000-0008-0000-0F00-000071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xmlns="" id="{00000000-0008-0000-0F00-000072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xmlns="" id="{00000000-0008-0000-0F00-000073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xmlns="" id="{00000000-0008-0000-0F00-000074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147864</xdr:rowOff>
    </xdr:from>
    <xdr:to>
      <xdr:col>24</xdr:col>
      <xdr:colOff>114300</xdr:colOff>
      <xdr:row>103</xdr:row>
      <xdr:rowOff>78014</xdr:rowOff>
    </xdr:to>
    <xdr:sp macro="" textlink="">
      <xdr:nvSpPr>
        <xdr:cNvPr id="373" name="楕円 372">
          <a:extLst>
            <a:ext uri="{FF2B5EF4-FFF2-40B4-BE49-F238E27FC236}">
              <a16:creationId xmlns:a16="http://schemas.microsoft.com/office/drawing/2014/main" xmlns="" id="{00000000-0008-0000-0F00-000075010000}"/>
            </a:ext>
          </a:extLst>
        </xdr:cNvPr>
        <xdr:cNvSpPr/>
      </xdr:nvSpPr>
      <xdr:spPr>
        <a:xfrm>
          <a:off x="45847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170741</xdr:rowOff>
    </xdr:from>
    <xdr:ext cx="405111" cy="259045"/>
    <xdr:sp macro="" textlink="">
      <xdr:nvSpPr>
        <xdr:cNvPr id="374" name="【市民会館】&#10;有形固定資産減価償却率該当値テキスト">
          <a:extLst>
            <a:ext uri="{FF2B5EF4-FFF2-40B4-BE49-F238E27FC236}">
              <a16:creationId xmlns:a16="http://schemas.microsoft.com/office/drawing/2014/main" xmlns="" id="{00000000-0008-0000-0F00-000076010000}"/>
            </a:ext>
          </a:extLst>
        </xdr:cNvPr>
        <xdr:cNvSpPr txBox="1"/>
      </xdr:nvSpPr>
      <xdr:spPr>
        <a:xfrm>
          <a:off x="4673600" y="1748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xdr:rowOff>
    </xdr:from>
    <xdr:to>
      <xdr:col>20</xdr:col>
      <xdr:colOff>38100</xdr:colOff>
      <xdr:row>103</xdr:row>
      <xdr:rowOff>113937</xdr:rowOff>
    </xdr:to>
    <xdr:sp macro="" textlink="">
      <xdr:nvSpPr>
        <xdr:cNvPr id="375" name="楕円 374">
          <a:extLst>
            <a:ext uri="{FF2B5EF4-FFF2-40B4-BE49-F238E27FC236}">
              <a16:creationId xmlns:a16="http://schemas.microsoft.com/office/drawing/2014/main" xmlns="" id="{00000000-0008-0000-0F00-000077010000}"/>
            </a:ext>
          </a:extLst>
        </xdr:cNvPr>
        <xdr:cNvSpPr/>
      </xdr:nvSpPr>
      <xdr:spPr>
        <a:xfrm>
          <a:off x="3746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27214</xdr:rowOff>
    </xdr:from>
    <xdr:to>
      <xdr:col>24</xdr:col>
      <xdr:colOff>63500</xdr:colOff>
      <xdr:row>103</xdr:row>
      <xdr:rowOff>63137</xdr:rowOff>
    </xdr:to>
    <xdr:cxnSp macro="">
      <xdr:nvCxnSpPr>
        <xdr:cNvPr id="376" name="直線コネクタ 375">
          <a:extLst>
            <a:ext uri="{FF2B5EF4-FFF2-40B4-BE49-F238E27FC236}">
              <a16:creationId xmlns:a16="http://schemas.microsoft.com/office/drawing/2014/main" xmlns="" id="{00000000-0008-0000-0F00-000078010000}"/>
            </a:ext>
          </a:extLst>
        </xdr:cNvPr>
        <xdr:cNvCxnSpPr/>
      </xdr:nvCxnSpPr>
      <xdr:spPr>
        <a:xfrm flipV="1">
          <a:off x="3797300" y="1768656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49893</xdr:rowOff>
    </xdr:from>
    <xdr:to>
      <xdr:col>15</xdr:col>
      <xdr:colOff>101600</xdr:colOff>
      <xdr:row>103</xdr:row>
      <xdr:rowOff>151493</xdr:rowOff>
    </xdr:to>
    <xdr:sp macro="" textlink="">
      <xdr:nvSpPr>
        <xdr:cNvPr id="377" name="楕円 376">
          <a:extLst>
            <a:ext uri="{FF2B5EF4-FFF2-40B4-BE49-F238E27FC236}">
              <a16:creationId xmlns:a16="http://schemas.microsoft.com/office/drawing/2014/main" xmlns="" id="{00000000-0008-0000-0F00-000079010000}"/>
            </a:ext>
          </a:extLst>
        </xdr:cNvPr>
        <xdr:cNvSpPr/>
      </xdr:nvSpPr>
      <xdr:spPr>
        <a:xfrm>
          <a:off x="2857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63137</xdr:rowOff>
    </xdr:from>
    <xdr:to>
      <xdr:col>19</xdr:col>
      <xdr:colOff>177800</xdr:colOff>
      <xdr:row>103</xdr:row>
      <xdr:rowOff>100693</xdr:rowOff>
    </xdr:to>
    <xdr:cxnSp macro="">
      <xdr:nvCxnSpPr>
        <xdr:cNvPr id="378" name="直線コネクタ 377">
          <a:extLst>
            <a:ext uri="{FF2B5EF4-FFF2-40B4-BE49-F238E27FC236}">
              <a16:creationId xmlns:a16="http://schemas.microsoft.com/office/drawing/2014/main" xmlns="" id="{00000000-0008-0000-0F00-00007A010000}"/>
            </a:ext>
          </a:extLst>
        </xdr:cNvPr>
        <xdr:cNvCxnSpPr/>
      </xdr:nvCxnSpPr>
      <xdr:spPr>
        <a:xfrm flipV="1">
          <a:off x="2908300" y="177224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79" name="n_1aveValue【市民会館】&#10;有形固定資産減価償却率">
          <a:extLst>
            <a:ext uri="{FF2B5EF4-FFF2-40B4-BE49-F238E27FC236}">
              <a16:creationId xmlns:a16="http://schemas.microsoft.com/office/drawing/2014/main" xmlns="" id="{00000000-0008-0000-0F00-00007B010000}"/>
            </a:ext>
          </a:extLst>
        </xdr:cNvPr>
        <xdr:cNvSpPr txBox="1"/>
      </xdr:nvSpPr>
      <xdr:spPr>
        <a:xfrm>
          <a:off x="3582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380" name="n_2aveValue【市民会館】&#10;有形固定資産減価償却率">
          <a:extLst>
            <a:ext uri="{FF2B5EF4-FFF2-40B4-BE49-F238E27FC236}">
              <a16:creationId xmlns:a16="http://schemas.microsoft.com/office/drawing/2014/main" xmlns="" id="{00000000-0008-0000-0F00-00007C010000}"/>
            </a:ext>
          </a:extLst>
        </xdr:cNvPr>
        <xdr:cNvSpPr txBox="1"/>
      </xdr:nvSpPr>
      <xdr:spPr>
        <a:xfrm>
          <a:off x="2705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381" name="n_3aveValue【市民会館】&#10;有形固定資産減価償却率">
          <a:extLst>
            <a:ext uri="{FF2B5EF4-FFF2-40B4-BE49-F238E27FC236}">
              <a16:creationId xmlns:a16="http://schemas.microsoft.com/office/drawing/2014/main" xmlns="" id="{00000000-0008-0000-0F00-00007D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130464</xdr:rowOff>
    </xdr:from>
    <xdr:ext cx="405111" cy="259045"/>
    <xdr:sp macro="" textlink="">
      <xdr:nvSpPr>
        <xdr:cNvPr id="382" name="n_1mainValue【市民会館】&#10;有形固定資産減価償却率">
          <a:extLst>
            <a:ext uri="{FF2B5EF4-FFF2-40B4-BE49-F238E27FC236}">
              <a16:creationId xmlns:a16="http://schemas.microsoft.com/office/drawing/2014/main" xmlns="" id="{00000000-0008-0000-0F00-00007E010000}"/>
            </a:ext>
          </a:extLst>
        </xdr:cNvPr>
        <xdr:cNvSpPr txBox="1"/>
      </xdr:nvSpPr>
      <xdr:spPr>
        <a:xfrm>
          <a:off x="3582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168020</xdr:rowOff>
    </xdr:from>
    <xdr:ext cx="405111" cy="259045"/>
    <xdr:sp macro="" textlink="">
      <xdr:nvSpPr>
        <xdr:cNvPr id="383" name="n_2mainValue【市民会館】&#10;有形固定資産減価償却率">
          <a:extLst>
            <a:ext uri="{FF2B5EF4-FFF2-40B4-BE49-F238E27FC236}">
              <a16:creationId xmlns:a16="http://schemas.microsoft.com/office/drawing/2014/main" xmlns="" id="{00000000-0008-0000-0F00-00007F010000}"/>
            </a:ext>
          </a:extLst>
        </xdr:cNvPr>
        <xdr:cNvSpPr txBox="1"/>
      </xdr:nvSpPr>
      <xdr:spPr>
        <a:xfrm>
          <a:off x="2705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xmlns="" id="{00000000-0008-0000-0F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xmlns="" id="{00000000-0008-0000-0F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xmlns="" id="{00000000-0008-0000-0F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2" name="テキスト ボックス 391">
          <a:extLst>
            <a:ext uri="{FF2B5EF4-FFF2-40B4-BE49-F238E27FC236}">
              <a16:creationId xmlns:a16="http://schemas.microsoft.com/office/drawing/2014/main" xmlns="" id="{00000000-0008-0000-0F00-00008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3" name="直線コネクタ 392">
          <a:extLst>
            <a:ext uri="{FF2B5EF4-FFF2-40B4-BE49-F238E27FC236}">
              <a16:creationId xmlns:a16="http://schemas.microsoft.com/office/drawing/2014/main" xmlns="" id="{00000000-0008-0000-0F00-00008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4" name="直線コネクタ 393">
          <a:extLst>
            <a:ext uri="{FF2B5EF4-FFF2-40B4-BE49-F238E27FC236}">
              <a16:creationId xmlns:a16="http://schemas.microsoft.com/office/drawing/2014/main" xmlns="" id="{00000000-0008-0000-0F00-00008A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5" name="テキスト ボックス 394">
          <a:extLst>
            <a:ext uri="{FF2B5EF4-FFF2-40B4-BE49-F238E27FC236}">
              <a16:creationId xmlns:a16="http://schemas.microsoft.com/office/drawing/2014/main" xmlns="" id="{00000000-0008-0000-0F00-00008B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6" name="直線コネクタ 395">
          <a:extLst>
            <a:ext uri="{FF2B5EF4-FFF2-40B4-BE49-F238E27FC236}">
              <a16:creationId xmlns:a16="http://schemas.microsoft.com/office/drawing/2014/main" xmlns="" id="{00000000-0008-0000-0F00-00008C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7" name="テキスト ボックス 396">
          <a:extLst>
            <a:ext uri="{FF2B5EF4-FFF2-40B4-BE49-F238E27FC236}">
              <a16:creationId xmlns:a16="http://schemas.microsoft.com/office/drawing/2014/main" xmlns="" id="{00000000-0008-0000-0F00-00008D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8" name="直線コネクタ 397">
          <a:extLst>
            <a:ext uri="{FF2B5EF4-FFF2-40B4-BE49-F238E27FC236}">
              <a16:creationId xmlns:a16="http://schemas.microsoft.com/office/drawing/2014/main" xmlns="" id="{00000000-0008-0000-0F00-00008E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9" name="テキスト ボックス 398">
          <a:extLst>
            <a:ext uri="{FF2B5EF4-FFF2-40B4-BE49-F238E27FC236}">
              <a16:creationId xmlns:a16="http://schemas.microsoft.com/office/drawing/2014/main" xmlns="" id="{00000000-0008-0000-0F00-00008F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0" name="直線コネクタ 399">
          <a:extLst>
            <a:ext uri="{FF2B5EF4-FFF2-40B4-BE49-F238E27FC236}">
              <a16:creationId xmlns:a16="http://schemas.microsoft.com/office/drawing/2014/main" xmlns="" id="{00000000-0008-0000-0F00-000090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1" name="テキスト ボックス 400">
          <a:extLst>
            <a:ext uri="{FF2B5EF4-FFF2-40B4-BE49-F238E27FC236}">
              <a16:creationId xmlns:a16="http://schemas.microsoft.com/office/drawing/2014/main" xmlns="" id="{00000000-0008-0000-0F00-000091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3" name="テキスト ボックス 402">
          <a:extLst>
            <a:ext uri="{FF2B5EF4-FFF2-40B4-BE49-F238E27FC236}">
              <a16:creationId xmlns:a16="http://schemas.microsoft.com/office/drawing/2014/main" xmlns="" id="{00000000-0008-0000-0F00-000093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5" name="テキスト ボックス 404">
          <a:extLst>
            <a:ext uri="{FF2B5EF4-FFF2-40B4-BE49-F238E27FC236}">
              <a16:creationId xmlns:a16="http://schemas.microsoft.com/office/drawing/2014/main" xmlns="" id="{00000000-0008-0000-0F00-000095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a:extLst>
            <a:ext uri="{FF2B5EF4-FFF2-40B4-BE49-F238E27FC236}">
              <a16:creationId xmlns:a16="http://schemas.microsoft.com/office/drawing/2014/main" xmlns="" id="{00000000-0008-0000-0F00-00009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09" name="直線コネクタ 408">
          <a:extLst>
            <a:ext uri="{FF2B5EF4-FFF2-40B4-BE49-F238E27FC236}">
              <a16:creationId xmlns:a16="http://schemas.microsoft.com/office/drawing/2014/main" xmlns="" id="{00000000-0008-0000-0F00-000099010000}"/>
            </a:ext>
          </a:extLst>
        </xdr:cNvPr>
        <xdr:cNvCxnSpPr/>
      </xdr:nvCxnSpPr>
      <xdr:spPr>
        <a:xfrm flipV="1">
          <a:off x="10476865" y="17070977"/>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10" name="【市民会館】&#10;一人当たり面積最小値テキスト">
          <a:extLst>
            <a:ext uri="{FF2B5EF4-FFF2-40B4-BE49-F238E27FC236}">
              <a16:creationId xmlns:a16="http://schemas.microsoft.com/office/drawing/2014/main" xmlns="" id="{00000000-0008-0000-0F00-00009A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11" name="直線コネクタ 410">
          <a:extLst>
            <a:ext uri="{FF2B5EF4-FFF2-40B4-BE49-F238E27FC236}">
              <a16:creationId xmlns:a16="http://schemas.microsoft.com/office/drawing/2014/main" xmlns="" id="{00000000-0008-0000-0F00-00009B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12" name="【市民会館】&#10;一人当たり面積最大値テキスト">
          <a:extLst>
            <a:ext uri="{FF2B5EF4-FFF2-40B4-BE49-F238E27FC236}">
              <a16:creationId xmlns:a16="http://schemas.microsoft.com/office/drawing/2014/main" xmlns="" id="{00000000-0008-0000-0F00-00009C010000}"/>
            </a:ext>
          </a:extLst>
        </xdr:cNvPr>
        <xdr:cNvSpPr txBox="1"/>
      </xdr:nvSpPr>
      <xdr:spPr>
        <a:xfrm>
          <a:off x="10515600" y="1684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13" name="直線コネクタ 412">
          <a:extLst>
            <a:ext uri="{FF2B5EF4-FFF2-40B4-BE49-F238E27FC236}">
              <a16:creationId xmlns:a16="http://schemas.microsoft.com/office/drawing/2014/main" xmlns="" id="{00000000-0008-0000-0F00-00009D010000}"/>
            </a:ext>
          </a:extLst>
        </xdr:cNvPr>
        <xdr:cNvCxnSpPr/>
      </xdr:nvCxnSpPr>
      <xdr:spPr>
        <a:xfrm>
          <a:off x="10388600" y="17070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39750</xdr:rowOff>
    </xdr:from>
    <xdr:ext cx="469744" cy="259045"/>
    <xdr:sp macro="" textlink="">
      <xdr:nvSpPr>
        <xdr:cNvPr id="414" name="【市民会館】&#10;一人当たり面積平均値テキスト">
          <a:extLst>
            <a:ext uri="{FF2B5EF4-FFF2-40B4-BE49-F238E27FC236}">
              <a16:creationId xmlns:a16="http://schemas.microsoft.com/office/drawing/2014/main" xmlns="" id="{00000000-0008-0000-0F00-00009E010000}"/>
            </a:ext>
          </a:extLst>
        </xdr:cNvPr>
        <xdr:cNvSpPr txBox="1"/>
      </xdr:nvSpPr>
      <xdr:spPr>
        <a:xfrm>
          <a:off x="10515600" y="182134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15" name="フローチャート: 判断 414">
          <a:extLst>
            <a:ext uri="{FF2B5EF4-FFF2-40B4-BE49-F238E27FC236}">
              <a16:creationId xmlns:a16="http://schemas.microsoft.com/office/drawing/2014/main" xmlns="" id="{00000000-0008-0000-0F00-00009F010000}"/>
            </a:ext>
          </a:extLst>
        </xdr:cNvPr>
        <xdr:cNvSpPr/>
      </xdr:nvSpPr>
      <xdr:spPr>
        <a:xfrm>
          <a:off x="104267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16" name="フローチャート: 判断 415">
          <a:extLst>
            <a:ext uri="{FF2B5EF4-FFF2-40B4-BE49-F238E27FC236}">
              <a16:creationId xmlns:a16="http://schemas.microsoft.com/office/drawing/2014/main" xmlns="" id="{00000000-0008-0000-0F00-0000A0010000}"/>
            </a:ext>
          </a:extLst>
        </xdr:cNvPr>
        <xdr:cNvSpPr/>
      </xdr:nvSpPr>
      <xdr:spPr>
        <a:xfrm>
          <a:off x="9588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17" name="フローチャート: 判断 416">
          <a:extLst>
            <a:ext uri="{FF2B5EF4-FFF2-40B4-BE49-F238E27FC236}">
              <a16:creationId xmlns:a16="http://schemas.microsoft.com/office/drawing/2014/main" xmlns="" id="{00000000-0008-0000-0F00-0000A1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18" name="フローチャート: 判断 417">
          <a:extLst>
            <a:ext uri="{FF2B5EF4-FFF2-40B4-BE49-F238E27FC236}">
              <a16:creationId xmlns:a16="http://schemas.microsoft.com/office/drawing/2014/main" xmlns="" id="{00000000-0008-0000-0F00-0000A2010000}"/>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xmlns="" id="{00000000-0008-0000-0F00-0000A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xmlns="" id="{00000000-0008-0000-0F00-0000A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xmlns="" id="{00000000-0008-0000-0F00-0000A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xmlns="" id="{00000000-0008-0000-0F00-0000A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xmlns="" id="{00000000-0008-0000-0F00-0000A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424" name="楕円 423">
          <a:extLst>
            <a:ext uri="{FF2B5EF4-FFF2-40B4-BE49-F238E27FC236}">
              <a16:creationId xmlns:a16="http://schemas.microsoft.com/office/drawing/2014/main" xmlns="" id="{00000000-0008-0000-0F00-0000A8010000}"/>
            </a:ext>
          </a:extLst>
        </xdr:cNvPr>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77669</xdr:rowOff>
    </xdr:from>
    <xdr:ext cx="469744" cy="259045"/>
    <xdr:sp macro="" textlink="">
      <xdr:nvSpPr>
        <xdr:cNvPr id="425" name="【市民会館】&#10;一人当たり面積該当値テキスト">
          <a:extLst>
            <a:ext uri="{FF2B5EF4-FFF2-40B4-BE49-F238E27FC236}">
              <a16:creationId xmlns:a16="http://schemas.microsoft.com/office/drawing/2014/main" xmlns="" id="{00000000-0008-0000-0F00-0000A9010000}"/>
            </a:ext>
          </a:extLst>
        </xdr:cNvPr>
        <xdr:cNvSpPr txBox="1"/>
      </xdr:nvSpPr>
      <xdr:spPr>
        <a:xfrm>
          <a:off x="10515600" y="1807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58057</xdr:rowOff>
    </xdr:from>
    <xdr:to>
      <xdr:col>50</xdr:col>
      <xdr:colOff>165100</xdr:colOff>
      <xdr:row>106</xdr:row>
      <xdr:rowOff>159657</xdr:rowOff>
    </xdr:to>
    <xdr:sp macro="" textlink="">
      <xdr:nvSpPr>
        <xdr:cNvPr id="426" name="楕円 425">
          <a:extLst>
            <a:ext uri="{FF2B5EF4-FFF2-40B4-BE49-F238E27FC236}">
              <a16:creationId xmlns:a16="http://schemas.microsoft.com/office/drawing/2014/main" xmlns="" id="{00000000-0008-0000-0F00-0000AA010000}"/>
            </a:ext>
          </a:extLst>
        </xdr:cNvPr>
        <xdr:cNvSpPr/>
      </xdr:nvSpPr>
      <xdr:spPr>
        <a:xfrm>
          <a:off x="9588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108857</xdr:rowOff>
    </xdr:to>
    <xdr:cxnSp macro="">
      <xdr:nvCxnSpPr>
        <xdr:cNvPr id="427" name="直線コネクタ 426">
          <a:extLst>
            <a:ext uri="{FF2B5EF4-FFF2-40B4-BE49-F238E27FC236}">
              <a16:creationId xmlns:a16="http://schemas.microsoft.com/office/drawing/2014/main" xmlns="" id="{00000000-0008-0000-0F00-0000AB010000}"/>
            </a:ext>
          </a:extLst>
        </xdr:cNvPr>
        <xdr:cNvCxnSpPr/>
      </xdr:nvCxnSpPr>
      <xdr:spPr>
        <a:xfrm flipV="1">
          <a:off x="9639300" y="1827929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61323</xdr:rowOff>
    </xdr:from>
    <xdr:to>
      <xdr:col>46</xdr:col>
      <xdr:colOff>38100</xdr:colOff>
      <xdr:row>106</xdr:row>
      <xdr:rowOff>162923</xdr:rowOff>
    </xdr:to>
    <xdr:sp macro="" textlink="">
      <xdr:nvSpPr>
        <xdr:cNvPr id="428" name="楕円 427">
          <a:extLst>
            <a:ext uri="{FF2B5EF4-FFF2-40B4-BE49-F238E27FC236}">
              <a16:creationId xmlns:a16="http://schemas.microsoft.com/office/drawing/2014/main" xmlns="" id="{00000000-0008-0000-0F00-0000AC010000}"/>
            </a:ext>
          </a:extLst>
        </xdr:cNvPr>
        <xdr:cNvSpPr/>
      </xdr:nvSpPr>
      <xdr:spPr>
        <a:xfrm>
          <a:off x="8699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108857</xdr:rowOff>
    </xdr:from>
    <xdr:to>
      <xdr:col>50</xdr:col>
      <xdr:colOff>114300</xdr:colOff>
      <xdr:row>106</xdr:row>
      <xdr:rowOff>112123</xdr:rowOff>
    </xdr:to>
    <xdr:cxnSp macro="">
      <xdr:nvCxnSpPr>
        <xdr:cNvPr id="429" name="直線コネクタ 428">
          <a:extLst>
            <a:ext uri="{FF2B5EF4-FFF2-40B4-BE49-F238E27FC236}">
              <a16:creationId xmlns:a16="http://schemas.microsoft.com/office/drawing/2014/main" xmlns="" id="{00000000-0008-0000-0F00-0000AD010000}"/>
            </a:ext>
          </a:extLst>
        </xdr:cNvPr>
        <xdr:cNvCxnSpPr/>
      </xdr:nvCxnSpPr>
      <xdr:spPr>
        <a:xfrm flipV="1">
          <a:off x="8750300" y="182825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30" name="n_1aveValue【市民会館】&#10;一人当たり面積">
          <a:extLst>
            <a:ext uri="{FF2B5EF4-FFF2-40B4-BE49-F238E27FC236}">
              <a16:creationId xmlns:a16="http://schemas.microsoft.com/office/drawing/2014/main" xmlns="" id="{00000000-0008-0000-0F00-0000AE010000}"/>
            </a:ext>
          </a:extLst>
        </xdr:cNvPr>
        <xdr:cNvSpPr txBox="1"/>
      </xdr:nvSpPr>
      <xdr:spPr>
        <a:xfrm>
          <a:off x="9391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31" name="n_2aveValue【市民会館】&#10;一人当たり面積">
          <a:extLst>
            <a:ext uri="{FF2B5EF4-FFF2-40B4-BE49-F238E27FC236}">
              <a16:creationId xmlns:a16="http://schemas.microsoft.com/office/drawing/2014/main" xmlns="" id="{00000000-0008-0000-0F00-0000AF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32" name="n_3aveValue【市民会館】&#10;一人当たり面積">
          <a:extLst>
            <a:ext uri="{FF2B5EF4-FFF2-40B4-BE49-F238E27FC236}">
              <a16:creationId xmlns:a16="http://schemas.microsoft.com/office/drawing/2014/main" xmlns="" id="{00000000-0008-0000-0F00-0000B0010000}"/>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150784</xdr:rowOff>
    </xdr:from>
    <xdr:ext cx="469744" cy="259045"/>
    <xdr:sp macro="" textlink="">
      <xdr:nvSpPr>
        <xdr:cNvPr id="433" name="n_1mainValue【市民会館】&#10;一人当たり面積">
          <a:extLst>
            <a:ext uri="{FF2B5EF4-FFF2-40B4-BE49-F238E27FC236}">
              <a16:creationId xmlns:a16="http://schemas.microsoft.com/office/drawing/2014/main" xmlns="" id="{00000000-0008-0000-0F00-0000B1010000}"/>
            </a:ext>
          </a:extLst>
        </xdr:cNvPr>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154050</xdr:rowOff>
    </xdr:from>
    <xdr:ext cx="469744" cy="259045"/>
    <xdr:sp macro="" textlink="">
      <xdr:nvSpPr>
        <xdr:cNvPr id="434" name="n_2mainValue【市民会館】&#10;一人当たり面積">
          <a:extLst>
            <a:ext uri="{FF2B5EF4-FFF2-40B4-BE49-F238E27FC236}">
              <a16:creationId xmlns:a16="http://schemas.microsoft.com/office/drawing/2014/main" xmlns="" id="{00000000-0008-0000-0F00-0000B2010000}"/>
            </a:ext>
          </a:extLst>
        </xdr:cNvPr>
        <xdr:cNvSpPr txBox="1"/>
      </xdr:nvSpPr>
      <xdr:spPr>
        <a:xfrm>
          <a:off x="8515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5" name="正方形/長方形 434">
          <a:extLst>
            <a:ext uri="{FF2B5EF4-FFF2-40B4-BE49-F238E27FC236}">
              <a16:creationId xmlns:a16="http://schemas.microsoft.com/office/drawing/2014/main" xmlns="" id="{00000000-0008-0000-0F00-0000B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6" name="正方形/長方形 435">
          <a:extLst>
            <a:ext uri="{FF2B5EF4-FFF2-40B4-BE49-F238E27FC236}">
              <a16:creationId xmlns:a16="http://schemas.microsoft.com/office/drawing/2014/main" xmlns="" id="{00000000-0008-0000-0F00-0000B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7" name="正方形/長方形 436">
          <a:extLst>
            <a:ext uri="{FF2B5EF4-FFF2-40B4-BE49-F238E27FC236}">
              <a16:creationId xmlns:a16="http://schemas.microsoft.com/office/drawing/2014/main" xmlns="" id="{00000000-0008-0000-0F00-0000B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3" name="テキスト ボックス 442">
          <a:extLst>
            <a:ext uri="{FF2B5EF4-FFF2-40B4-BE49-F238E27FC236}">
              <a16:creationId xmlns:a16="http://schemas.microsoft.com/office/drawing/2014/main" xmlns="" id="{00000000-0008-0000-0F00-0000B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4" name="直線コネクタ 443">
          <a:extLst>
            <a:ext uri="{FF2B5EF4-FFF2-40B4-BE49-F238E27FC236}">
              <a16:creationId xmlns:a16="http://schemas.microsoft.com/office/drawing/2014/main" xmlns="" id="{00000000-0008-0000-0F00-0000B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5" name="直線コネクタ 444">
          <a:extLst>
            <a:ext uri="{FF2B5EF4-FFF2-40B4-BE49-F238E27FC236}">
              <a16:creationId xmlns:a16="http://schemas.microsoft.com/office/drawing/2014/main" xmlns="" id="{00000000-0008-0000-0F00-0000B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6" name="テキスト ボックス 445">
          <a:extLst>
            <a:ext uri="{FF2B5EF4-FFF2-40B4-BE49-F238E27FC236}">
              <a16:creationId xmlns:a16="http://schemas.microsoft.com/office/drawing/2014/main" xmlns="" id="{00000000-0008-0000-0F00-0000BE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8" name="テキスト ボックス 447">
          <a:extLst>
            <a:ext uri="{FF2B5EF4-FFF2-40B4-BE49-F238E27FC236}">
              <a16:creationId xmlns:a16="http://schemas.microsoft.com/office/drawing/2014/main" xmlns="" id="{00000000-0008-0000-0F00-0000C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9" name="直線コネクタ 448">
          <a:extLst>
            <a:ext uri="{FF2B5EF4-FFF2-40B4-BE49-F238E27FC236}">
              <a16:creationId xmlns:a16="http://schemas.microsoft.com/office/drawing/2014/main" xmlns="" id="{00000000-0008-0000-0F00-0000C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1" name="直線コネクタ 450">
          <a:extLst>
            <a:ext uri="{FF2B5EF4-FFF2-40B4-BE49-F238E27FC236}">
              <a16:creationId xmlns:a16="http://schemas.microsoft.com/office/drawing/2014/main" xmlns="" id="{00000000-0008-0000-0F00-0000C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9" name="【一般廃棄物処理施設】&#10;有形固定資産減価償却率グラフ枠">
          <a:extLst>
            <a:ext uri="{FF2B5EF4-FFF2-40B4-BE49-F238E27FC236}">
              <a16:creationId xmlns:a16="http://schemas.microsoft.com/office/drawing/2014/main" xmlns="" id="{00000000-0008-0000-0F00-0000C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flipV="1">
          <a:off x="16318864" y="574548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61" name="【一般廃棄物処理施設】&#10;有形固定資産減価償却率最小値テキスト">
          <a:extLst>
            <a:ext uri="{FF2B5EF4-FFF2-40B4-BE49-F238E27FC236}">
              <a16:creationId xmlns:a16="http://schemas.microsoft.com/office/drawing/2014/main" xmlns="" id="{00000000-0008-0000-0F00-0000CD010000}"/>
            </a:ext>
          </a:extLst>
        </xdr:cNvPr>
        <xdr:cNvSpPr txBox="1"/>
      </xdr:nvSpPr>
      <xdr:spPr>
        <a:xfrm>
          <a:off x="16357600" y="71584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16230600" y="7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63" name="【一般廃棄物処理施設】&#10;有形固定資産減価償却率最大値テキスト">
          <a:extLst>
            <a:ext uri="{FF2B5EF4-FFF2-40B4-BE49-F238E27FC236}">
              <a16:creationId xmlns:a16="http://schemas.microsoft.com/office/drawing/2014/main" xmlns="" id="{00000000-0008-0000-0F00-0000CF010000}"/>
            </a:ext>
          </a:extLst>
        </xdr:cNvPr>
        <xdr:cNvSpPr txBox="1"/>
      </xdr:nvSpPr>
      <xdr:spPr>
        <a:xfrm>
          <a:off x="16357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64" name="直線コネクタ 463">
          <a:extLst>
            <a:ext uri="{FF2B5EF4-FFF2-40B4-BE49-F238E27FC236}">
              <a16:creationId xmlns:a16="http://schemas.microsoft.com/office/drawing/2014/main" xmlns="" id="{00000000-0008-0000-0F00-0000D0010000}"/>
            </a:ext>
          </a:extLst>
        </xdr:cNvPr>
        <xdr:cNvCxnSpPr/>
      </xdr:nvCxnSpPr>
      <xdr:spPr>
        <a:xfrm>
          <a:off x="16230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65" name="【一般廃棄物処理施設】&#10;有形固定資産減価償却率平均値テキスト">
          <a:extLst>
            <a:ext uri="{FF2B5EF4-FFF2-40B4-BE49-F238E27FC236}">
              <a16:creationId xmlns:a16="http://schemas.microsoft.com/office/drawing/2014/main" xmlns="" id="{00000000-0008-0000-0F00-0000D1010000}"/>
            </a:ext>
          </a:extLst>
        </xdr:cNvPr>
        <xdr:cNvSpPr txBox="1"/>
      </xdr:nvSpPr>
      <xdr:spPr>
        <a:xfrm>
          <a:off x="16357600" y="615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66" name="フローチャート: 判断 465">
          <a:extLst>
            <a:ext uri="{FF2B5EF4-FFF2-40B4-BE49-F238E27FC236}">
              <a16:creationId xmlns:a16="http://schemas.microsoft.com/office/drawing/2014/main" xmlns="" id="{00000000-0008-0000-0F00-0000D2010000}"/>
            </a:ext>
          </a:extLst>
        </xdr:cNvPr>
        <xdr:cNvSpPr/>
      </xdr:nvSpPr>
      <xdr:spPr>
        <a:xfrm>
          <a:off x="16268700" y="61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67" name="フローチャート: 判断 466">
          <a:extLst>
            <a:ext uri="{FF2B5EF4-FFF2-40B4-BE49-F238E27FC236}">
              <a16:creationId xmlns:a16="http://schemas.microsoft.com/office/drawing/2014/main" xmlns="" id="{00000000-0008-0000-0F00-0000D3010000}"/>
            </a:ext>
          </a:extLst>
        </xdr:cNvPr>
        <xdr:cNvSpPr/>
      </xdr:nvSpPr>
      <xdr:spPr>
        <a:xfrm>
          <a:off x="15430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68" name="フローチャート: 判断 467">
          <a:extLst>
            <a:ext uri="{FF2B5EF4-FFF2-40B4-BE49-F238E27FC236}">
              <a16:creationId xmlns:a16="http://schemas.microsoft.com/office/drawing/2014/main" xmlns="" id="{00000000-0008-0000-0F00-0000D4010000}"/>
            </a:ext>
          </a:extLst>
        </xdr:cNvPr>
        <xdr:cNvSpPr/>
      </xdr:nvSpPr>
      <xdr:spPr>
        <a:xfrm>
          <a:off x="14541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69" name="フローチャート: 判断 468">
          <a:extLst>
            <a:ext uri="{FF2B5EF4-FFF2-40B4-BE49-F238E27FC236}">
              <a16:creationId xmlns:a16="http://schemas.microsoft.com/office/drawing/2014/main" xmlns="" id="{00000000-0008-0000-0F00-0000D5010000}"/>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00000000-0008-0000-0F00-0000D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xmlns="" id="{00000000-0008-0000-0F00-0000D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128270</xdr:rowOff>
    </xdr:from>
    <xdr:to>
      <xdr:col>85</xdr:col>
      <xdr:colOff>177800</xdr:colOff>
      <xdr:row>35</xdr:row>
      <xdr:rowOff>58420</xdr:rowOff>
    </xdr:to>
    <xdr:sp macro="" textlink="">
      <xdr:nvSpPr>
        <xdr:cNvPr id="475" name="楕円 474">
          <a:extLst>
            <a:ext uri="{FF2B5EF4-FFF2-40B4-BE49-F238E27FC236}">
              <a16:creationId xmlns:a16="http://schemas.microsoft.com/office/drawing/2014/main" xmlns="" id="{00000000-0008-0000-0F00-0000DB010000}"/>
            </a:ext>
          </a:extLst>
        </xdr:cNvPr>
        <xdr:cNvSpPr/>
      </xdr:nvSpPr>
      <xdr:spPr>
        <a:xfrm>
          <a:off x="162687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151147</xdr:rowOff>
    </xdr:from>
    <xdr:ext cx="405111" cy="259045"/>
    <xdr:sp macro="" textlink="">
      <xdr:nvSpPr>
        <xdr:cNvPr id="476" name="【一般廃棄物処理施設】&#10;有形固定資産減価償却率該当値テキスト">
          <a:extLst>
            <a:ext uri="{FF2B5EF4-FFF2-40B4-BE49-F238E27FC236}">
              <a16:creationId xmlns:a16="http://schemas.microsoft.com/office/drawing/2014/main" xmlns="" id="{00000000-0008-0000-0F00-0000DC010000}"/>
            </a:ext>
          </a:extLst>
        </xdr:cNvPr>
        <xdr:cNvSpPr txBox="1"/>
      </xdr:nvSpPr>
      <xdr:spPr>
        <a:xfrm>
          <a:off x="16357600"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477" name="楕円 476">
          <a:extLst>
            <a:ext uri="{FF2B5EF4-FFF2-40B4-BE49-F238E27FC236}">
              <a16:creationId xmlns:a16="http://schemas.microsoft.com/office/drawing/2014/main" xmlns="" id="{00000000-0008-0000-0F00-0000DD010000}"/>
            </a:ext>
          </a:extLst>
        </xdr:cNvPr>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xdr:rowOff>
    </xdr:from>
    <xdr:to>
      <xdr:col>85</xdr:col>
      <xdr:colOff>127000</xdr:colOff>
      <xdr:row>35</xdr:row>
      <xdr:rowOff>61504</xdr:rowOff>
    </xdr:to>
    <xdr:cxnSp macro="">
      <xdr:nvCxnSpPr>
        <xdr:cNvPr id="478" name="直線コネクタ 477">
          <a:extLst>
            <a:ext uri="{FF2B5EF4-FFF2-40B4-BE49-F238E27FC236}">
              <a16:creationId xmlns:a16="http://schemas.microsoft.com/office/drawing/2014/main" xmlns="" id="{00000000-0008-0000-0F00-0000DE010000}"/>
            </a:ext>
          </a:extLst>
        </xdr:cNvPr>
        <xdr:cNvCxnSpPr/>
      </xdr:nvCxnSpPr>
      <xdr:spPr>
        <a:xfrm flipV="1">
          <a:off x="15481300" y="600837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79" name="楕円 478">
          <a:extLst>
            <a:ext uri="{FF2B5EF4-FFF2-40B4-BE49-F238E27FC236}">
              <a16:creationId xmlns:a16="http://schemas.microsoft.com/office/drawing/2014/main" xmlns="" id="{00000000-0008-0000-0F00-0000DF010000}"/>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38</xdr:row>
      <xdr:rowOff>76200</xdr:rowOff>
    </xdr:to>
    <xdr:cxnSp macro="">
      <xdr:nvCxnSpPr>
        <xdr:cNvPr id="480" name="直線コネクタ 479">
          <a:extLst>
            <a:ext uri="{FF2B5EF4-FFF2-40B4-BE49-F238E27FC236}">
              <a16:creationId xmlns:a16="http://schemas.microsoft.com/office/drawing/2014/main" xmlns="" id="{00000000-0008-0000-0F00-0000E0010000}"/>
            </a:ext>
          </a:extLst>
        </xdr:cNvPr>
        <xdr:cNvCxnSpPr/>
      </xdr:nvCxnSpPr>
      <xdr:spPr>
        <a:xfrm flipV="1">
          <a:off x="14592300" y="6062254"/>
          <a:ext cx="889000" cy="52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481" name="n_1aveValue【一般廃棄物処理施設】&#10;有形固定資産減価償却率">
          <a:extLst>
            <a:ext uri="{FF2B5EF4-FFF2-40B4-BE49-F238E27FC236}">
              <a16:creationId xmlns:a16="http://schemas.microsoft.com/office/drawing/2014/main" xmlns="" id="{00000000-0008-0000-0F00-0000E1010000}"/>
            </a:ext>
          </a:extLst>
        </xdr:cNvPr>
        <xdr:cNvSpPr txBox="1"/>
      </xdr:nvSpPr>
      <xdr:spPr>
        <a:xfrm>
          <a:off x="15266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135363</xdr:rowOff>
    </xdr:from>
    <xdr:ext cx="405111" cy="259045"/>
    <xdr:sp macro="" textlink="">
      <xdr:nvSpPr>
        <xdr:cNvPr id="482" name="n_2aveValue【一般廃棄物処理施設】&#10;有形固定資産減価償却率">
          <a:extLst>
            <a:ext uri="{FF2B5EF4-FFF2-40B4-BE49-F238E27FC236}">
              <a16:creationId xmlns:a16="http://schemas.microsoft.com/office/drawing/2014/main" xmlns="" id="{00000000-0008-0000-0F00-0000E2010000}"/>
            </a:ext>
          </a:extLst>
        </xdr:cNvPr>
        <xdr:cNvSpPr txBox="1"/>
      </xdr:nvSpPr>
      <xdr:spPr>
        <a:xfrm>
          <a:off x="14389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48821</xdr:rowOff>
    </xdr:from>
    <xdr:ext cx="405111" cy="259045"/>
    <xdr:sp macro="" textlink="">
      <xdr:nvSpPr>
        <xdr:cNvPr id="483" name="n_3aveValue【一般廃棄物処理施設】&#10;有形固定資産減価償却率">
          <a:extLst>
            <a:ext uri="{FF2B5EF4-FFF2-40B4-BE49-F238E27FC236}">
              <a16:creationId xmlns:a16="http://schemas.microsoft.com/office/drawing/2014/main" xmlns="" id="{00000000-0008-0000-0F00-0000E3010000}"/>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128831</xdr:rowOff>
    </xdr:from>
    <xdr:ext cx="405111" cy="259045"/>
    <xdr:sp macro="" textlink="">
      <xdr:nvSpPr>
        <xdr:cNvPr id="484" name="n_1mainValue【一般廃棄物処理施設】&#10;有形固定資産減価償却率">
          <a:extLst>
            <a:ext uri="{FF2B5EF4-FFF2-40B4-BE49-F238E27FC236}">
              <a16:creationId xmlns:a16="http://schemas.microsoft.com/office/drawing/2014/main" xmlns="" id="{00000000-0008-0000-0F00-0000E4010000}"/>
            </a:ext>
          </a:extLst>
        </xdr:cNvPr>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85" name="n_2mainValue【一般廃棄物処理施設】&#10;有形固定資産減価償却率">
          <a:extLst>
            <a:ext uri="{FF2B5EF4-FFF2-40B4-BE49-F238E27FC236}">
              <a16:creationId xmlns:a16="http://schemas.microsoft.com/office/drawing/2014/main" xmlns="" id="{00000000-0008-0000-0F00-0000E5010000}"/>
            </a:ext>
          </a:extLst>
        </xdr:cNvPr>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6" name="正方形/長方形 485">
          <a:extLst>
            <a:ext uri="{FF2B5EF4-FFF2-40B4-BE49-F238E27FC236}">
              <a16:creationId xmlns:a16="http://schemas.microsoft.com/office/drawing/2014/main" xmlns="" id="{00000000-0008-0000-0F00-0000E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7" name="正方形/長方形 486">
          <a:extLst>
            <a:ext uri="{FF2B5EF4-FFF2-40B4-BE49-F238E27FC236}">
              <a16:creationId xmlns:a16="http://schemas.microsoft.com/office/drawing/2014/main" xmlns="" id="{00000000-0008-0000-0F00-0000E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8" name="正方形/長方形 487">
          <a:extLst>
            <a:ext uri="{FF2B5EF4-FFF2-40B4-BE49-F238E27FC236}">
              <a16:creationId xmlns:a16="http://schemas.microsoft.com/office/drawing/2014/main" xmlns="" id="{00000000-0008-0000-0F00-0000E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9" name="正方形/長方形 488">
          <a:extLst>
            <a:ext uri="{FF2B5EF4-FFF2-40B4-BE49-F238E27FC236}">
              <a16:creationId xmlns:a16="http://schemas.microsoft.com/office/drawing/2014/main" xmlns="" id="{00000000-0008-0000-0F00-0000E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0" name="正方形/長方形 489">
          <a:extLst>
            <a:ext uri="{FF2B5EF4-FFF2-40B4-BE49-F238E27FC236}">
              <a16:creationId xmlns:a16="http://schemas.microsoft.com/office/drawing/2014/main" xmlns="" id="{00000000-0008-0000-0F00-0000E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1" name="正方形/長方形 490">
          <a:extLst>
            <a:ext uri="{FF2B5EF4-FFF2-40B4-BE49-F238E27FC236}">
              <a16:creationId xmlns:a16="http://schemas.microsoft.com/office/drawing/2014/main" xmlns="" id="{00000000-0008-0000-0F00-0000E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2" name="正方形/長方形 491">
          <a:extLst>
            <a:ext uri="{FF2B5EF4-FFF2-40B4-BE49-F238E27FC236}">
              <a16:creationId xmlns:a16="http://schemas.microsoft.com/office/drawing/2014/main" xmlns="" id="{00000000-0008-0000-0F00-0000E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3" name="正方形/長方形 492">
          <a:extLst>
            <a:ext uri="{FF2B5EF4-FFF2-40B4-BE49-F238E27FC236}">
              <a16:creationId xmlns:a16="http://schemas.microsoft.com/office/drawing/2014/main" xmlns="" id="{00000000-0008-0000-0F00-0000E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4" name="テキスト ボックス 493">
          <a:extLst>
            <a:ext uri="{FF2B5EF4-FFF2-40B4-BE49-F238E27FC236}">
              <a16:creationId xmlns:a16="http://schemas.microsoft.com/office/drawing/2014/main" xmlns="" id="{00000000-0008-0000-0F00-0000E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5" name="直線コネクタ 494">
          <a:extLst>
            <a:ext uri="{FF2B5EF4-FFF2-40B4-BE49-F238E27FC236}">
              <a16:creationId xmlns:a16="http://schemas.microsoft.com/office/drawing/2014/main" xmlns="" id="{00000000-0008-0000-0F00-0000E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6" name="直線コネクタ 495">
          <a:extLst>
            <a:ext uri="{FF2B5EF4-FFF2-40B4-BE49-F238E27FC236}">
              <a16:creationId xmlns:a16="http://schemas.microsoft.com/office/drawing/2014/main" xmlns="" id="{00000000-0008-0000-0F00-0000F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7" name="テキスト ボックス 496">
          <a:extLst>
            <a:ext uri="{FF2B5EF4-FFF2-40B4-BE49-F238E27FC236}">
              <a16:creationId xmlns:a16="http://schemas.microsoft.com/office/drawing/2014/main" xmlns="" id="{00000000-0008-0000-0F00-0000F1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8" name="直線コネクタ 497">
          <a:extLst>
            <a:ext uri="{FF2B5EF4-FFF2-40B4-BE49-F238E27FC236}">
              <a16:creationId xmlns:a16="http://schemas.microsoft.com/office/drawing/2014/main" xmlns="" id="{00000000-0008-0000-0F00-0000F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99" name="テキスト ボックス 498">
          <a:extLst>
            <a:ext uri="{FF2B5EF4-FFF2-40B4-BE49-F238E27FC236}">
              <a16:creationId xmlns:a16="http://schemas.microsoft.com/office/drawing/2014/main" xmlns="" id="{00000000-0008-0000-0F00-0000F3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a:extLst>
            <a:ext uri="{FF2B5EF4-FFF2-40B4-BE49-F238E27FC236}">
              <a16:creationId xmlns:a16="http://schemas.microsoft.com/office/drawing/2014/main" xmlns="" id="{00000000-0008-0000-0F00-0000F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a:extLst>
            <a:ext uri="{FF2B5EF4-FFF2-40B4-BE49-F238E27FC236}">
              <a16:creationId xmlns:a16="http://schemas.microsoft.com/office/drawing/2014/main" xmlns="" id="{00000000-0008-0000-0F00-0000F5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3" name="テキスト ボックス 502">
          <a:extLst>
            <a:ext uri="{FF2B5EF4-FFF2-40B4-BE49-F238E27FC236}">
              <a16:creationId xmlns:a16="http://schemas.microsoft.com/office/drawing/2014/main" xmlns="" id="{00000000-0008-0000-0F00-0000F7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5" name="テキスト ボックス 504">
          <a:extLst>
            <a:ext uri="{FF2B5EF4-FFF2-40B4-BE49-F238E27FC236}">
              <a16:creationId xmlns:a16="http://schemas.microsoft.com/office/drawing/2014/main" xmlns="" id="{00000000-0008-0000-0F00-0000F9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6" name="直線コネクタ 505">
          <a:extLst>
            <a:ext uri="{FF2B5EF4-FFF2-40B4-BE49-F238E27FC236}">
              <a16:creationId xmlns:a16="http://schemas.microsoft.com/office/drawing/2014/main" xmlns="" id="{00000000-0008-0000-0F00-0000F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07" name="テキスト ボックス 506">
          <a:extLst>
            <a:ext uri="{FF2B5EF4-FFF2-40B4-BE49-F238E27FC236}">
              <a16:creationId xmlns:a16="http://schemas.microsoft.com/office/drawing/2014/main" xmlns="" id="{00000000-0008-0000-0F00-0000FB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8" name="【一般廃棄物処理施設】&#10;一人当たり有形固定資産（償却資産）額グラフ枠">
          <a:extLst>
            <a:ext uri="{FF2B5EF4-FFF2-40B4-BE49-F238E27FC236}">
              <a16:creationId xmlns:a16="http://schemas.microsoft.com/office/drawing/2014/main" xmlns="" id="{00000000-0008-0000-0F00-0000F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09" name="直線コネクタ 508">
          <a:extLst>
            <a:ext uri="{FF2B5EF4-FFF2-40B4-BE49-F238E27FC236}">
              <a16:creationId xmlns:a16="http://schemas.microsoft.com/office/drawing/2014/main" xmlns="" id="{00000000-0008-0000-0F00-0000FD010000}"/>
            </a:ext>
          </a:extLst>
        </xdr:cNvPr>
        <xdr:cNvCxnSpPr/>
      </xdr:nvCxnSpPr>
      <xdr:spPr>
        <a:xfrm flipV="1">
          <a:off x="22160864" y="5900882"/>
          <a:ext cx="0" cy="133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10" name="【一般廃棄物処理施設】&#10;一人当たり有形固定資産（償却資産）額最小値テキスト">
          <a:extLst>
            <a:ext uri="{FF2B5EF4-FFF2-40B4-BE49-F238E27FC236}">
              <a16:creationId xmlns:a16="http://schemas.microsoft.com/office/drawing/2014/main" xmlns="" id="{00000000-0008-0000-0F00-0000FE010000}"/>
            </a:ext>
          </a:extLst>
        </xdr:cNvPr>
        <xdr:cNvSpPr txBox="1"/>
      </xdr:nvSpPr>
      <xdr:spPr>
        <a:xfrm>
          <a:off x="22199600" y="7242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11" name="直線コネクタ 510">
          <a:extLst>
            <a:ext uri="{FF2B5EF4-FFF2-40B4-BE49-F238E27FC236}">
              <a16:creationId xmlns:a16="http://schemas.microsoft.com/office/drawing/2014/main" xmlns="" id="{00000000-0008-0000-0F00-0000FF010000}"/>
            </a:ext>
          </a:extLst>
        </xdr:cNvPr>
        <xdr:cNvCxnSpPr/>
      </xdr:nvCxnSpPr>
      <xdr:spPr>
        <a:xfrm>
          <a:off x="22072600" y="723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12" name="【一般廃棄物処理施設】&#10;一人当たり有形固定資産（償却資産）額最大値テキスト">
          <a:extLst>
            <a:ext uri="{FF2B5EF4-FFF2-40B4-BE49-F238E27FC236}">
              <a16:creationId xmlns:a16="http://schemas.microsoft.com/office/drawing/2014/main" xmlns="" id="{00000000-0008-0000-0F00-000000020000}"/>
            </a:ext>
          </a:extLst>
        </xdr:cNvPr>
        <xdr:cNvSpPr txBox="1"/>
      </xdr:nvSpPr>
      <xdr:spPr>
        <a:xfrm>
          <a:off x="22199600" y="567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13" name="直線コネクタ 512">
          <a:extLst>
            <a:ext uri="{FF2B5EF4-FFF2-40B4-BE49-F238E27FC236}">
              <a16:creationId xmlns:a16="http://schemas.microsoft.com/office/drawing/2014/main" xmlns="" id="{00000000-0008-0000-0F00-000001020000}"/>
            </a:ext>
          </a:extLst>
        </xdr:cNvPr>
        <xdr:cNvCxnSpPr/>
      </xdr:nvCxnSpPr>
      <xdr:spPr>
        <a:xfrm>
          <a:off x="22072600" y="590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14" name="【一般廃棄物処理施設】&#10;一人当たり有形固定資産（償却資産）額平均値テキスト">
          <a:extLst>
            <a:ext uri="{FF2B5EF4-FFF2-40B4-BE49-F238E27FC236}">
              <a16:creationId xmlns:a16="http://schemas.microsoft.com/office/drawing/2014/main" xmlns="" id="{00000000-0008-0000-0F00-000002020000}"/>
            </a:ext>
          </a:extLst>
        </xdr:cNvPr>
        <xdr:cNvSpPr txBox="1"/>
      </xdr:nvSpPr>
      <xdr:spPr>
        <a:xfrm>
          <a:off x="22199600" y="6857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15" name="フローチャート: 判断 514">
          <a:extLst>
            <a:ext uri="{FF2B5EF4-FFF2-40B4-BE49-F238E27FC236}">
              <a16:creationId xmlns:a16="http://schemas.microsoft.com/office/drawing/2014/main" xmlns="" id="{00000000-0008-0000-0F00-000003020000}"/>
            </a:ext>
          </a:extLst>
        </xdr:cNvPr>
        <xdr:cNvSpPr/>
      </xdr:nvSpPr>
      <xdr:spPr>
        <a:xfrm>
          <a:off x="22110700" y="700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16" name="フローチャート: 判断 515">
          <a:extLst>
            <a:ext uri="{FF2B5EF4-FFF2-40B4-BE49-F238E27FC236}">
              <a16:creationId xmlns:a16="http://schemas.microsoft.com/office/drawing/2014/main" xmlns="" id="{00000000-0008-0000-0F00-000004020000}"/>
            </a:ext>
          </a:extLst>
        </xdr:cNvPr>
        <xdr:cNvSpPr/>
      </xdr:nvSpPr>
      <xdr:spPr>
        <a:xfrm>
          <a:off x="21272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17" name="フローチャート: 判断 516">
          <a:extLst>
            <a:ext uri="{FF2B5EF4-FFF2-40B4-BE49-F238E27FC236}">
              <a16:creationId xmlns:a16="http://schemas.microsoft.com/office/drawing/2014/main" xmlns="" id="{00000000-0008-0000-0F00-000005020000}"/>
            </a:ext>
          </a:extLst>
        </xdr:cNvPr>
        <xdr:cNvSpPr/>
      </xdr:nvSpPr>
      <xdr:spPr>
        <a:xfrm>
          <a:off x="20383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18" name="フローチャート: 判断 517">
          <a:extLst>
            <a:ext uri="{FF2B5EF4-FFF2-40B4-BE49-F238E27FC236}">
              <a16:creationId xmlns:a16="http://schemas.microsoft.com/office/drawing/2014/main" xmlns="" id="{00000000-0008-0000-0F00-000006020000}"/>
            </a:ext>
          </a:extLst>
        </xdr:cNvPr>
        <xdr:cNvSpPr/>
      </xdr:nvSpPr>
      <xdr:spPr>
        <a:xfrm>
          <a:off x="19494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9" name="テキスト ボックス 518">
          <a:extLst>
            <a:ext uri="{FF2B5EF4-FFF2-40B4-BE49-F238E27FC236}">
              <a16:creationId xmlns:a16="http://schemas.microsoft.com/office/drawing/2014/main" xmlns="" id="{00000000-0008-0000-0F00-00000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xmlns="" id="{00000000-0008-0000-0F00-00000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xmlns="" id="{00000000-0008-0000-0F00-00000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xmlns="" id="{00000000-0008-0000-0F00-00000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xmlns="" id="{00000000-0008-0000-0F00-00000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39143</xdr:rowOff>
    </xdr:from>
    <xdr:to>
      <xdr:col>116</xdr:col>
      <xdr:colOff>114300</xdr:colOff>
      <xdr:row>41</xdr:row>
      <xdr:rowOff>140743</xdr:rowOff>
    </xdr:to>
    <xdr:sp macro="" textlink="">
      <xdr:nvSpPr>
        <xdr:cNvPr id="524" name="楕円 523">
          <a:extLst>
            <a:ext uri="{FF2B5EF4-FFF2-40B4-BE49-F238E27FC236}">
              <a16:creationId xmlns:a16="http://schemas.microsoft.com/office/drawing/2014/main" xmlns="" id="{00000000-0008-0000-0F00-00000C020000}"/>
            </a:ext>
          </a:extLst>
        </xdr:cNvPr>
        <xdr:cNvSpPr/>
      </xdr:nvSpPr>
      <xdr:spPr>
        <a:xfrm>
          <a:off x="22110700" y="70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126759</xdr:rowOff>
    </xdr:from>
    <xdr:ext cx="534377" cy="259045"/>
    <xdr:sp macro="" textlink="">
      <xdr:nvSpPr>
        <xdr:cNvPr id="525" name="【一般廃棄物処理施設】&#10;一人当たり有形固定資産（償却資産）額該当値テキスト">
          <a:extLst>
            <a:ext uri="{FF2B5EF4-FFF2-40B4-BE49-F238E27FC236}">
              <a16:creationId xmlns:a16="http://schemas.microsoft.com/office/drawing/2014/main" xmlns="" id="{00000000-0008-0000-0F00-00000D020000}"/>
            </a:ext>
          </a:extLst>
        </xdr:cNvPr>
        <xdr:cNvSpPr txBox="1"/>
      </xdr:nvSpPr>
      <xdr:spPr>
        <a:xfrm>
          <a:off x="22199600" y="698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39809</xdr:rowOff>
    </xdr:from>
    <xdr:to>
      <xdr:col>112</xdr:col>
      <xdr:colOff>38100</xdr:colOff>
      <xdr:row>41</xdr:row>
      <xdr:rowOff>141409</xdr:rowOff>
    </xdr:to>
    <xdr:sp macro="" textlink="">
      <xdr:nvSpPr>
        <xdr:cNvPr id="526" name="楕円 525">
          <a:extLst>
            <a:ext uri="{FF2B5EF4-FFF2-40B4-BE49-F238E27FC236}">
              <a16:creationId xmlns:a16="http://schemas.microsoft.com/office/drawing/2014/main" xmlns="" id="{00000000-0008-0000-0F00-00000E020000}"/>
            </a:ext>
          </a:extLst>
        </xdr:cNvPr>
        <xdr:cNvSpPr/>
      </xdr:nvSpPr>
      <xdr:spPr>
        <a:xfrm>
          <a:off x="21272500" y="70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89943</xdr:rowOff>
    </xdr:from>
    <xdr:to>
      <xdr:col>116</xdr:col>
      <xdr:colOff>63500</xdr:colOff>
      <xdr:row>41</xdr:row>
      <xdr:rowOff>90609</xdr:rowOff>
    </xdr:to>
    <xdr:cxnSp macro="">
      <xdr:nvCxnSpPr>
        <xdr:cNvPr id="527" name="直線コネクタ 526">
          <a:extLst>
            <a:ext uri="{FF2B5EF4-FFF2-40B4-BE49-F238E27FC236}">
              <a16:creationId xmlns:a16="http://schemas.microsoft.com/office/drawing/2014/main" xmlns="" id="{00000000-0008-0000-0F00-00000F020000}"/>
            </a:ext>
          </a:extLst>
        </xdr:cNvPr>
        <xdr:cNvCxnSpPr/>
      </xdr:nvCxnSpPr>
      <xdr:spPr>
        <a:xfrm flipV="1">
          <a:off x="21323300" y="7119393"/>
          <a:ext cx="8382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134846</xdr:rowOff>
    </xdr:from>
    <xdr:to>
      <xdr:col>107</xdr:col>
      <xdr:colOff>101600</xdr:colOff>
      <xdr:row>41</xdr:row>
      <xdr:rowOff>64996</xdr:rowOff>
    </xdr:to>
    <xdr:sp macro="" textlink="">
      <xdr:nvSpPr>
        <xdr:cNvPr id="528" name="楕円 527">
          <a:extLst>
            <a:ext uri="{FF2B5EF4-FFF2-40B4-BE49-F238E27FC236}">
              <a16:creationId xmlns:a16="http://schemas.microsoft.com/office/drawing/2014/main" xmlns="" id="{00000000-0008-0000-0F00-000010020000}"/>
            </a:ext>
          </a:extLst>
        </xdr:cNvPr>
        <xdr:cNvSpPr/>
      </xdr:nvSpPr>
      <xdr:spPr>
        <a:xfrm>
          <a:off x="20383500" y="69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14196</xdr:rowOff>
    </xdr:from>
    <xdr:to>
      <xdr:col>111</xdr:col>
      <xdr:colOff>177800</xdr:colOff>
      <xdr:row>41</xdr:row>
      <xdr:rowOff>90609</xdr:rowOff>
    </xdr:to>
    <xdr:cxnSp macro="">
      <xdr:nvCxnSpPr>
        <xdr:cNvPr id="529" name="直線コネクタ 528">
          <a:extLst>
            <a:ext uri="{FF2B5EF4-FFF2-40B4-BE49-F238E27FC236}">
              <a16:creationId xmlns:a16="http://schemas.microsoft.com/office/drawing/2014/main" xmlns="" id="{00000000-0008-0000-0F00-000011020000}"/>
            </a:ext>
          </a:extLst>
        </xdr:cNvPr>
        <xdr:cNvCxnSpPr/>
      </xdr:nvCxnSpPr>
      <xdr:spPr>
        <a:xfrm>
          <a:off x="20434300" y="7043646"/>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30" name="n_1aveValue【一般廃棄物処理施設】&#10;一人当たり有形固定資産（償却資産）額">
          <a:extLst>
            <a:ext uri="{FF2B5EF4-FFF2-40B4-BE49-F238E27FC236}">
              <a16:creationId xmlns:a16="http://schemas.microsoft.com/office/drawing/2014/main" xmlns="" id="{00000000-0008-0000-0F00-000012020000}"/>
            </a:ext>
          </a:extLst>
        </xdr:cNvPr>
        <xdr:cNvSpPr txBox="1"/>
      </xdr:nvSpPr>
      <xdr:spPr>
        <a:xfrm>
          <a:off x="210434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95391</xdr:rowOff>
    </xdr:from>
    <xdr:ext cx="534377" cy="259045"/>
    <xdr:sp macro="" textlink="">
      <xdr:nvSpPr>
        <xdr:cNvPr id="531" name="n_2aveValue【一般廃棄物処理施設】&#10;一人当たり有形固定資産（償却資産）額">
          <a:extLst>
            <a:ext uri="{FF2B5EF4-FFF2-40B4-BE49-F238E27FC236}">
              <a16:creationId xmlns:a16="http://schemas.microsoft.com/office/drawing/2014/main" xmlns="" id="{00000000-0008-0000-0F00-000013020000}"/>
            </a:ext>
          </a:extLst>
        </xdr:cNvPr>
        <xdr:cNvSpPr txBox="1"/>
      </xdr:nvSpPr>
      <xdr:spPr>
        <a:xfrm>
          <a:off x="20167111" y="712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32" name="n_3aveValue【一般廃棄物処理施設】&#10;一人当たり有形固定資産（償却資産）額">
          <a:extLst>
            <a:ext uri="{FF2B5EF4-FFF2-40B4-BE49-F238E27FC236}">
              <a16:creationId xmlns:a16="http://schemas.microsoft.com/office/drawing/2014/main" xmlns="" id="{00000000-0008-0000-0F00-000014020000}"/>
            </a:ext>
          </a:extLst>
        </xdr:cNvPr>
        <xdr:cNvSpPr txBox="1"/>
      </xdr:nvSpPr>
      <xdr:spPr>
        <a:xfrm>
          <a:off x="19278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132536</xdr:rowOff>
    </xdr:from>
    <xdr:ext cx="534377" cy="259045"/>
    <xdr:sp macro="" textlink="">
      <xdr:nvSpPr>
        <xdr:cNvPr id="533" name="n_1mainValue【一般廃棄物処理施設】&#10;一人当たり有形固定資産（償却資産）額">
          <a:extLst>
            <a:ext uri="{FF2B5EF4-FFF2-40B4-BE49-F238E27FC236}">
              <a16:creationId xmlns:a16="http://schemas.microsoft.com/office/drawing/2014/main" xmlns="" id="{00000000-0008-0000-0F00-000015020000}"/>
            </a:ext>
          </a:extLst>
        </xdr:cNvPr>
        <xdr:cNvSpPr txBox="1"/>
      </xdr:nvSpPr>
      <xdr:spPr>
        <a:xfrm>
          <a:off x="21043411" y="71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81523</xdr:rowOff>
    </xdr:from>
    <xdr:ext cx="599010" cy="259045"/>
    <xdr:sp macro="" textlink="">
      <xdr:nvSpPr>
        <xdr:cNvPr id="534" name="n_2mainValue【一般廃棄物処理施設】&#10;一人当たり有形固定資産（償却資産）額">
          <a:extLst>
            <a:ext uri="{FF2B5EF4-FFF2-40B4-BE49-F238E27FC236}">
              <a16:creationId xmlns:a16="http://schemas.microsoft.com/office/drawing/2014/main" xmlns="" id="{00000000-0008-0000-0F00-000016020000}"/>
            </a:ext>
          </a:extLst>
        </xdr:cNvPr>
        <xdr:cNvSpPr txBox="1"/>
      </xdr:nvSpPr>
      <xdr:spPr>
        <a:xfrm>
          <a:off x="20134795" y="67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5" name="正方形/長方形 534">
          <a:extLst>
            <a:ext uri="{FF2B5EF4-FFF2-40B4-BE49-F238E27FC236}">
              <a16:creationId xmlns:a16="http://schemas.microsoft.com/office/drawing/2014/main" xmlns="" id="{00000000-0008-0000-0F00-00001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6" name="正方形/長方形 535">
          <a:extLst>
            <a:ext uri="{FF2B5EF4-FFF2-40B4-BE49-F238E27FC236}">
              <a16:creationId xmlns:a16="http://schemas.microsoft.com/office/drawing/2014/main" xmlns="" id="{00000000-0008-0000-0F00-00001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7" name="正方形/長方形 536">
          <a:extLst>
            <a:ext uri="{FF2B5EF4-FFF2-40B4-BE49-F238E27FC236}">
              <a16:creationId xmlns:a16="http://schemas.microsoft.com/office/drawing/2014/main" xmlns="" id="{00000000-0008-0000-0F00-00001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8" name="正方形/長方形 537">
          <a:extLst>
            <a:ext uri="{FF2B5EF4-FFF2-40B4-BE49-F238E27FC236}">
              <a16:creationId xmlns:a16="http://schemas.microsoft.com/office/drawing/2014/main" xmlns="" id="{00000000-0008-0000-0F00-00001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9" name="正方形/長方形 538">
          <a:extLst>
            <a:ext uri="{FF2B5EF4-FFF2-40B4-BE49-F238E27FC236}">
              <a16:creationId xmlns:a16="http://schemas.microsoft.com/office/drawing/2014/main" xmlns="" id="{00000000-0008-0000-0F00-00001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0" name="正方形/長方形 539">
          <a:extLst>
            <a:ext uri="{FF2B5EF4-FFF2-40B4-BE49-F238E27FC236}">
              <a16:creationId xmlns:a16="http://schemas.microsoft.com/office/drawing/2014/main" xmlns="" id="{00000000-0008-0000-0F00-00001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1" name="正方形/長方形 540">
          <a:extLst>
            <a:ext uri="{FF2B5EF4-FFF2-40B4-BE49-F238E27FC236}">
              <a16:creationId xmlns:a16="http://schemas.microsoft.com/office/drawing/2014/main" xmlns="" id="{00000000-0008-0000-0F00-00001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2" name="正方形/長方形 541">
          <a:extLst>
            <a:ext uri="{FF2B5EF4-FFF2-40B4-BE49-F238E27FC236}">
              <a16:creationId xmlns:a16="http://schemas.microsoft.com/office/drawing/2014/main" xmlns="" id="{00000000-0008-0000-0F00-00001E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43" name="正方形/長方形 542">
          <a:extLst>
            <a:ext uri="{FF2B5EF4-FFF2-40B4-BE49-F238E27FC236}">
              <a16:creationId xmlns:a16="http://schemas.microsoft.com/office/drawing/2014/main" xmlns="" id="{00000000-0008-0000-0F00-00001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4" name="正方形/長方形 543">
          <a:extLst>
            <a:ext uri="{FF2B5EF4-FFF2-40B4-BE49-F238E27FC236}">
              <a16:creationId xmlns:a16="http://schemas.microsoft.com/office/drawing/2014/main" xmlns="" id="{00000000-0008-0000-0F00-00002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5" name="正方形/長方形 544">
          <a:extLst>
            <a:ext uri="{FF2B5EF4-FFF2-40B4-BE49-F238E27FC236}">
              <a16:creationId xmlns:a16="http://schemas.microsoft.com/office/drawing/2014/main" xmlns="" id="{00000000-0008-0000-0F00-00002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6" name="正方形/長方形 545">
          <a:extLst>
            <a:ext uri="{FF2B5EF4-FFF2-40B4-BE49-F238E27FC236}">
              <a16:creationId xmlns:a16="http://schemas.microsoft.com/office/drawing/2014/main" xmlns="" id="{00000000-0008-0000-0F00-00002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7" name="正方形/長方形 546">
          <a:extLst>
            <a:ext uri="{FF2B5EF4-FFF2-40B4-BE49-F238E27FC236}">
              <a16:creationId xmlns:a16="http://schemas.microsoft.com/office/drawing/2014/main" xmlns="" id="{00000000-0008-0000-0F00-00002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8" name="正方形/長方形 547">
          <a:extLst>
            <a:ext uri="{FF2B5EF4-FFF2-40B4-BE49-F238E27FC236}">
              <a16:creationId xmlns:a16="http://schemas.microsoft.com/office/drawing/2014/main" xmlns="" id="{00000000-0008-0000-0F00-00002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9" name="正方形/長方形 548">
          <a:extLst>
            <a:ext uri="{FF2B5EF4-FFF2-40B4-BE49-F238E27FC236}">
              <a16:creationId xmlns:a16="http://schemas.microsoft.com/office/drawing/2014/main" xmlns="" id="{00000000-0008-0000-0F00-00002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0" name="正方形/長方形 549">
          <a:extLst>
            <a:ext uri="{FF2B5EF4-FFF2-40B4-BE49-F238E27FC236}">
              <a16:creationId xmlns:a16="http://schemas.microsoft.com/office/drawing/2014/main" xmlns="" id="{00000000-0008-0000-0F00-000026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51" name="正方形/長方形 550">
          <a:extLst>
            <a:ext uri="{FF2B5EF4-FFF2-40B4-BE49-F238E27FC236}">
              <a16:creationId xmlns:a16="http://schemas.microsoft.com/office/drawing/2014/main" xmlns="" id="{00000000-0008-0000-0F00-00002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2" name="正方形/長方形 551">
          <a:extLst>
            <a:ext uri="{FF2B5EF4-FFF2-40B4-BE49-F238E27FC236}">
              <a16:creationId xmlns:a16="http://schemas.microsoft.com/office/drawing/2014/main" xmlns="" id="{00000000-0008-0000-0F00-00002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3" name="正方形/長方形 552">
          <a:extLst>
            <a:ext uri="{FF2B5EF4-FFF2-40B4-BE49-F238E27FC236}">
              <a16:creationId xmlns:a16="http://schemas.microsoft.com/office/drawing/2014/main" xmlns="" id="{00000000-0008-0000-0F00-00002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4" name="正方形/長方形 553">
          <a:extLst>
            <a:ext uri="{FF2B5EF4-FFF2-40B4-BE49-F238E27FC236}">
              <a16:creationId xmlns:a16="http://schemas.microsoft.com/office/drawing/2014/main" xmlns="" id="{00000000-0008-0000-0F00-00002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5" name="正方形/長方形 554">
          <a:extLst>
            <a:ext uri="{FF2B5EF4-FFF2-40B4-BE49-F238E27FC236}">
              <a16:creationId xmlns:a16="http://schemas.microsoft.com/office/drawing/2014/main" xmlns="" id="{00000000-0008-0000-0F00-00002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6" name="正方形/長方形 555">
          <a:extLst>
            <a:ext uri="{FF2B5EF4-FFF2-40B4-BE49-F238E27FC236}">
              <a16:creationId xmlns:a16="http://schemas.microsoft.com/office/drawing/2014/main" xmlns="" id="{00000000-0008-0000-0F00-00002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7" name="正方形/長方形 556">
          <a:extLst>
            <a:ext uri="{FF2B5EF4-FFF2-40B4-BE49-F238E27FC236}">
              <a16:creationId xmlns:a16="http://schemas.microsoft.com/office/drawing/2014/main" xmlns="" id="{00000000-0008-0000-0F00-00002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8" name="正方形/長方形 557">
          <a:extLst>
            <a:ext uri="{FF2B5EF4-FFF2-40B4-BE49-F238E27FC236}">
              <a16:creationId xmlns:a16="http://schemas.microsoft.com/office/drawing/2014/main" xmlns="" id="{00000000-0008-0000-0F00-00002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0" name="直線コネクタ 559">
          <a:extLst>
            <a:ext uri="{FF2B5EF4-FFF2-40B4-BE49-F238E27FC236}">
              <a16:creationId xmlns:a16="http://schemas.microsoft.com/office/drawing/2014/main" xmlns="" id="{00000000-0008-0000-0F00-00003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1" name="直線コネクタ 560">
          <a:extLst>
            <a:ext uri="{FF2B5EF4-FFF2-40B4-BE49-F238E27FC236}">
              <a16:creationId xmlns:a16="http://schemas.microsoft.com/office/drawing/2014/main" xmlns="" id="{00000000-0008-0000-0F00-00003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2" name="テキスト ボックス 561">
          <a:extLst>
            <a:ext uri="{FF2B5EF4-FFF2-40B4-BE49-F238E27FC236}">
              <a16:creationId xmlns:a16="http://schemas.microsoft.com/office/drawing/2014/main" xmlns="" id="{00000000-0008-0000-0F00-000032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3" name="直線コネクタ 562">
          <a:extLst>
            <a:ext uri="{FF2B5EF4-FFF2-40B4-BE49-F238E27FC236}">
              <a16:creationId xmlns:a16="http://schemas.microsoft.com/office/drawing/2014/main" xmlns="" id="{00000000-0008-0000-0F00-00003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4" name="テキスト ボックス 563">
          <a:extLst>
            <a:ext uri="{FF2B5EF4-FFF2-40B4-BE49-F238E27FC236}">
              <a16:creationId xmlns:a16="http://schemas.microsoft.com/office/drawing/2014/main" xmlns="" id="{00000000-0008-0000-0F00-00003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5" name="直線コネクタ 564">
          <a:extLst>
            <a:ext uri="{FF2B5EF4-FFF2-40B4-BE49-F238E27FC236}">
              <a16:creationId xmlns:a16="http://schemas.microsoft.com/office/drawing/2014/main" xmlns="" id="{00000000-0008-0000-0F00-00003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6" name="テキスト ボックス 565">
          <a:extLst>
            <a:ext uri="{FF2B5EF4-FFF2-40B4-BE49-F238E27FC236}">
              <a16:creationId xmlns:a16="http://schemas.microsoft.com/office/drawing/2014/main" xmlns="" id="{00000000-0008-0000-0F00-00003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7" name="直線コネクタ 566">
          <a:extLst>
            <a:ext uri="{FF2B5EF4-FFF2-40B4-BE49-F238E27FC236}">
              <a16:creationId xmlns:a16="http://schemas.microsoft.com/office/drawing/2014/main" xmlns="" id="{00000000-0008-0000-0F00-00003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8" name="テキスト ボックス 567">
          <a:extLst>
            <a:ext uri="{FF2B5EF4-FFF2-40B4-BE49-F238E27FC236}">
              <a16:creationId xmlns:a16="http://schemas.microsoft.com/office/drawing/2014/main" xmlns="" id="{00000000-0008-0000-0F00-00003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9" name="直線コネクタ 568">
          <a:extLst>
            <a:ext uri="{FF2B5EF4-FFF2-40B4-BE49-F238E27FC236}">
              <a16:creationId xmlns:a16="http://schemas.microsoft.com/office/drawing/2014/main" xmlns="" id="{00000000-0008-0000-0F00-00003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0" name="テキスト ボックス 569">
          <a:extLst>
            <a:ext uri="{FF2B5EF4-FFF2-40B4-BE49-F238E27FC236}">
              <a16:creationId xmlns:a16="http://schemas.microsoft.com/office/drawing/2014/main" xmlns="" id="{00000000-0008-0000-0F00-00003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1" name="直線コネクタ 570">
          <a:extLst>
            <a:ext uri="{FF2B5EF4-FFF2-40B4-BE49-F238E27FC236}">
              <a16:creationId xmlns:a16="http://schemas.microsoft.com/office/drawing/2014/main" xmlns="" id="{00000000-0008-0000-0F00-00003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2" name="テキスト ボックス 571">
          <a:extLst>
            <a:ext uri="{FF2B5EF4-FFF2-40B4-BE49-F238E27FC236}">
              <a16:creationId xmlns:a16="http://schemas.microsoft.com/office/drawing/2014/main" xmlns="" id="{00000000-0008-0000-0F00-00003C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3" name="直線コネクタ 572">
          <a:extLst>
            <a:ext uri="{FF2B5EF4-FFF2-40B4-BE49-F238E27FC236}">
              <a16:creationId xmlns:a16="http://schemas.microsoft.com/office/drawing/2014/main" xmlns="" id="{00000000-0008-0000-0F00-00003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4" name="テキスト ボックス 573">
          <a:extLst>
            <a:ext uri="{FF2B5EF4-FFF2-40B4-BE49-F238E27FC236}">
              <a16:creationId xmlns:a16="http://schemas.microsoft.com/office/drawing/2014/main" xmlns="" id="{00000000-0008-0000-0F00-00003E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5" name="【消防施設】&#10;有形固定資産減価償却率グラフ枠">
          <a:extLst>
            <a:ext uri="{FF2B5EF4-FFF2-40B4-BE49-F238E27FC236}">
              <a16:creationId xmlns:a16="http://schemas.microsoft.com/office/drawing/2014/main" xmlns="" id="{00000000-0008-0000-0F00-00003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576" name="直線コネクタ 575">
          <a:extLst>
            <a:ext uri="{FF2B5EF4-FFF2-40B4-BE49-F238E27FC236}">
              <a16:creationId xmlns:a16="http://schemas.microsoft.com/office/drawing/2014/main" xmlns="" id="{00000000-0008-0000-0F00-000040020000}"/>
            </a:ext>
          </a:extLst>
        </xdr:cNvPr>
        <xdr:cNvCxnSpPr/>
      </xdr:nvCxnSpPr>
      <xdr:spPr>
        <a:xfrm flipV="1">
          <a:off x="16318864" y="13329557"/>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577" name="【消防施設】&#10;有形固定資産減価償却率最小値テキスト">
          <a:extLst>
            <a:ext uri="{FF2B5EF4-FFF2-40B4-BE49-F238E27FC236}">
              <a16:creationId xmlns:a16="http://schemas.microsoft.com/office/drawing/2014/main" xmlns="" id="{00000000-0008-0000-0F00-000041020000}"/>
            </a:ext>
          </a:extLst>
        </xdr:cNvPr>
        <xdr:cNvSpPr txBox="1"/>
      </xdr:nvSpPr>
      <xdr:spPr>
        <a:xfrm>
          <a:off x="16357600" y="14716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578" name="直線コネクタ 577">
          <a:extLst>
            <a:ext uri="{FF2B5EF4-FFF2-40B4-BE49-F238E27FC236}">
              <a16:creationId xmlns:a16="http://schemas.microsoft.com/office/drawing/2014/main" xmlns="" id="{00000000-0008-0000-0F00-000042020000}"/>
            </a:ext>
          </a:extLst>
        </xdr:cNvPr>
        <xdr:cNvCxnSpPr/>
      </xdr:nvCxnSpPr>
      <xdr:spPr>
        <a:xfrm>
          <a:off x="16230600" y="14712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579" name="【消防施設】&#10;有形固定資産減価償却率最大値テキスト">
          <a:extLst>
            <a:ext uri="{FF2B5EF4-FFF2-40B4-BE49-F238E27FC236}">
              <a16:creationId xmlns:a16="http://schemas.microsoft.com/office/drawing/2014/main" xmlns="" id="{00000000-0008-0000-0F00-000043020000}"/>
            </a:ext>
          </a:extLst>
        </xdr:cNvPr>
        <xdr:cNvSpPr txBox="1"/>
      </xdr:nvSpPr>
      <xdr:spPr>
        <a:xfrm>
          <a:off x="16357600" y="1310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580" name="直線コネクタ 579">
          <a:extLst>
            <a:ext uri="{FF2B5EF4-FFF2-40B4-BE49-F238E27FC236}">
              <a16:creationId xmlns:a16="http://schemas.microsoft.com/office/drawing/2014/main" xmlns="" id="{00000000-0008-0000-0F00-000044020000}"/>
            </a:ext>
          </a:extLst>
        </xdr:cNvPr>
        <xdr:cNvCxnSpPr/>
      </xdr:nvCxnSpPr>
      <xdr:spPr>
        <a:xfrm>
          <a:off x="16230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16708</xdr:rowOff>
    </xdr:from>
    <xdr:ext cx="405111" cy="259045"/>
    <xdr:sp macro="" textlink="">
      <xdr:nvSpPr>
        <xdr:cNvPr id="581" name="【消防施設】&#10;有形固定資産減価償却率平均値テキスト">
          <a:extLst>
            <a:ext uri="{FF2B5EF4-FFF2-40B4-BE49-F238E27FC236}">
              <a16:creationId xmlns:a16="http://schemas.microsoft.com/office/drawing/2014/main" xmlns="" id="{00000000-0008-0000-0F00-000045020000}"/>
            </a:ext>
          </a:extLst>
        </xdr:cNvPr>
        <xdr:cNvSpPr txBox="1"/>
      </xdr:nvSpPr>
      <xdr:spPr>
        <a:xfrm>
          <a:off x="16357600" y="1373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82" name="フローチャート: 判断 581">
          <a:extLst>
            <a:ext uri="{FF2B5EF4-FFF2-40B4-BE49-F238E27FC236}">
              <a16:creationId xmlns:a16="http://schemas.microsoft.com/office/drawing/2014/main" xmlns="" id="{00000000-0008-0000-0F00-000046020000}"/>
            </a:ext>
          </a:extLst>
        </xdr:cNvPr>
        <xdr:cNvSpPr/>
      </xdr:nvSpPr>
      <xdr:spPr>
        <a:xfrm>
          <a:off x="162687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583" name="フローチャート: 判断 582">
          <a:extLst>
            <a:ext uri="{FF2B5EF4-FFF2-40B4-BE49-F238E27FC236}">
              <a16:creationId xmlns:a16="http://schemas.microsoft.com/office/drawing/2014/main" xmlns="" id="{00000000-0008-0000-0F00-000047020000}"/>
            </a:ext>
          </a:extLst>
        </xdr:cNvPr>
        <xdr:cNvSpPr/>
      </xdr:nvSpPr>
      <xdr:spPr>
        <a:xfrm>
          <a:off x="15430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584" name="フローチャート: 判断 583">
          <a:extLst>
            <a:ext uri="{FF2B5EF4-FFF2-40B4-BE49-F238E27FC236}">
              <a16:creationId xmlns:a16="http://schemas.microsoft.com/office/drawing/2014/main" xmlns="" id="{00000000-0008-0000-0F00-000048020000}"/>
            </a:ext>
          </a:extLst>
        </xdr:cNvPr>
        <xdr:cNvSpPr/>
      </xdr:nvSpPr>
      <xdr:spPr>
        <a:xfrm>
          <a:off x="14541500" y="1402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585" name="フローチャート: 判断 584">
          <a:extLst>
            <a:ext uri="{FF2B5EF4-FFF2-40B4-BE49-F238E27FC236}">
              <a16:creationId xmlns:a16="http://schemas.microsoft.com/office/drawing/2014/main" xmlns="" id="{00000000-0008-0000-0F00-000049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6" name="テキスト ボックス 585">
          <a:extLst>
            <a:ext uri="{FF2B5EF4-FFF2-40B4-BE49-F238E27FC236}">
              <a16:creationId xmlns:a16="http://schemas.microsoft.com/office/drawing/2014/main" xmlns="" id="{00000000-0008-0000-0F00-00004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7" name="テキスト ボックス 586">
          <a:extLst>
            <a:ext uri="{FF2B5EF4-FFF2-40B4-BE49-F238E27FC236}">
              <a16:creationId xmlns:a16="http://schemas.microsoft.com/office/drawing/2014/main" xmlns="" id="{00000000-0008-0000-0F00-00004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xmlns="" id="{00000000-0008-0000-0F00-00004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xmlns="" id="{00000000-0008-0000-0F00-00004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xmlns="" id="{00000000-0008-0000-0F00-00004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591" name="楕円 590">
          <a:extLst>
            <a:ext uri="{FF2B5EF4-FFF2-40B4-BE49-F238E27FC236}">
              <a16:creationId xmlns:a16="http://schemas.microsoft.com/office/drawing/2014/main" xmlns="" id="{00000000-0008-0000-0F00-00004F020000}"/>
            </a:ext>
          </a:extLst>
        </xdr:cNvPr>
        <xdr:cNvSpPr/>
      </xdr:nvSpPr>
      <xdr:spPr>
        <a:xfrm>
          <a:off x="16268700" y="138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143708</xdr:rowOff>
    </xdr:from>
    <xdr:ext cx="405111" cy="259045"/>
    <xdr:sp macro="" textlink="">
      <xdr:nvSpPr>
        <xdr:cNvPr id="592" name="【消防施設】&#10;有形固定資産減価償却率該当値テキスト">
          <a:extLst>
            <a:ext uri="{FF2B5EF4-FFF2-40B4-BE49-F238E27FC236}">
              <a16:creationId xmlns:a16="http://schemas.microsoft.com/office/drawing/2014/main" xmlns="" id="{00000000-0008-0000-0F00-000050020000}"/>
            </a:ext>
          </a:extLst>
        </xdr:cNvPr>
        <xdr:cNvSpPr txBox="1"/>
      </xdr:nvSpPr>
      <xdr:spPr>
        <a:xfrm>
          <a:off x="16357600" y="13859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34652</xdr:rowOff>
    </xdr:from>
    <xdr:to>
      <xdr:col>81</xdr:col>
      <xdr:colOff>101600</xdr:colOff>
      <xdr:row>81</xdr:row>
      <xdr:rowOff>136252</xdr:rowOff>
    </xdr:to>
    <xdr:sp macro="" textlink="">
      <xdr:nvSpPr>
        <xdr:cNvPr id="593" name="楕円 592">
          <a:extLst>
            <a:ext uri="{FF2B5EF4-FFF2-40B4-BE49-F238E27FC236}">
              <a16:creationId xmlns:a16="http://schemas.microsoft.com/office/drawing/2014/main" xmlns="" id="{00000000-0008-0000-0F00-000051020000}"/>
            </a:ext>
          </a:extLst>
        </xdr:cNvPr>
        <xdr:cNvSpPr/>
      </xdr:nvSpPr>
      <xdr:spPr>
        <a:xfrm>
          <a:off x="15430500" y="139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44631</xdr:rowOff>
    </xdr:from>
    <xdr:to>
      <xdr:col>85</xdr:col>
      <xdr:colOff>127000</xdr:colOff>
      <xdr:row>81</xdr:row>
      <xdr:rowOff>85452</xdr:rowOff>
    </xdr:to>
    <xdr:cxnSp macro="">
      <xdr:nvCxnSpPr>
        <xdr:cNvPr id="594" name="直線コネクタ 593">
          <a:extLst>
            <a:ext uri="{FF2B5EF4-FFF2-40B4-BE49-F238E27FC236}">
              <a16:creationId xmlns:a16="http://schemas.microsoft.com/office/drawing/2014/main" xmlns="" id="{00000000-0008-0000-0F00-000052020000}"/>
            </a:ext>
          </a:extLst>
        </xdr:cNvPr>
        <xdr:cNvCxnSpPr/>
      </xdr:nvCxnSpPr>
      <xdr:spPr>
        <a:xfrm flipV="1">
          <a:off x="15481300" y="13932081"/>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595" name="楕円 594">
          <a:extLst>
            <a:ext uri="{FF2B5EF4-FFF2-40B4-BE49-F238E27FC236}">
              <a16:creationId xmlns:a16="http://schemas.microsoft.com/office/drawing/2014/main" xmlns="" id="{00000000-0008-0000-0F00-000053020000}"/>
            </a:ext>
          </a:extLst>
        </xdr:cNvPr>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85452</xdr:rowOff>
    </xdr:from>
    <xdr:to>
      <xdr:col>81</xdr:col>
      <xdr:colOff>50800</xdr:colOff>
      <xdr:row>81</xdr:row>
      <xdr:rowOff>129539</xdr:rowOff>
    </xdr:to>
    <xdr:cxnSp macro="">
      <xdr:nvCxnSpPr>
        <xdr:cNvPr id="596" name="直線コネクタ 595">
          <a:extLst>
            <a:ext uri="{FF2B5EF4-FFF2-40B4-BE49-F238E27FC236}">
              <a16:creationId xmlns:a16="http://schemas.microsoft.com/office/drawing/2014/main" xmlns="" id="{00000000-0008-0000-0F00-000054020000}"/>
            </a:ext>
          </a:extLst>
        </xdr:cNvPr>
        <xdr:cNvCxnSpPr/>
      </xdr:nvCxnSpPr>
      <xdr:spPr>
        <a:xfrm flipV="1">
          <a:off x="14592300" y="1397290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131553</xdr:rowOff>
    </xdr:from>
    <xdr:ext cx="405111" cy="259045"/>
    <xdr:sp macro="" textlink="">
      <xdr:nvSpPr>
        <xdr:cNvPr id="597" name="n_1aveValue【消防施設】&#10;有形固定資産減価償却率">
          <a:extLst>
            <a:ext uri="{FF2B5EF4-FFF2-40B4-BE49-F238E27FC236}">
              <a16:creationId xmlns:a16="http://schemas.microsoft.com/office/drawing/2014/main" xmlns="" id="{00000000-0008-0000-0F00-000055020000}"/>
            </a:ext>
          </a:extLst>
        </xdr:cNvPr>
        <xdr:cNvSpPr txBox="1"/>
      </xdr:nvSpPr>
      <xdr:spPr>
        <a:xfrm>
          <a:off x="152660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598" name="n_2aveValue【消防施設】&#10;有形固定資産減価償却率">
          <a:extLst>
            <a:ext uri="{FF2B5EF4-FFF2-40B4-BE49-F238E27FC236}">
              <a16:creationId xmlns:a16="http://schemas.microsoft.com/office/drawing/2014/main" xmlns="" id="{00000000-0008-0000-0F00-000056020000}"/>
            </a:ext>
          </a:extLst>
        </xdr:cNvPr>
        <xdr:cNvSpPr txBox="1"/>
      </xdr:nvSpPr>
      <xdr:spPr>
        <a:xfrm>
          <a:off x="14389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599" name="n_3aveValue【消防施設】&#10;有形固定資産減価償却率">
          <a:extLst>
            <a:ext uri="{FF2B5EF4-FFF2-40B4-BE49-F238E27FC236}">
              <a16:creationId xmlns:a16="http://schemas.microsoft.com/office/drawing/2014/main" xmlns="" id="{00000000-0008-0000-0F00-000057020000}"/>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127379</xdr:rowOff>
    </xdr:from>
    <xdr:ext cx="405111" cy="259045"/>
    <xdr:sp macro="" textlink="">
      <xdr:nvSpPr>
        <xdr:cNvPr id="600" name="n_1mainValue【消防施設】&#10;有形固定資産減価償却率">
          <a:extLst>
            <a:ext uri="{FF2B5EF4-FFF2-40B4-BE49-F238E27FC236}">
              <a16:creationId xmlns:a16="http://schemas.microsoft.com/office/drawing/2014/main" xmlns="" id="{00000000-0008-0000-0F00-000058020000}"/>
            </a:ext>
          </a:extLst>
        </xdr:cNvPr>
        <xdr:cNvSpPr txBox="1"/>
      </xdr:nvSpPr>
      <xdr:spPr>
        <a:xfrm>
          <a:off x="152660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01" name="n_2mainValue【消防施設】&#10;有形固定資産減価償却率">
          <a:extLst>
            <a:ext uri="{FF2B5EF4-FFF2-40B4-BE49-F238E27FC236}">
              <a16:creationId xmlns:a16="http://schemas.microsoft.com/office/drawing/2014/main" xmlns="" id="{00000000-0008-0000-0F00-000059020000}"/>
            </a:ext>
          </a:extLst>
        </xdr:cNvPr>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a:extLst>
            <a:ext uri="{FF2B5EF4-FFF2-40B4-BE49-F238E27FC236}">
              <a16:creationId xmlns:a16="http://schemas.microsoft.com/office/drawing/2014/main" xmlns="" id="{00000000-0008-0000-0F00-00005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a:extLst>
            <a:ext uri="{FF2B5EF4-FFF2-40B4-BE49-F238E27FC236}">
              <a16:creationId xmlns:a16="http://schemas.microsoft.com/office/drawing/2014/main" xmlns="" id="{00000000-0008-0000-0F00-00005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a:extLst>
            <a:ext uri="{FF2B5EF4-FFF2-40B4-BE49-F238E27FC236}">
              <a16:creationId xmlns:a16="http://schemas.microsoft.com/office/drawing/2014/main" xmlns="" id="{00000000-0008-0000-0F00-00005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a:extLst>
            <a:ext uri="{FF2B5EF4-FFF2-40B4-BE49-F238E27FC236}">
              <a16:creationId xmlns:a16="http://schemas.microsoft.com/office/drawing/2014/main" xmlns="" id="{00000000-0008-0000-0F00-00005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a:extLst>
            <a:ext uri="{FF2B5EF4-FFF2-40B4-BE49-F238E27FC236}">
              <a16:creationId xmlns:a16="http://schemas.microsoft.com/office/drawing/2014/main" xmlns="" id="{00000000-0008-0000-0F00-00005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a:extLst>
            <a:ext uri="{FF2B5EF4-FFF2-40B4-BE49-F238E27FC236}">
              <a16:creationId xmlns:a16="http://schemas.microsoft.com/office/drawing/2014/main" xmlns="" id="{00000000-0008-0000-0F00-00005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a:extLst>
            <a:ext uri="{FF2B5EF4-FFF2-40B4-BE49-F238E27FC236}">
              <a16:creationId xmlns:a16="http://schemas.microsoft.com/office/drawing/2014/main" xmlns="" id="{00000000-0008-0000-0F00-00006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a:extLst>
            <a:ext uri="{FF2B5EF4-FFF2-40B4-BE49-F238E27FC236}">
              <a16:creationId xmlns:a16="http://schemas.microsoft.com/office/drawing/2014/main" xmlns="" id="{00000000-0008-0000-0F00-00006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0" name="テキスト ボックス 609">
          <a:extLst>
            <a:ext uri="{FF2B5EF4-FFF2-40B4-BE49-F238E27FC236}">
              <a16:creationId xmlns:a16="http://schemas.microsoft.com/office/drawing/2014/main" xmlns="" id="{00000000-0008-0000-0F00-00006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1" name="直線コネクタ 610">
          <a:extLst>
            <a:ext uri="{FF2B5EF4-FFF2-40B4-BE49-F238E27FC236}">
              <a16:creationId xmlns:a16="http://schemas.microsoft.com/office/drawing/2014/main" xmlns="" id="{00000000-0008-0000-0F00-00006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2" name="直線コネクタ 611">
          <a:extLst>
            <a:ext uri="{FF2B5EF4-FFF2-40B4-BE49-F238E27FC236}">
              <a16:creationId xmlns:a16="http://schemas.microsoft.com/office/drawing/2014/main" xmlns="" id="{00000000-0008-0000-0F00-00006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3" name="テキスト ボックス 612">
          <a:extLst>
            <a:ext uri="{FF2B5EF4-FFF2-40B4-BE49-F238E27FC236}">
              <a16:creationId xmlns:a16="http://schemas.microsoft.com/office/drawing/2014/main" xmlns="" id="{00000000-0008-0000-0F00-00006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4" name="直線コネクタ 613">
          <a:extLst>
            <a:ext uri="{FF2B5EF4-FFF2-40B4-BE49-F238E27FC236}">
              <a16:creationId xmlns:a16="http://schemas.microsoft.com/office/drawing/2014/main" xmlns="" id="{00000000-0008-0000-0F00-00006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5" name="テキスト ボックス 614">
          <a:extLst>
            <a:ext uri="{FF2B5EF4-FFF2-40B4-BE49-F238E27FC236}">
              <a16:creationId xmlns:a16="http://schemas.microsoft.com/office/drawing/2014/main" xmlns="" id="{00000000-0008-0000-0F00-00006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6" name="直線コネクタ 615">
          <a:extLst>
            <a:ext uri="{FF2B5EF4-FFF2-40B4-BE49-F238E27FC236}">
              <a16:creationId xmlns:a16="http://schemas.microsoft.com/office/drawing/2014/main" xmlns="" id="{00000000-0008-0000-0F00-00006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7" name="テキスト ボックス 616">
          <a:extLst>
            <a:ext uri="{FF2B5EF4-FFF2-40B4-BE49-F238E27FC236}">
              <a16:creationId xmlns:a16="http://schemas.microsoft.com/office/drawing/2014/main" xmlns="" id="{00000000-0008-0000-0F00-00006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8" name="直線コネクタ 617">
          <a:extLst>
            <a:ext uri="{FF2B5EF4-FFF2-40B4-BE49-F238E27FC236}">
              <a16:creationId xmlns:a16="http://schemas.microsoft.com/office/drawing/2014/main" xmlns="" id="{00000000-0008-0000-0F00-00006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9" name="テキスト ボックス 618">
          <a:extLst>
            <a:ext uri="{FF2B5EF4-FFF2-40B4-BE49-F238E27FC236}">
              <a16:creationId xmlns:a16="http://schemas.microsoft.com/office/drawing/2014/main" xmlns="" id="{00000000-0008-0000-0F00-00006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0" name="直線コネクタ 619">
          <a:extLst>
            <a:ext uri="{FF2B5EF4-FFF2-40B4-BE49-F238E27FC236}">
              <a16:creationId xmlns:a16="http://schemas.microsoft.com/office/drawing/2014/main" xmlns="" id="{00000000-0008-0000-0F00-00006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1" name="テキスト ボックス 620">
          <a:extLst>
            <a:ext uri="{FF2B5EF4-FFF2-40B4-BE49-F238E27FC236}">
              <a16:creationId xmlns:a16="http://schemas.microsoft.com/office/drawing/2014/main" xmlns="" id="{00000000-0008-0000-0F00-00006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2" name="【消防施設】&#10;一人当たり面積グラフ枠">
          <a:extLst>
            <a:ext uri="{FF2B5EF4-FFF2-40B4-BE49-F238E27FC236}">
              <a16:creationId xmlns:a16="http://schemas.microsoft.com/office/drawing/2014/main" xmlns="" id="{00000000-0008-0000-0F00-00006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623" name="直線コネクタ 622">
          <a:extLst>
            <a:ext uri="{FF2B5EF4-FFF2-40B4-BE49-F238E27FC236}">
              <a16:creationId xmlns:a16="http://schemas.microsoft.com/office/drawing/2014/main" xmlns="" id="{00000000-0008-0000-0F00-00006F020000}"/>
            </a:ext>
          </a:extLst>
        </xdr:cNvPr>
        <xdr:cNvCxnSpPr/>
      </xdr:nvCxnSpPr>
      <xdr:spPr>
        <a:xfrm flipV="1">
          <a:off x="22160864" y="1327861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24" name="【消防施設】&#10;一人当たり面積最小値テキスト">
          <a:extLst>
            <a:ext uri="{FF2B5EF4-FFF2-40B4-BE49-F238E27FC236}">
              <a16:creationId xmlns:a16="http://schemas.microsoft.com/office/drawing/2014/main" xmlns="" id="{00000000-0008-0000-0F00-000070020000}"/>
            </a:ext>
          </a:extLst>
        </xdr:cNvPr>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25" name="直線コネクタ 624">
          <a:extLst>
            <a:ext uri="{FF2B5EF4-FFF2-40B4-BE49-F238E27FC236}">
              <a16:creationId xmlns:a16="http://schemas.microsoft.com/office/drawing/2014/main" xmlns="" id="{00000000-0008-0000-0F00-000071020000}"/>
            </a:ext>
          </a:extLst>
        </xdr:cNvPr>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626" name="【消防施設】&#10;一人当たり面積最大値テキスト">
          <a:extLst>
            <a:ext uri="{FF2B5EF4-FFF2-40B4-BE49-F238E27FC236}">
              <a16:creationId xmlns:a16="http://schemas.microsoft.com/office/drawing/2014/main" xmlns="" id="{00000000-0008-0000-0F00-000072020000}"/>
            </a:ext>
          </a:extLst>
        </xdr:cNvPr>
        <xdr:cNvSpPr txBox="1"/>
      </xdr:nvSpPr>
      <xdr:spPr>
        <a:xfrm>
          <a:off x="22199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627" name="直線コネクタ 626">
          <a:extLst>
            <a:ext uri="{FF2B5EF4-FFF2-40B4-BE49-F238E27FC236}">
              <a16:creationId xmlns:a16="http://schemas.microsoft.com/office/drawing/2014/main" xmlns="" id="{00000000-0008-0000-0F00-000073020000}"/>
            </a:ext>
          </a:extLst>
        </xdr:cNvPr>
        <xdr:cNvCxnSpPr/>
      </xdr:nvCxnSpPr>
      <xdr:spPr>
        <a:xfrm>
          <a:off x="22072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628" name="【消防施設】&#10;一人当たり面積平均値テキスト">
          <a:extLst>
            <a:ext uri="{FF2B5EF4-FFF2-40B4-BE49-F238E27FC236}">
              <a16:creationId xmlns:a16="http://schemas.microsoft.com/office/drawing/2014/main" xmlns="" id="{00000000-0008-0000-0F00-000074020000}"/>
            </a:ext>
          </a:extLst>
        </xdr:cNvPr>
        <xdr:cNvSpPr txBox="1"/>
      </xdr:nvSpPr>
      <xdr:spPr>
        <a:xfrm>
          <a:off x="22199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29" name="フローチャート: 判断 628">
          <a:extLst>
            <a:ext uri="{FF2B5EF4-FFF2-40B4-BE49-F238E27FC236}">
              <a16:creationId xmlns:a16="http://schemas.microsoft.com/office/drawing/2014/main" xmlns="" id="{00000000-0008-0000-0F00-000075020000}"/>
            </a:ext>
          </a:extLst>
        </xdr:cNvPr>
        <xdr:cNvSpPr/>
      </xdr:nvSpPr>
      <xdr:spPr>
        <a:xfrm>
          <a:off x="22110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630" name="フローチャート: 判断 629">
          <a:extLst>
            <a:ext uri="{FF2B5EF4-FFF2-40B4-BE49-F238E27FC236}">
              <a16:creationId xmlns:a16="http://schemas.microsoft.com/office/drawing/2014/main" xmlns="" id="{00000000-0008-0000-0F00-00007602000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631" name="フローチャート: 判断 630">
          <a:extLst>
            <a:ext uri="{FF2B5EF4-FFF2-40B4-BE49-F238E27FC236}">
              <a16:creationId xmlns:a16="http://schemas.microsoft.com/office/drawing/2014/main" xmlns="" id="{00000000-0008-0000-0F00-000077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32" name="フローチャート: 判断 631">
          <a:extLst>
            <a:ext uri="{FF2B5EF4-FFF2-40B4-BE49-F238E27FC236}">
              <a16:creationId xmlns:a16="http://schemas.microsoft.com/office/drawing/2014/main" xmlns="" id="{00000000-0008-0000-0F00-000078020000}"/>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xmlns="" id="{00000000-0008-0000-0F00-00007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xmlns="" id="{00000000-0008-0000-0F00-00007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xmlns="" id="{00000000-0008-0000-0F00-00007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xmlns="" id="{00000000-0008-0000-0F00-00007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xmlns="" id="{00000000-0008-0000-0F00-00007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638" name="楕円 637">
          <a:extLst>
            <a:ext uri="{FF2B5EF4-FFF2-40B4-BE49-F238E27FC236}">
              <a16:creationId xmlns:a16="http://schemas.microsoft.com/office/drawing/2014/main" xmlns="" id="{00000000-0008-0000-0F00-00007E020000}"/>
            </a:ext>
          </a:extLst>
        </xdr:cNvPr>
        <xdr:cNvSpPr/>
      </xdr:nvSpPr>
      <xdr:spPr>
        <a:xfrm>
          <a:off x="221107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59453</xdr:rowOff>
    </xdr:from>
    <xdr:ext cx="469744" cy="259045"/>
    <xdr:sp macro="" textlink="">
      <xdr:nvSpPr>
        <xdr:cNvPr id="639" name="【消防施設】&#10;一人当たり面積該当値テキスト">
          <a:extLst>
            <a:ext uri="{FF2B5EF4-FFF2-40B4-BE49-F238E27FC236}">
              <a16:creationId xmlns:a16="http://schemas.microsoft.com/office/drawing/2014/main" xmlns="" id="{00000000-0008-0000-0F00-00007F020000}"/>
            </a:ext>
          </a:extLst>
        </xdr:cNvPr>
        <xdr:cNvSpPr txBox="1"/>
      </xdr:nvSpPr>
      <xdr:spPr>
        <a:xfrm>
          <a:off x="22199600" y="1428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640" name="楕円 639">
          <a:extLst>
            <a:ext uri="{FF2B5EF4-FFF2-40B4-BE49-F238E27FC236}">
              <a16:creationId xmlns:a16="http://schemas.microsoft.com/office/drawing/2014/main" xmlns="" id="{00000000-0008-0000-0F00-000080020000}"/>
            </a:ext>
          </a:extLst>
        </xdr:cNvPr>
        <xdr:cNvSpPr/>
      </xdr:nvSpPr>
      <xdr:spPr>
        <a:xfrm>
          <a:off x="21272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131826</xdr:rowOff>
    </xdr:from>
    <xdr:to>
      <xdr:col>116</xdr:col>
      <xdr:colOff>63500</xdr:colOff>
      <xdr:row>83</xdr:row>
      <xdr:rowOff>131826</xdr:rowOff>
    </xdr:to>
    <xdr:cxnSp macro="">
      <xdr:nvCxnSpPr>
        <xdr:cNvPr id="641" name="直線コネクタ 640">
          <a:extLst>
            <a:ext uri="{FF2B5EF4-FFF2-40B4-BE49-F238E27FC236}">
              <a16:creationId xmlns:a16="http://schemas.microsoft.com/office/drawing/2014/main" xmlns="" id="{00000000-0008-0000-0F00-000081020000}"/>
            </a:ext>
          </a:extLst>
        </xdr:cNvPr>
        <xdr:cNvCxnSpPr/>
      </xdr:nvCxnSpPr>
      <xdr:spPr>
        <a:xfrm>
          <a:off x="21323300" y="143621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85598</xdr:rowOff>
    </xdr:from>
    <xdr:to>
      <xdr:col>107</xdr:col>
      <xdr:colOff>101600</xdr:colOff>
      <xdr:row>84</xdr:row>
      <xdr:rowOff>15748</xdr:rowOff>
    </xdr:to>
    <xdr:sp macro="" textlink="">
      <xdr:nvSpPr>
        <xdr:cNvPr id="642" name="楕円 641">
          <a:extLst>
            <a:ext uri="{FF2B5EF4-FFF2-40B4-BE49-F238E27FC236}">
              <a16:creationId xmlns:a16="http://schemas.microsoft.com/office/drawing/2014/main" xmlns="" id="{00000000-0008-0000-0F00-000082020000}"/>
            </a:ext>
          </a:extLst>
        </xdr:cNvPr>
        <xdr:cNvSpPr/>
      </xdr:nvSpPr>
      <xdr:spPr>
        <a:xfrm>
          <a:off x="20383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136398</xdr:rowOff>
    </xdr:to>
    <xdr:cxnSp macro="">
      <xdr:nvCxnSpPr>
        <xdr:cNvPr id="643" name="直線コネクタ 642">
          <a:extLst>
            <a:ext uri="{FF2B5EF4-FFF2-40B4-BE49-F238E27FC236}">
              <a16:creationId xmlns:a16="http://schemas.microsoft.com/office/drawing/2014/main" xmlns="" id="{00000000-0008-0000-0F00-000083020000}"/>
            </a:ext>
          </a:extLst>
        </xdr:cNvPr>
        <xdr:cNvCxnSpPr/>
      </xdr:nvCxnSpPr>
      <xdr:spPr>
        <a:xfrm flipV="1">
          <a:off x="20434300" y="143621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644" name="n_1aveValue【消防施設】&#10;一人当たり面積">
          <a:extLst>
            <a:ext uri="{FF2B5EF4-FFF2-40B4-BE49-F238E27FC236}">
              <a16:creationId xmlns:a16="http://schemas.microsoft.com/office/drawing/2014/main" xmlns="" id="{00000000-0008-0000-0F00-00008402000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29735</xdr:rowOff>
    </xdr:from>
    <xdr:ext cx="469744" cy="259045"/>
    <xdr:sp macro="" textlink="">
      <xdr:nvSpPr>
        <xdr:cNvPr id="645" name="n_2aveValue【消防施設】&#10;一人当たり面積">
          <a:extLst>
            <a:ext uri="{FF2B5EF4-FFF2-40B4-BE49-F238E27FC236}">
              <a16:creationId xmlns:a16="http://schemas.microsoft.com/office/drawing/2014/main" xmlns="" id="{00000000-0008-0000-0F00-000085020000}"/>
            </a:ext>
          </a:extLst>
        </xdr:cNvPr>
        <xdr:cNvSpPr txBox="1"/>
      </xdr:nvSpPr>
      <xdr:spPr>
        <a:xfrm>
          <a:off x="20199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646" name="n_3aveValue【消防施設】&#10;一人当たり面積">
          <a:extLst>
            <a:ext uri="{FF2B5EF4-FFF2-40B4-BE49-F238E27FC236}">
              <a16:creationId xmlns:a16="http://schemas.microsoft.com/office/drawing/2014/main" xmlns="" id="{00000000-0008-0000-0F00-000086020000}"/>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27703</xdr:rowOff>
    </xdr:from>
    <xdr:ext cx="469744" cy="259045"/>
    <xdr:sp macro="" textlink="">
      <xdr:nvSpPr>
        <xdr:cNvPr id="647" name="n_1mainValue【消防施設】&#10;一人当たり面積">
          <a:extLst>
            <a:ext uri="{FF2B5EF4-FFF2-40B4-BE49-F238E27FC236}">
              <a16:creationId xmlns:a16="http://schemas.microsoft.com/office/drawing/2014/main" xmlns="" id="{00000000-0008-0000-0F00-000087020000}"/>
            </a:ext>
          </a:extLst>
        </xdr:cNvPr>
        <xdr:cNvSpPr txBox="1"/>
      </xdr:nvSpPr>
      <xdr:spPr>
        <a:xfrm>
          <a:off x="21075727" y="1408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32275</xdr:rowOff>
    </xdr:from>
    <xdr:ext cx="469744" cy="259045"/>
    <xdr:sp macro="" textlink="">
      <xdr:nvSpPr>
        <xdr:cNvPr id="648" name="n_2mainValue【消防施設】&#10;一人当たり面積">
          <a:extLst>
            <a:ext uri="{FF2B5EF4-FFF2-40B4-BE49-F238E27FC236}">
              <a16:creationId xmlns:a16="http://schemas.microsoft.com/office/drawing/2014/main" xmlns="" id="{00000000-0008-0000-0F00-000088020000}"/>
            </a:ext>
          </a:extLst>
        </xdr:cNvPr>
        <xdr:cNvSpPr txBox="1"/>
      </xdr:nvSpPr>
      <xdr:spPr>
        <a:xfrm>
          <a:off x="20199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xmlns="" id="{00000000-0008-0000-0F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xmlns="" id="{00000000-0008-0000-0F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xmlns="" id="{00000000-0008-0000-0F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xmlns="" id="{00000000-0008-0000-0F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xmlns="" id="{00000000-0008-0000-0F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xmlns="" id="{00000000-0008-0000-0F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xmlns="" id="{00000000-0008-0000-0F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xmlns="" id="{00000000-0008-0000-0F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xmlns="" id="{00000000-0008-0000-0F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xmlns="" id="{00000000-0008-0000-0F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xmlns="" id="{00000000-0008-0000-0F00-00009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xmlns="" id="{00000000-0008-0000-0F00-00009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xmlns="" id="{00000000-0008-0000-0F00-00009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xmlns="" id="{00000000-0008-0000-0F00-00009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xmlns="" id="{00000000-0008-0000-0F00-00009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xmlns="" id="{00000000-0008-0000-0F00-00009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xmlns="" id="{00000000-0008-0000-0F00-00009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xmlns="" id="{00000000-0008-0000-0F00-00009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xmlns="" id="{00000000-0008-0000-0F00-00009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xmlns="" id="{00000000-0008-0000-0F00-00009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xmlns="" id="{00000000-0008-0000-0F00-00009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xmlns="" id="{00000000-0008-0000-0F00-00009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xmlns="" id="{00000000-0008-0000-0F00-00009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xmlns="" id="{00000000-0008-0000-0F00-0000A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a:extLst>
            <a:ext uri="{FF2B5EF4-FFF2-40B4-BE49-F238E27FC236}">
              <a16:creationId xmlns:a16="http://schemas.microsoft.com/office/drawing/2014/main" xmlns="" id="{00000000-0008-0000-0F00-0000A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674" name="直線コネクタ 673">
          <a:extLst>
            <a:ext uri="{FF2B5EF4-FFF2-40B4-BE49-F238E27FC236}">
              <a16:creationId xmlns:a16="http://schemas.microsoft.com/office/drawing/2014/main" xmlns="" id="{00000000-0008-0000-0F00-0000A2020000}"/>
            </a:ext>
          </a:extLst>
        </xdr:cNvPr>
        <xdr:cNvCxnSpPr/>
      </xdr:nvCxnSpPr>
      <xdr:spPr>
        <a:xfrm flipV="1">
          <a:off x="16318864" y="17090571"/>
          <a:ext cx="0" cy="1438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675" name="【庁舎】&#10;有形固定資産減価償却率最小値テキスト">
          <a:extLst>
            <a:ext uri="{FF2B5EF4-FFF2-40B4-BE49-F238E27FC236}">
              <a16:creationId xmlns:a16="http://schemas.microsoft.com/office/drawing/2014/main" xmlns="" id="{00000000-0008-0000-0F00-0000A3020000}"/>
            </a:ext>
          </a:extLst>
        </xdr:cNvPr>
        <xdr:cNvSpPr txBox="1"/>
      </xdr:nvSpPr>
      <xdr:spPr>
        <a:xfrm>
          <a:off x="16357600" y="1853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676" name="直線コネクタ 675">
          <a:extLst>
            <a:ext uri="{FF2B5EF4-FFF2-40B4-BE49-F238E27FC236}">
              <a16:creationId xmlns:a16="http://schemas.microsoft.com/office/drawing/2014/main" xmlns="" id="{00000000-0008-0000-0F00-0000A4020000}"/>
            </a:ext>
          </a:extLst>
        </xdr:cNvPr>
        <xdr:cNvCxnSpPr/>
      </xdr:nvCxnSpPr>
      <xdr:spPr>
        <a:xfrm>
          <a:off x="16230600" y="1852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庁舎】&#10;有形固定資産減価償却率最大値テキスト">
          <a:extLst>
            <a:ext uri="{FF2B5EF4-FFF2-40B4-BE49-F238E27FC236}">
              <a16:creationId xmlns:a16="http://schemas.microsoft.com/office/drawing/2014/main" xmlns="" id="{00000000-0008-0000-0F00-0000A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xmlns="" id="{00000000-0008-0000-0F00-0000A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80934</xdr:rowOff>
    </xdr:from>
    <xdr:ext cx="405111" cy="259045"/>
    <xdr:sp macro="" textlink="">
      <xdr:nvSpPr>
        <xdr:cNvPr id="679" name="【庁舎】&#10;有形固定資産減価償却率平均値テキスト">
          <a:extLst>
            <a:ext uri="{FF2B5EF4-FFF2-40B4-BE49-F238E27FC236}">
              <a16:creationId xmlns:a16="http://schemas.microsoft.com/office/drawing/2014/main" xmlns="" id="{00000000-0008-0000-0F00-0000A7020000}"/>
            </a:ext>
          </a:extLst>
        </xdr:cNvPr>
        <xdr:cNvSpPr txBox="1"/>
      </xdr:nvSpPr>
      <xdr:spPr>
        <a:xfrm>
          <a:off x="16357600" y="175688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680" name="フローチャート: 判断 679">
          <a:extLst>
            <a:ext uri="{FF2B5EF4-FFF2-40B4-BE49-F238E27FC236}">
              <a16:creationId xmlns:a16="http://schemas.microsoft.com/office/drawing/2014/main" xmlns="" id="{00000000-0008-0000-0F00-0000A8020000}"/>
            </a:ext>
          </a:extLst>
        </xdr:cNvPr>
        <xdr:cNvSpPr/>
      </xdr:nvSpPr>
      <xdr:spPr>
        <a:xfrm>
          <a:off x="16268700" y="1771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681" name="フローチャート: 判断 680">
          <a:extLst>
            <a:ext uri="{FF2B5EF4-FFF2-40B4-BE49-F238E27FC236}">
              <a16:creationId xmlns:a16="http://schemas.microsoft.com/office/drawing/2014/main" xmlns="" id="{00000000-0008-0000-0F00-0000A9020000}"/>
            </a:ext>
          </a:extLst>
        </xdr:cNvPr>
        <xdr:cNvSpPr/>
      </xdr:nvSpPr>
      <xdr:spPr>
        <a:xfrm>
          <a:off x="15430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82" name="フローチャート: 判断 681">
          <a:extLst>
            <a:ext uri="{FF2B5EF4-FFF2-40B4-BE49-F238E27FC236}">
              <a16:creationId xmlns:a16="http://schemas.microsoft.com/office/drawing/2014/main" xmlns="" id="{00000000-0008-0000-0F00-0000AA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683" name="フローチャート: 判断 682">
          <a:extLst>
            <a:ext uri="{FF2B5EF4-FFF2-40B4-BE49-F238E27FC236}">
              <a16:creationId xmlns:a16="http://schemas.microsoft.com/office/drawing/2014/main" xmlns="" id="{00000000-0008-0000-0F00-0000AB020000}"/>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xmlns="" id="{00000000-0008-0000-0F00-0000A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xmlns="" id="{00000000-0008-0000-0F00-0000A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xmlns="" id="{00000000-0008-0000-0F00-0000A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xmlns="" id="{00000000-0008-0000-0F00-0000A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xmlns="" id="{00000000-0008-0000-0F00-0000B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97245</xdr:rowOff>
    </xdr:from>
    <xdr:to>
      <xdr:col>85</xdr:col>
      <xdr:colOff>177800</xdr:colOff>
      <xdr:row>108</xdr:row>
      <xdr:rowOff>27395</xdr:rowOff>
    </xdr:to>
    <xdr:sp macro="" textlink="">
      <xdr:nvSpPr>
        <xdr:cNvPr id="689" name="楕円 688">
          <a:extLst>
            <a:ext uri="{FF2B5EF4-FFF2-40B4-BE49-F238E27FC236}">
              <a16:creationId xmlns:a16="http://schemas.microsoft.com/office/drawing/2014/main" xmlns="" id="{00000000-0008-0000-0F00-0000B1020000}"/>
            </a:ext>
          </a:extLst>
        </xdr:cNvPr>
        <xdr:cNvSpPr/>
      </xdr:nvSpPr>
      <xdr:spPr>
        <a:xfrm>
          <a:off x="16268700" y="1844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12172</xdr:rowOff>
    </xdr:from>
    <xdr:ext cx="405111" cy="259045"/>
    <xdr:sp macro="" textlink="">
      <xdr:nvSpPr>
        <xdr:cNvPr id="690" name="【庁舎】&#10;有形固定資産減価償却率該当値テキスト">
          <a:extLst>
            <a:ext uri="{FF2B5EF4-FFF2-40B4-BE49-F238E27FC236}">
              <a16:creationId xmlns:a16="http://schemas.microsoft.com/office/drawing/2014/main" xmlns="" id="{00000000-0008-0000-0F00-0000B2020000}"/>
            </a:ext>
          </a:extLst>
        </xdr:cNvPr>
        <xdr:cNvSpPr txBox="1"/>
      </xdr:nvSpPr>
      <xdr:spPr>
        <a:xfrm>
          <a:off x="16357600" y="1835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76019</xdr:rowOff>
    </xdr:from>
    <xdr:to>
      <xdr:col>81</xdr:col>
      <xdr:colOff>101600</xdr:colOff>
      <xdr:row>107</xdr:row>
      <xdr:rowOff>6169</xdr:rowOff>
    </xdr:to>
    <xdr:sp macro="" textlink="">
      <xdr:nvSpPr>
        <xdr:cNvPr id="691" name="楕円 690">
          <a:extLst>
            <a:ext uri="{FF2B5EF4-FFF2-40B4-BE49-F238E27FC236}">
              <a16:creationId xmlns:a16="http://schemas.microsoft.com/office/drawing/2014/main" xmlns="" id="{00000000-0008-0000-0F00-0000B3020000}"/>
            </a:ext>
          </a:extLst>
        </xdr:cNvPr>
        <xdr:cNvSpPr/>
      </xdr:nvSpPr>
      <xdr:spPr>
        <a:xfrm>
          <a:off x="15430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126819</xdr:rowOff>
    </xdr:from>
    <xdr:to>
      <xdr:col>85</xdr:col>
      <xdr:colOff>127000</xdr:colOff>
      <xdr:row>107</xdr:row>
      <xdr:rowOff>148045</xdr:rowOff>
    </xdr:to>
    <xdr:cxnSp macro="">
      <xdr:nvCxnSpPr>
        <xdr:cNvPr id="692" name="直線コネクタ 691">
          <a:extLst>
            <a:ext uri="{FF2B5EF4-FFF2-40B4-BE49-F238E27FC236}">
              <a16:creationId xmlns:a16="http://schemas.microsoft.com/office/drawing/2014/main" xmlns="" id="{00000000-0008-0000-0F00-0000B4020000}"/>
            </a:ext>
          </a:extLst>
        </xdr:cNvPr>
        <xdr:cNvCxnSpPr/>
      </xdr:nvCxnSpPr>
      <xdr:spPr>
        <a:xfrm>
          <a:off x="15481300" y="18300519"/>
          <a:ext cx="838200" cy="19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74386</xdr:rowOff>
    </xdr:from>
    <xdr:to>
      <xdr:col>76</xdr:col>
      <xdr:colOff>165100</xdr:colOff>
      <xdr:row>101</xdr:row>
      <xdr:rowOff>4536</xdr:rowOff>
    </xdr:to>
    <xdr:sp macro="" textlink="">
      <xdr:nvSpPr>
        <xdr:cNvPr id="693" name="楕円 692">
          <a:extLst>
            <a:ext uri="{FF2B5EF4-FFF2-40B4-BE49-F238E27FC236}">
              <a16:creationId xmlns:a16="http://schemas.microsoft.com/office/drawing/2014/main" xmlns="" id="{00000000-0008-0000-0F00-0000B5020000}"/>
            </a:ext>
          </a:extLst>
        </xdr:cNvPr>
        <xdr:cNvSpPr/>
      </xdr:nvSpPr>
      <xdr:spPr>
        <a:xfrm>
          <a:off x="14541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125186</xdr:rowOff>
    </xdr:from>
    <xdr:to>
      <xdr:col>81</xdr:col>
      <xdr:colOff>50800</xdr:colOff>
      <xdr:row>106</xdr:row>
      <xdr:rowOff>126819</xdr:rowOff>
    </xdr:to>
    <xdr:cxnSp macro="">
      <xdr:nvCxnSpPr>
        <xdr:cNvPr id="694" name="直線コネクタ 693">
          <a:extLst>
            <a:ext uri="{FF2B5EF4-FFF2-40B4-BE49-F238E27FC236}">
              <a16:creationId xmlns:a16="http://schemas.microsoft.com/office/drawing/2014/main" xmlns="" id="{00000000-0008-0000-0F00-0000B6020000}"/>
            </a:ext>
          </a:extLst>
        </xdr:cNvPr>
        <xdr:cNvCxnSpPr/>
      </xdr:nvCxnSpPr>
      <xdr:spPr>
        <a:xfrm>
          <a:off x="14592300" y="17270186"/>
          <a:ext cx="889000" cy="103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695" name="n_1aveValue【庁舎】&#10;有形固定資産減価償却率">
          <a:extLst>
            <a:ext uri="{FF2B5EF4-FFF2-40B4-BE49-F238E27FC236}">
              <a16:creationId xmlns:a16="http://schemas.microsoft.com/office/drawing/2014/main" xmlns="" id="{00000000-0008-0000-0F00-0000B7020000}"/>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696" name="n_2aveValue【庁舎】&#10;有形固定資産減価償却率">
          <a:extLst>
            <a:ext uri="{FF2B5EF4-FFF2-40B4-BE49-F238E27FC236}">
              <a16:creationId xmlns:a16="http://schemas.microsoft.com/office/drawing/2014/main" xmlns="" id="{00000000-0008-0000-0F00-0000B8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697" name="n_3aveValue【庁舎】&#10;有形固定資産減価償却率">
          <a:extLst>
            <a:ext uri="{FF2B5EF4-FFF2-40B4-BE49-F238E27FC236}">
              <a16:creationId xmlns:a16="http://schemas.microsoft.com/office/drawing/2014/main" xmlns="" id="{00000000-0008-0000-0F00-0000B9020000}"/>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168746</xdr:rowOff>
    </xdr:from>
    <xdr:ext cx="405111" cy="259045"/>
    <xdr:sp macro="" textlink="">
      <xdr:nvSpPr>
        <xdr:cNvPr id="698" name="n_1mainValue【庁舎】&#10;有形固定資産減価償却率">
          <a:extLst>
            <a:ext uri="{FF2B5EF4-FFF2-40B4-BE49-F238E27FC236}">
              <a16:creationId xmlns:a16="http://schemas.microsoft.com/office/drawing/2014/main" xmlns="" id="{00000000-0008-0000-0F00-0000BA020000}"/>
            </a:ext>
          </a:extLst>
        </xdr:cNvPr>
        <xdr:cNvSpPr txBox="1"/>
      </xdr:nvSpPr>
      <xdr:spPr>
        <a:xfrm>
          <a:off x="152660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21063</xdr:rowOff>
    </xdr:from>
    <xdr:ext cx="405111" cy="259045"/>
    <xdr:sp macro="" textlink="">
      <xdr:nvSpPr>
        <xdr:cNvPr id="699" name="n_2mainValue【庁舎】&#10;有形固定資産減価償却率">
          <a:extLst>
            <a:ext uri="{FF2B5EF4-FFF2-40B4-BE49-F238E27FC236}">
              <a16:creationId xmlns:a16="http://schemas.microsoft.com/office/drawing/2014/main" xmlns="" id="{00000000-0008-0000-0F00-0000BB020000}"/>
            </a:ext>
          </a:extLst>
        </xdr:cNvPr>
        <xdr:cNvSpPr txBox="1"/>
      </xdr:nvSpPr>
      <xdr:spPr>
        <a:xfrm>
          <a:off x="143897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xmlns="" id="{00000000-0008-0000-0F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xmlns="" id="{00000000-0008-0000-0F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xmlns="" id="{00000000-0008-0000-0F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xmlns="" id="{00000000-0008-0000-0F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xmlns="" id="{00000000-0008-0000-0F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xmlns="" id="{00000000-0008-0000-0F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xmlns="" id="{00000000-0008-0000-0F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xmlns="" id="{00000000-0008-0000-0F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xmlns="" id="{00000000-0008-0000-0F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xmlns="" id="{00000000-0008-0000-0F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xmlns="" id="{00000000-0008-0000-0F00-0000C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xmlns="" id="{00000000-0008-0000-0F00-0000C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xmlns="" id="{00000000-0008-0000-0F00-0000C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xmlns="" id="{00000000-0008-0000-0F00-0000C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xmlns="" id="{00000000-0008-0000-0F00-0000C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xmlns="" id="{00000000-0008-0000-0F00-0000C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xmlns="" id="{00000000-0008-0000-0F00-0000C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xmlns="" id="{00000000-0008-0000-0F00-0000C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xmlns="" id="{00000000-0008-0000-0F00-0000C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xmlns="" id="{00000000-0008-0000-0F00-0000C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xmlns="" id="{00000000-0008-0000-0F00-0000D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xmlns="" id="{00000000-0008-0000-0F00-0000D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xmlns="" id="{00000000-0008-0000-0F00-0000D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xmlns="" id="{00000000-0008-0000-0F00-0000D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xmlns="" id="{00000000-0008-0000-0F00-0000D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xmlns="" id="{00000000-0008-0000-0F00-0000D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726" name="直線コネクタ 725">
          <a:extLst>
            <a:ext uri="{FF2B5EF4-FFF2-40B4-BE49-F238E27FC236}">
              <a16:creationId xmlns:a16="http://schemas.microsoft.com/office/drawing/2014/main" xmlns="" id="{00000000-0008-0000-0F00-0000D6020000}"/>
            </a:ext>
          </a:extLst>
        </xdr:cNvPr>
        <xdr:cNvCxnSpPr/>
      </xdr:nvCxnSpPr>
      <xdr:spPr>
        <a:xfrm flipV="1">
          <a:off x="22160864" y="17201606"/>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727" name="【庁舎】&#10;一人当たり面積最小値テキスト">
          <a:extLst>
            <a:ext uri="{FF2B5EF4-FFF2-40B4-BE49-F238E27FC236}">
              <a16:creationId xmlns:a16="http://schemas.microsoft.com/office/drawing/2014/main" xmlns="" id="{00000000-0008-0000-0F00-0000D7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728" name="直線コネクタ 727">
          <a:extLst>
            <a:ext uri="{FF2B5EF4-FFF2-40B4-BE49-F238E27FC236}">
              <a16:creationId xmlns:a16="http://schemas.microsoft.com/office/drawing/2014/main" xmlns="" id="{00000000-0008-0000-0F00-0000D8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729" name="【庁舎】&#10;一人当たり面積最大値テキスト">
          <a:extLst>
            <a:ext uri="{FF2B5EF4-FFF2-40B4-BE49-F238E27FC236}">
              <a16:creationId xmlns:a16="http://schemas.microsoft.com/office/drawing/2014/main" xmlns="" id="{00000000-0008-0000-0F00-0000D9020000}"/>
            </a:ext>
          </a:extLst>
        </xdr:cNvPr>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730" name="直線コネクタ 729">
          <a:extLst>
            <a:ext uri="{FF2B5EF4-FFF2-40B4-BE49-F238E27FC236}">
              <a16:creationId xmlns:a16="http://schemas.microsoft.com/office/drawing/2014/main" xmlns="" id="{00000000-0008-0000-0F00-0000DA020000}"/>
            </a:ext>
          </a:extLst>
        </xdr:cNvPr>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31" name="【庁舎】&#10;一人当たり面積平均値テキスト">
          <a:extLst>
            <a:ext uri="{FF2B5EF4-FFF2-40B4-BE49-F238E27FC236}">
              <a16:creationId xmlns:a16="http://schemas.microsoft.com/office/drawing/2014/main" xmlns="" id="{00000000-0008-0000-0F00-0000DB020000}"/>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32" name="フローチャート: 判断 731">
          <a:extLst>
            <a:ext uri="{FF2B5EF4-FFF2-40B4-BE49-F238E27FC236}">
              <a16:creationId xmlns:a16="http://schemas.microsoft.com/office/drawing/2014/main" xmlns="" id="{00000000-0008-0000-0F00-0000DC020000}"/>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a:extLst>
            <a:ext uri="{FF2B5EF4-FFF2-40B4-BE49-F238E27FC236}">
              <a16:creationId xmlns:a16="http://schemas.microsoft.com/office/drawing/2014/main" xmlns="" id="{00000000-0008-0000-0F00-0000DD02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734" name="フローチャート: 判断 733">
          <a:extLst>
            <a:ext uri="{FF2B5EF4-FFF2-40B4-BE49-F238E27FC236}">
              <a16:creationId xmlns:a16="http://schemas.microsoft.com/office/drawing/2014/main" xmlns="" id="{00000000-0008-0000-0F00-0000DE020000}"/>
            </a:ext>
          </a:extLst>
        </xdr:cNvPr>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735" name="フローチャート: 判断 734">
          <a:extLst>
            <a:ext uri="{FF2B5EF4-FFF2-40B4-BE49-F238E27FC236}">
              <a16:creationId xmlns:a16="http://schemas.microsoft.com/office/drawing/2014/main" xmlns="" id="{00000000-0008-0000-0F00-0000DF020000}"/>
            </a:ext>
          </a:extLst>
        </xdr:cNvPr>
        <xdr:cNvSpPr/>
      </xdr:nvSpPr>
      <xdr:spPr>
        <a:xfrm>
          <a:off x="19494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F00-0000E0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F00-0000E1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xmlns="" id="{00000000-0008-0000-0F00-0000E2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xmlns="" id="{00000000-0008-0000-0F00-0000E3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xmlns="" id="{00000000-0008-0000-0F00-0000E4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741" name="楕円 740">
          <a:extLst>
            <a:ext uri="{FF2B5EF4-FFF2-40B4-BE49-F238E27FC236}">
              <a16:creationId xmlns:a16="http://schemas.microsoft.com/office/drawing/2014/main" xmlns="" id="{00000000-0008-0000-0F00-0000E5020000}"/>
            </a:ext>
          </a:extLst>
        </xdr:cNvPr>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742" name="【庁舎】&#10;一人当たり面積該当値テキスト">
          <a:extLst>
            <a:ext uri="{FF2B5EF4-FFF2-40B4-BE49-F238E27FC236}">
              <a16:creationId xmlns:a16="http://schemas.microsoft.com/office/drawing/2014/main" xmlns="" id="{00000000-0008-0000-0F00-0000E6020000}"/>
            </a:ext>
          </a:extLst>
        </xdr:cNvPr>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141332</xdr:rowOff>
    </xdr:from>
    <xdr:to>
      <xdr:col>112</xdr:col>
      <xdr:colOff>38100</xdr:colOff>
      <xdr:row>104</xdr:row>
      <xdr:rowOff>71482</xdr:rowOff>
    </xdr:to>
    <xdr:sp macro="" textlink="">
      <xdr:nvSpPr>
        <xdr:cNvPr id="743" name="楕円 742">
          <a:extLst>
            <a:ext uri="{FF2B5EF4-FFF2-40B4-BE49-F238E27FC236}">
              <a16:creationId xmlns:a16="http://schemas.microsoft.com/office/drawing/2014/main" xmlns="" id="{00000000-0008-0000-0F00-0000E7020000}"/>
            </a:ext>
          </a:extLst>
        </xdr:cNvPr>
        <xdr:cNvSpPr/>
      </xdr:nvSpPr>
      <xdr:spPr>
        <a:xfrm>
          <a:off x="21272500" y="178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20682</xdr:rowOff>
    </xdr:from>
    <xdr:to>
      <xdr:col>116</xdr:col>
      <xdr:colOff>63500</xdr:colOff>
      <xdr:row>106</xdr:row>
      <xdr:rowOff>20682</xdr:rowOff>
    </xdr:to>
    <xdr:cxnSp macro="">
      <xdr:nvCxnSpPr>
        <xdr:cNvPr id="744" name="直線コネクタ 743">
          <a:extLst>
            <a:ext uri="{FF2B5EF4-FFF2-40B4-BE49-F238E27FC236}">
              <a16:creationId xmlns:a16="http://schemas.microsoft.com/office/drawing/2014/main" xmlns="" id="{00000000-0008-0000-0F00-0000E8020000}"/>
            </a:ext>
          </a:extLst>
        </xdr:cNvPr>
        <xdr:cNvCxnSpPr/>
      </xdr:nvCxnSpPr>
      <xdr:spPr>
        <a:xfrm>
          <a:off x="21323300" y="17851482"/>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146231</xdr:rowOff>
    </xdr:from>
    <xdr:to>
      <xdr:col>107</xdr:col>
      <xdr:colOff>101600</xdr:colOff>
      <xdr:row>107</xdr:row>
      <xdr:rowOff>76381</xdr:rowOff>
    </xdr:to>
    <xdr:sp macro="" textlink="">
      <xdr:nvSpPr>
        <xdr:cNvPr id="745" name="楕円 744">
          <a:extLst>
            <a:ext uri="{FF2B5EF4-FFF2-40B4-BE49-F238E27FC236}">
              <a16:creationId xmlns:a16="http://schemas.microsoft.com/office/drawing/2014/main" xmlns="" id="{00000000-0008-0000-0F00-0000E9020000}"/>
            </a:ext>
          </a:extLst>
        </xdr:cNvPr>
        <xdr:cNvSpPr/>
      </xdr:nvSpPr>
      <xdr:spPr>
        <a:xfrm>
          <a:off x="20383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20682</xdr:rowOff>
    </xdr:from>
    <xdr:to>
      <xdr:col>111</xdr:col>
      <xdr:colOff>177800</xdr:colOff>
      <xdr:row>107</xdr:row>
      <xdr:rowOff>25581</xdr:rowOff>
    </xdr:to>
    <xdr:cxnSp macro="">
      <xdr:nvCxnSpPr>
        <xdr:cNvPr id="746" name="直線コネクタ 745">
          <a:extLst>
            <a:ext uri="{FF2B5EF4-FFF2-40B4-BE49-F238E27FC236}">
              <a16:creationId xmlns:a16="http://schemas.microsoft.com/office/drawing/2014/main" xmlns="" id="{00000000-0008-0000-0F00-0000EA020000}"/>
            </a:ext>
          </a:extLst>
        </xdr:cNvPr>
        <xdr:cNvCxnSpPr/>
      </xdr:nvCxnSpPr>
      <xdr:spPr>
        <a:xfrm flipV="1">
          <a:off x="20434300" y="17851482"/>
          <a:ext cx="889000" cy="5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747" name="n_1aveValue【庁舎】&#10;一人当たり面積">
          <a:extLst>
            <a:ext uri="{FF2B5EF4-FFF2-40B4-BE49-F238E27FC236}">
              <a16:creationId xmlns:a16="http://schemas.microsoft.com/office/drawing/2014/main" xmlns="" id="{00000000-0008-0000-0F00-0000EB020000}"/>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748" name="n_2aveValue【庁舎】&#10;一人当たり面積">
          <a:extLst>
            <a:ext uri="{FF2B5EF4-FFF2-40B4-BE49-F238E27FC236}">
              <a16:creationId xmlns:a16="http://schemas.microsoft.com/office/drawing/2014/main" xmlns="" id="{00000000-0008-0000-0F00-0000EC020000}"/>
            </a:ext>
          </a:extLst>
        </xdr:cNvPr>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749" name="n_3aveValue【庁舎】&#10;一人当たり面積">
          <a:extLst>
            <a:ext uri="{FF2B5EF4-FFF2-40B4-BE49-F238E27FC236}">
              <a16:creationId xmlns:a16="http://schemas.microsoft.com/office/drawing/2014/main" xmlns="" id="{00000000-0008-0000-0F00-0000ED020000}"/>
            </a:ext>
          </a:extLst>
        </xdr:cNvPr>
        <xdr:cNvSpPr txBox="1"/>
      </xdr:nvSpPr>
      <xdr:spPr>
        <a:xfrm>
          <a:off x="19310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88009</xdr:rowOff>
    </xdr:from>
    <xdr:ext cx="469744" cy="259045"/>
    <xdr:sp macro="" textlink="">
      <xdr:nvSpPr>
        <xdr:cNvPr id="750" name="n_1mainValue【庁舎】&#10;一人当たり面積">
          <a:extLst>
            <a:ext uri="{FF2B5EF4-FFF2-40B4-BE49-F238E27FC236}">
              <a16:creationId xmlns:a16="http://schemas.microsoft.com/office/drawing/2014/main" xmlns="" id="{00000000-0008-0000-0F00-0000EE020000}"/>
            </a:ext>
          </a:extLst>
        </xdr:cNvPr>
        <xdr:cNvSpPr txBox="1"/>
      </xdr:nvSpPr>
      <xdr:spPr>
        <a:xfrm>
          <a:off x="21075727" y="1757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92908</xdr:rowOff>
    </xdr:from>
    <xdr:ext cx="469744" cy="259045"/>
    <xdr:sp macro="" textlink="">
      <xdr:nvSpPr>
        <xdr:cNvPr id="751" name="n_2mainValue【庁舎】&#10;一人当たり面積">
          <a:extLst>
            <a:ext uri="{FF2B5EF4-FFF2-40B4-BE49-F238E27FC236}">
              <a16:creationId xmlns:a16="http://schemas.microsoft.com/office/drawing/2014/main" xmlns="" id="{00000000-0008-0000-0F00-0000EF020000}"/>
            </a:ext>
          </a:extLst>
        </xdr:cNvPr>
        <xdr:cNvSpPr txBox="1"/>
      </xdr:nvSpPr>
      <xdr:spPr>
        <a:xfrm>
          <a:off x="20199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xmlns="" id="{00000000-0008-0000-0F00-0000F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xmlns="" id="{00000000-0008-0000-0F00-0000F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xmlns="" id="{00000000-0008-0000-0F00-0000F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類似団体と比較して有形固定資産減価償却率が特に高くなっている施設は図書館、体育館・プールであるが、その他の施設も全体的に高い傾向がある。</a:t>
          </a:r>
        </a:p>
        <a:p>
          <a:r>
            <a:rPr kumimoji="1" lang="ja-JP" altLang="en-US" sz="1300">
              <a:latin typeface="ＭＳ Ｐゴシック" panose="020B0600070205080204" pitchFamily="50" charset="-128"/>
              <a:ea typeface="ＭＳ Ｐゴシック" panose="020B0600070205080204" pitchFamily="50" charset="-128"/>
            </a:rPr>
            <a:t>　庁舎については、老朽化による建替えを行った結果、有形固定資産減価償却率が</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％と大きく下がっている。</a:t>
          </a:r>
        </a:p>
        <a:p>
          <a:r>
            <a:rPr kumimoji="1" lang="ja-JP" altLang="en-US" sz="1300">
              <a:latin typeface="ＭＳ Ｐゴシック" panose="020B0600070205080204" pitchFamily="50" charset="-128"/>
              <a:ea typeface="ＭＳ Ｐゴシック" panose="020B0600070205080204" pitchFamily="50" charset="-128"/>
            </a:rPr>
            <a:t>　類似団体と比較して一人当たりの面積が大きい福祉施設については、将来の人口減少を踏まえた市民ニーズを見極めながら、統合・廃止の検討とともに、必要な修繕・維持補修や計画的な改修・更新等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市税の伸びに伴い基準財政収入額が増加傾向にあり、財政力指数も上昇傾向にあるが、類似団体と比較すると未だ低い状況である。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今後も地方税等の自主財源の確保を図るとともに、適正な市債発行による地方債残高の抑制に努め、財政基盤の強化を図る。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flipV="1">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148872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flipV="1">
          <a:off x="3225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公債費の減などにより経常経費充当一般財源が減となったものの、地方交付税などの減による経常一般財源の減、臨時財政対策債などの減などにより、前年度と比較して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今後も、行財政改革大綱に基づく取組を通じて、歳入確保、経常経費の削減に取り組む。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xmlns=""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xmlns=""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xmlns=""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80264</xdr:rowOff>
    </xdr:from>
    <xdr:to>
      <xdr:col>23</xdr:col>
      <xdr:colOff>133350</xdr:colOff>
      <xdr:row>66</xdr:row>
      <xdr:rowOff>508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114800" y="1122451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xmlns=""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80264</xdr:rowOff>
    </xdr:from>
    <xdr:to>
      <xdr:col>19</xdr:col>
      <xdr:colOff>133350</xdr:colOff>
      <xdr:row>65</xdr:row>
      <xdr:rowOff>109220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3225800" y="1122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111760</xdr:rowOff>
    </xdr:from>
    <xdr:to>
      <xdr:col>15</xdr:col>
      <xdr:colOff>82550</xdr:colOff>
      <xdr:row>65</xdr:row>
      <xdr:rowOff>109220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2336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111760</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a:off x="1447800" y="1102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0" name="財政構造の弾力性該当値テキスト">
          <a:extLst>
            <a:ext uri="{FF2B5EF4-FFF2-40B4-BE49-F238E27FC236}">
              <a16:creationId xmlns:a16="http://schemas.microsoft.com/office/drawing/2014/main" xmlns="" id="{00000000-0008-0000-0300-000096000000}"/>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29464</xdr:rowOff>
    </xdr:from>
    <xdr:to>
      <xdr:col>19</xdr:col>
      <xdr:colOff>184150</xdr:colOff>
      <xdr:row>65</xdr:row>
      <xdr:rowOff>131064</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064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115841</xdr:rowOff>
    </xdr:from>
    <xdr:ext cx="7366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733800" y="1126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114825</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退職者数の増や新庁舎に係るネットワーク機器のリース料の増に伴い、人件費、物件費ともに増となったことから、前年度と比較し</a:t>
          </a:r>
          <a:r>
            <a:rPr kumimoji="1" lang="en-US" altLang="ja-JP" sz="1300">
              <a:latin typeface="ＭＳ Ｐゴシック" panose="020B0600070205080204" pitchFamily="50" charset="-128"/>
              <a:ea typeface="ＭＳ Ｐゴシック" panose="020B0600070205080204" pitchFamily="50" charset="-128"/>
            </a:rPr>
            <a:t>2,180</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引き続き、定員管理・給与の適正化や時間外勤務の縮減により、人件費の圧縮を図るとともに、経常経費の削減に努めるなど、行財政改革大綱に基づいた取組を推進する。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73383</xdr:rowOff>
    </xdr:from>
    <xdr:to>
      <xdr:col>23</xdr:col>
      <xdr:colOff>133350</xdr:colOff>
      <xdr:row>82</xdr:row>
      <xdr:rowOff>94425</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132283"/>
          <a:ext cx="8382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28793</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3916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34534</xdr:rowOff>
    </xdr:from>
    <xdr:to>
      <xdr:col>19</xdr:col>
      <xdr:colOff>133350</xdr:colOff>
      <xdr:row>82</xdr:row>
      <xdr:rowOff>73383</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3225800" y="14093434"/>
          <a:ext cx="889000" cy="3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121417</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38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27981</xdr:rowOff>
    </xdr:from>
    <xdr:to>
      <xdr:col>15</xdr:col>
      <xdr:colOff>82550</xdr:colOff>
      <xdr:row>82</xdr:row>
      <xdr:rowOff>34534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08688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168148</xdr:rowOff>
    </xdr:from>
    <xdr:to>
      <xdr:col>11</xdr:col>
      <xdr:colOff>31750</xdr:colOff>
      <xdr:row>82</xdr:row>
      <xdr:rowOff>27981</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055598"/>
          <a:ext cx="889000" cy="3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61951</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43625</xdr:rowOff>
    </xdr:from>
    <xdr:to>
      <xdr:col>23</xdr:col>
      <xdr:colOff>184150</xdr:colOff>
      <xdr:row>82</xdr:row>
      <xdr:rowOff>145225</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1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15702</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074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22583</xdr:rowOff>
    </xdr:from>
    <xdr:to>
      <xdr:col>19</xdr:col>
      <xdr:colOff>184150</xdr:colOff>
      <xdr:row>82</xdr:row>
      <xdr:rowOff>124183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08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108960</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167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155184</xdr:rowOff>
    </xdr:from>
    <xdr:to>
      <xdr:col>15</xdr:col>
      <xdr:colOff>133350</xdr:colOff>
      <xdr:row>82</xdr:row>
      <xdr:rowOff>85334</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0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95511</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381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148631</xdr:rowOff>
    </xdr:from>
    <xdr:to>
      <xdr:col>11</xdr:col>
      <xdr:colOff>82550</xdr:colOff>
      <xdr:row>82</xdr:row>
      <xdr:rowOff>78781</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0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63558</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1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117348</xdr:rowOff>
    </xdr:from>
    <xdr:to>
      <xdr:col>7</xdr:col>
      <xdr:colOff>31750</xdr:colOff>
      <xdr:row>82</xdr:row>
      <xdr:rowOff>47498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00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57675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37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年度より全職員を対象（既に給与カットを実施している職員等除く）に給与</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％カットを実施したことから、前年度と比較して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ポイント減少しているが、類似団体と比較すると</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ポイント上回っており、依然として高い水準になっているため、今後も引き続き、定員管理・給与の適正化などにより、改善に努める。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84364</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470841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99984</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170543</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flipV="1">
          <a:off x="15290800" y="1482906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170543</xdr:rowOff>
    </xdr:from>
    <xdr:to>
      <xdr:col>72</xdr:col>
      <xdr:colOff>203200</xdr:colOff>
      <xdr:row>86</xdr:row>
      <xdr:rowOff>170543</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491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a:off x="13512800" y="148118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34670</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119743</xdr:rowOff>
    </xdr:from>
    <xdr:to>
      <xdr:col>68</xdr:col>
      <xdr:colOff>203200</xdr:colOff>
      <xdr:row>87</xdr:row>
      <xdr:rowOff>49893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年２月の合併による職員数の急増に対し、集中改革プランや行政改革大綱に基づく削減を実施してきたところであるが、前年度から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人増加し、類似団体を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人上回っている。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今後も引き続き、行財政改革大綱に基づき、市民サービスの低下を招くことがないよう、民間活力の導入や事務事業の見直しを行いながら、適正な定員管理に努める。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xmlns=""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xmlns=""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xmlns=""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49954</xdr:rowOff>
    </xdr:from>
    <xdr:to>
      <xdr:col>81</xdr:col>
      <xdr:colOff>44450</xdr:colOff>
      <xdr:row>63</xdr:row>
      <xdr:rowOff>57996</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179800" y="1085130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19" name="定員管理の状況平均値テキスト">
          <a:extLst>
            <a:ext uri="{FF2B5EF4-FFF2-40B4-BE49-F238E27FC236}">
              <a16:creationId xmlns:a16="http://schemas.microsoft.com/office/drawing/2014/main" xmlns="" id="{00000000-0008-0000-0300-00003F010000}"/>
            </a:ext>
          </a:extLst>
        </xdr:cNvPr>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49954</xdr:rowOff>
    </xdr:from>
    <xdr:to>
      <xdr:col>77</xdr:col>
      <xdr:colOff>44450</xdr:colOff>
      <xdr:row>63</xdr:row>
      <xdr:rowOff>51964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flipV="1">
          <a:off x="15290800" y="1085130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3" name="テキスト ボックス 322">
          <a:extLst>
            <a:ext uri="{FF2B5EF4-FFF2-40B4-BE49-F238E27FC236}">
              <a16:creationId xmlns:a16="http://schemas.microsoft.com/office/drawing/2014/main" xmlns="" id="{00000000-0008-0000-0300-000043010000}"/>
            </a:ext>
          </a:extLst>
        </xdr:cNvPr>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25823</xdr:rowOff>
    </xdr:from>
    <xdr:to>
      <xdr:col>72</xdr:col>
      <xdr:colOff>203200</xdr:colOff>
      <xdr:row>63</xdr:row>
      <xdr:rowOff>51964</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4401800" y="1082717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7726</xdr:rowOff>
    </xdr:from>
    <xdr:to>
      <xdr:col>68</xdr:col>
      <xdr:colOff>152400</xdr:colOff>
      <xdr:row>63</xdr:row>
      <xdr:rowOff>25823</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3512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45102</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020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7196</xdr:rowOff>
    </xdr:from>
    <xdr:to>
      <xdr:col>81</xdr:col>
      <xdr:colOff>95250</xdr:colOff>
      <xdr:row>63</xdr:row>
      <xdr:rowOff>108796</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967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150723</xdr:rowOff>
    </xdr:from>
    <xdr:ext cx="762000" cy="259045"/>
    <xdr:sp macro="" textlink="">
      <xdr:nvSpPr>
        <xdr:cNvPr id="338" name="定員管理の状況該当値テキスト">
          <a:extLst>
            <a:ext uri="{FF2B5EF4-FFF2-40B4-BE49-F238E27FC236}">
              <a16:creationId xmlns:a16="http://schemas.microsoft.com/office/drawing/2014/main" xmlns="" id="{00000000-0008-0000-0300-000052010000}"/>
            </a:ext>
          </a:extLst>
        </xdr:cNvPr>
        <xdr:cNvSpPr txBox="1"/>
      </xdr:nvSpPr>
      <xdr:spPr>
        <a:xfrm>
          <a:off x="17106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170604</xdr:rowOff>
    </xdr:from>
    <xdr:to>
      <xdr:col>77</xdr:col>
      <xdr:colOff>95250</xdr:colOff>
      <xdr:row>63</xdr:row>
      <xdr:rowOff>100754</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85531</xdr:rowOff>
    </xdr:from>
    <xdr:ext cx="7366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1164</xdr:rowOff>
    </xdr:from>
    <xdr:to>
      <xdr:col>73</xdr:col>
      <xdr:colOff>44450</xdr:colOff>
      <xdr:row>63</xdr:row>
      <xdr:rowOff>102764</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240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87541</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909800" y="1088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128376</xdr:rowOff>
    </xdr:from>
    <xdr:to>
      <xdr:col>64</xdr:col>
      <xdr:colOff>152400</xdr:colOff>
      <xdr:row>63</xdr:row>
      <xdr:rowOff>58526</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462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43303</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131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交付税算入率の高い有利な地方債の発行に努めてきたことなどにより、前年度から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ポイント上回っており、依然として高い水準となっている。</a:t>
          </a:r>
        </a:p>
        <a:p>
          <a:r>
            <a:rPr kumimoji="1" lang="ja-JP" altLang="en-US" sz="1300">
              <a:latin typeface="ＭＳ Ｐゴシック" panose="020B0600070205080204" pitchFamily="50" charset="-128"/>
              <a:ea typeface="ＭＳ Ｐゴシック" panose="020B0600070205080204" pitchFamily="50" charset="-128"/>
            </a:rPr>
            <a:t>　今後、新庁舎建設事業に伴う借入分の元金返済等により、一時的な増加が予想されるが、起債発行の抑制に努め、数値の改善を図っていく。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32294</xdr:rowOff>
    </xdr:from>
    <xdr:to>
      <xdr:col>81</xdr:col>
      <xdr:colOff>44450</xdr:colOff>
      <xdr:row>42</xdr:row>
      <xdr:rowOff>52977</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7233194"/>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52977</xdr:rowOff>
    </xdr:from>
    <xdr:to>
      <xdr:col>77</xdr:col>
      <xdr:colOff>44450</xdr:colOff>
      <xdr:row>42</xdr:row>
      <xdr:rowOff>66766</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5290800" y="725387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66766</xdr:rowOff>
    </xdr:from>
    <xdr:to>
      <xdr:col>72</xdr:col>
      <xdr:colOff>203200</xdr:colOff>
      <xdr:row>42</xdr:row>
      <xdr:rowOff>94343</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flipV="1">
          <a:off x="14401800" y="72676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42</xdr:row>
      <xdr:rowOff>142603</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flipV="1">
          <a:off x="13512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37210</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152944</xdr:rowOff>
    </xdr:from>
    <xdr:to>
      <xdr:col>81</xdr:col>
      <xdr:colOff>95250</xdr:colOff>
      <xdr:row>42</xdr:row>
      <xdr:rowOff>83094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125021</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2177</xdr:rowOff>
    </xdr:from>
    <xdr:to>
      <xdr:col>77</xdr:col>
      <xdr:colOff>95250</xdr:colOff>
      <xdr:row>42</xdr:row>
      <xdr:rowOff>103777</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88554</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728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15966</xdr:rowOff>
    </xdr:from>
    <xdr:to>
      <xdr:col>73</xdr:col>
      <xdr:colOff>44450</xdr:colOff>
      <xdr:row>42</xdr:row>
      <xdr:rowOff>117566</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102343</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91803</xdr:rowOff>
    </xdr:from>
    <xdr:to>
      <xdr:col>64</xdr:col>
      <xdr:colOff>152400</xdr:colOff>
      <xdr:row>43</xdr:row>
      <xdr:rowOff>21953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6730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普通会計、企業会計ともに地方債現在高は前年度と比較して減少しているものの、充当可能基金、基準財政需要額算入見込額も減となっていることから、前年度と比較して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今後は市債の新規発行の抑制など、行財政改革大綱に基づき、将来負担の健全化に努めていく。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xmlns=""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xmlns=""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xmlns=""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117179</xdr:rowOff>
    </xdr:from>
    <xdr:to>
      <xdr:col>81</xdr:col>
      <xdr:colOff>44450</xdr:colOff>
      <xdr:row>17</xdr:row>
      <xdr:rowOff>120396</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179800" y="3031829"/>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139590</xdr:rowOff>
    </xdr:from>
    <xdr:ext cx="762000" cy="259045"/>
    <xdr:sp macro="" textlink="">
      <xdr:nvSpPr>
        <xdr:cNvPr id="444" name="将来負担の状況平均値テキスト">
          <a:extLst>
            <a:ext uri="{FF2B5EF4-FFF2-40B4-BE49-F238E27FC236}">
              <a16:creationId xmlns:a16="http://schemas.microsoft.com/office/drawing/2014/main" xmlns="" id="{00000000-0008-0000-0300-0000BC010000}"/>
            </a:ext>
          </a:extLst>
        </xdr:cNvPr>
        <xdr:cNvSpPr txBox="1"/>
      </xdr:nvSpPr>
      <xdr:spPr>
        <a:xfrm>
          <a:off x="17106900" y="2368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93049</xdr:rowOff>
    </xdr:from>
    <xdr:to>
      <xdr:col>77</xdr:col>
      <xdr:colOff>44450</xdr:colOff>
      <xdr:row>17</xdr:row>
      <xdr:rowOff>117179</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290800" y="30076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92244</xdr:rowOff>
    </xdr:from>
    <xdr:to>
      <xdr:col>72</xdr:col>
      <xdr:colOff>203200</xdr:colOff>
      <xdr:row>17</xdr:row>
      <xdr:rowOff>93049</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a:off x="14401800" y="300689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14351</xdr:rowOff>
    </xdr:from>
    <xdr:to>
      <xdr:col>73</xdr:col>
      <xdr:colOff>44450</xdr:colOff>
      <xdr:row>15</xdr:row>
      <xdr:rowOff>115951</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92244</xdr:rowOff>
    </xdr:from>
    <xdr:to>
      <xdr:col>68</xdr:col>
      <xdr:colOff>152400</xdr:colOff>
      <xdr:row>18</xdr:row>
      <xdr:rowOff>1228</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3512800" y="30068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48133</xdr:rowOff>
    </xdr:from>
    <xdr:to>
      <xdr:col>68</xdr:col>
      <xdr:colOff>203200</xdr:colOff>
      <xdr:row>15</xdr:row>
      <xdr:rowOff>149733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69596</xdr:rowOff>
    </xdr:from>
    <xdr:to>
      <xdr:col>81</xdr:col>
      <xdr:colOff>95250</xdr:colOff>
      <xdr:row>17</xdr:row>
      <xdr:rowOff>171196</xdr:rowOff>
    </xdr:to>
    <xdr:sp macro="" textlink="">
      <xdr:nvSpPr>
        <xdr:cNvPr id="462" name="楕円 461">
          <a:extLst>
            <a:ext uri="{FF2B5EF4-FFF2-40B4-BE49-F238E27FC236}">
              <a16:creationId xmlns:a16="http://schemas.microsoft.com/office/drawing/2014/main" xmlns="" id="{00000000-0008-0000-0300-0000CE010000}"/>
            </a:ext>
          </a:extLst>
        </xdr:cNvPr>
        <xdr:cNvSpPr/>
      </xdr:nvSpPr>
      <xdr:spPr>
        <a:xfrm>
          <a:off x="16967200" y="298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41673</xdr:rowOff>
    </xdr:from>
    <xdr:ext cx="762000" cy="259045"/>
    <xdr:sp macro="" textlink="">
      <xdr:nvSpPr>
        <xdr:cNvPr id="463" name="将来負担の状況該当値テキスト">
          <a:extLst>
            <a:ext uri="{FF2B5EF4-FFF2-40B4-BE49-F238E27FC236}">
              <a16:creationId xmlns:a16="http://schemas.microsoft.com/office/drawing/2014/main" xmlns="" id="{00000000-0008-0000-0300-0000CF010000}"/>
            </a:ext>
          </a:extLst>
        </xdr:cNvPr>
        <xdr:cNvSpPr txBox="1"/>
      </xdr:nvSpPr>
      <xdr:spPr>
        <a:xfrm>
          <a:off x="17106900" y="295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66379</xdr:rowOff>
    </xdr:from>
    <xdr:to>
      <xdr:col>77</xdr:col>
      <xdr:colOff>95250</xdr:colOff>
      <xdr:row>17</xdr:row>
      <xdr:rowOff>167979</xdr:rowOff>
    </xdr:to>
    <xdr:sp macro="" textlink="">
      <xdr:nvSpPr>
        <xdr:cNvPr id="464" name="楕円 463">
          <a:extLst>
            <a:ext uri="{FF2B5EF4-FFF2-40B4-BE49-F238E27FC236}">
              <a16:creationId xmlns:a16="http://schemas.microsoft.com/office/drawing/2014/main" xmlns="" id="{00000000-0008-0000-0300-0000D0010000}"/>
            </a:ext>
          </a:extLst>
        </xdr:cNvPr>
        <xdr:cNvSpPr/>
      </xdr:nvSpPr>
      <xdr:spPr>
        <a:xfrm>
          <a:off x="161290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152756</xdr:rowOff>
    </xdr:from>
    <xdr:ext cx="7366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5798800" y="306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42249</xdr:rowOff>
    </xdr:from>
    <xdr:to>
      <xdr:col>73</xdr:col>
      <xdr:colOff>44450</xdr:colOff>
      <xdr:row>17</xdr:row>
      <xdr:rowOff>143849</xdr:rowOff>
    </xdr:to>
    <xdr:sp macro="" textlink="">
      <xdr:nvSpPr>
        <xdr:cNvPr id="466" name="楕円 465">
          <a:extLst>
            <a:ext uri="{FF2B5EF4-FFF2-40B4-BE49-F238E27FC236}">
              <a16:creationId xmlns:a16="http://schemas.microsoft.com/office/drawing/2014/main" xmlns="" id="{00000000-0008-0000-0300-0000D2010000}"/>
            </a:ext>
          </a:extLst>
        </xdr:cNvPr>
        <xdr:cNvSpPr/>
      </xdr:nvSpPr>
      <xdr:spPr>
        <a:xfrm>
          <a:off x="15240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128626</xdr:rowOff>
    </xdr:from>
    <xdr:ext cx="762000" cy="259045"/>
    <xdr:sp macro="" textlink="">
      <xdr:nvSpPr>
        <xdr:cNvPr id="467" name="テキスト ボックス 466">
          <a:extLst>
            <a:ext uri="{FF2B5EF4-FFF2-40B4-BE49-F238E27FC236}">
              <a16:creationId xmlns:a16="http://schemas.microsoft.com/office/drawing/2014/main" xmlns="" id="{00000000-0008-0000-0300-0000D3010000}"/>
            </a:ext>
          </a:extLst>
        </xdr:cNvPr>
        <xdr:cNvSpPr txBox="1"/>
      </xdr:nvSpPr>
      <xdr:spPr>
        <a:xfrm>
          <a:off x="14909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41444</xdr:rowOff>
    </xdr:from>
    <xdr:to>
      <xdr:col>68</xdr:col>
      <xdr:colOff>203200</xdr:colOff>
      <xdr:row>17</xdr:row>
      <xdr:rowOff>143044</xdr:rowOff>
    </xdr:to>
    <xdr:sp macro="" textlink="">
      <xdr:nvSpPr>
        <xdr:cNvPr id="468" name="楕円 467">
          <a:extLst>
            <a:ext uri="{FF2B5EF4-FFF2-40B4-BE49-F238E27FC236}">
              <a16:creationId xmlns:a16="http://schemas.microsoft.com/office/drawing/2014/main" xmlns="" id="{00000000-0008-0000-0300-0000D4010000}"/>
            </a:ext>
          </a:extLst>
        </xdr:cNvPr>
        <xdr:cNvSpPr/>
      </xdr:nvSpPr>
      <xdr:spPr>
        <a:xfrm>
          <a:off x="14351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127821</xdr:rowOff>
    </xdr:from>
    <xdr:ext cx="762000" cy="259045"/>
    <xdr:sp macro="" textlink="">
      <xdr:nvSpPr>
        <xdr:cNvPr id="469" name="テキスト ボックス 468">
          <a:extLst>
            <a:ext uri="{FF2B5EF4-FFF2-40B4-BE49-F238E27FC236}">
              <a16:creationId xmlns:a16="http://schemas.microsoft.com/office/drawing/2014/main" xmlns="" id="{00000000-0008-0000-0300-0000D5010000}"/>
            </a:ext>
          </a:extLst>
        </xdr:cNvPr>
        <xdr:cNvSpPr txBox="1"/>
      </xdr:nvSpPr>
      <xdr:spPr>
        <a:xfrm>
          <a:off x="14020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121878</xdr:rowOff>
    </xdr:from>
    <xdr:to>
      <xdr:col>64</xdr:col>
      <xdr:colOff>152400</xdr:colOff>
      <xdr:row>18</xdr:row>
      <xdr:rowOff>52028</xdr:rowOff>
    </xdr:to>
    <xdr:sp macro="" textlink="">
      <xdr:nvSpPr>
        <xdr:cNvPr id="470" name="楕円 469">
          <a:extLst>
            <a:ext uri="{FF2B5EF4-FFF2-40B4-BE49-F238E27FC236}">
              <a16:creationId xmlns:a16="http://schemas.microsoft.com/office/drawing/2014/main" xmlns="" id="{00000000-0008-0000-0300-0000D6010000}"/>
            </a:ext>
          </a:extLst>
        </xdr:cNvPr>
        <xdr:cNvSpPr/>
      </xdr:nvSpPr>
      <xdr:spPr>
        <a:xfrm>
          <a:off x="13462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36805</xdr:rowOff>
    </xdr:from>
    <xdr:ext cx="762000" cy="259045"/>
    <xdr:sp macro="" textlink="">
      <xdr:nvSpPr>
        <xdr:cNvPr id="471" name="テキスト ボックス 470">
          <a:extLst>
            <a:ext uri="{FF2B5EF4-FFF2-40B4-BE49-F238E27FC236}">
              <a16:creationId xmlns:a16="http://schemas.microsoft.com/office/drawing/2014/main" xmlns="" id="{00000000-0008-0000-0300-0000D7010000}"/>
            </a:ext>
          </a:extLst>
        </xdr:cNvPr>
        <xdr:cNvSpPr txBox="1"/>
      </xdr:nvSpPr>
      <xdr:spPr>
        <a:xfrm>
          <a:off x="13131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人事院勧告に伴う一般職給料や勤勉手当の増に加え、退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職者数の増に伴う退職手当の増もあり、前年度と比較して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今後も、行財政改革大綱に基づき、定員管理・給与の適正化や時間外勤務の縮減など、人件費の抑制に努めていく。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27940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5201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52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158767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48277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固定資産税の家屋全棟調査委託の終了に伴い減となったものの、新庁舎ネットワーク機器のリース料やひむか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Ｂｉｚ運営業務委託料などの増により、前年度と比較して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ポイント下回っているものの、今後も予算編成段階での削減はもとより、執行段階での更なる節約に努めていく。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111760</xdr:rowOff>
    </xdr:from>
    <xdr:to>
      <xdr:col>82</xdr:col>
      <xdr:colOff>107950</xdr:colOff>
      <xdr:row>17</xdr:row>
      <xdr:rowOff>1270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5671800" y="2854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111760</xdr:rowOff>
    </xdr:from>
    <xdr:to>
      <xdr:col>78</xdr:col>
      <xdr:colOff>69850</xdr:colOff>
      <xdr:row>16</xdr:row>
      <xdr:rowOff>111760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285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17797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310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58420</xdr:rowOff>
    </xdr:from>
    <xdr:to>
      <xdr:col>73</xdr:col>
      <xdr:colOff>180975</xdr:colOff>
      <xdr:row>16</xdr:row>
      <xdr:rowOff>111760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a:off x="13893800" y="2801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58420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a:off x="13004800" y="2717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135907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60960</xdr:rowOff>
    </xdr:from>
    <xdr:to>
      <xdr:col>78</xdr:col>
      <xdr:colOff>120650</xdr:colOff>
      <xdr:row>16</xdr:row>
      <xdr:rowOff>162560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5621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1287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2573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1287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xdr:rowOff>
    </xdr:from>
    <xdr:to>
      <xdr:col>69</xdr:col>
      <xdr:colOff>142875</xdr:colOff>
      <xdr:row>16</xdr:row>
      <xdr:rowOff>109220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障害児、障害者に係る自立支援及び通所支援給付費が伸びていることもあり、前年度と比較して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ポイント上昇している。また、類似団体と比較しても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今後も、上記費用や幼児教育の無償化に伴う施設型給付費など扶助費の増加が見込まれるため、各種給付審査の適正化、市単独の扶助費の見直し等に取り組む。</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117856</xdr:rowOff>
    </xdr:from>
    <xdr:to>
      <xdr:col>24</xdr:col>
      <xdr:colOff>25400</xdr:colOff>
      <xdr:row>59</xdr:row>
      <xdr:rowOff>1270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a:off x="3987800" y="100619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58</xdr:row>
      <xdr:rowOff>117856</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3098800" y="100253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81280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xmlns=""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51562</xdr:rowOff>
    </xdr:from>
    <xdr:to>
      <xdr:col>11</xdr:col>
      <xdr:colOff>9525</xdr:colOff>
      <xdr:row>58</xdr:row>
      <xdr:rowOff>35560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1320800" y="982421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67056</xdr:rowOff>
    </xdr:from>
    <xdr:to>
      <xdr:col>20</xdr:col>
      <xdr:colOff>38100</xdr:colOff>
      <xdr:row>58</xdr:row>
      <xdr:rowOff>168656</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937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153433</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xdr:rowOff>
    </xdr:from>
    <xdr:to>
      <xdr:col>6</xdr:col>
      <xdr:colOff>171450</xdr:colOff>
      <xdr:row>57</xdr:row>
      <xdr:rowOff>102362</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1270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87139</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日向市総合体育館建設基金積立金が減となったものの、消防指令センターの中間更新費用に係る維持補修費や、土地開発基金の繰出金の増により、前年度と比較して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今後も保有施設の老朽化により維持補修費は増加傾向となる見込みのため、日向市公共施設等総合管理計画に基づき、統合、廃止による施設保有量の最適化、計画的な改修に努める。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xmlns=""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xmlns=""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xmlns=""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5080</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a:off x="15671800" y="95834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a:extLst>
            <a:ext uri="{FF2B5EF4-FFF2-40B4-BE49-F238E27FC236}">
              <a16:creationId xmlns:a16="http://schemas.microsoft.com/office/drawing/2014/main" xmlns="" id="{00000000-0008-0000-0400-0000F8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153670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4782800" y="9575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xmlns=""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146050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3893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xmlns=""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100330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3004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xmlns=""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67" name="その他該当値テキスト">
          <a:extLst>
            <a:ext uri="{FF2B5EF4-FFF2-40B4-BE49-F238E27FC236}">
              <a16:creationId xmlns:a16="http://schemas.microsoft.com/office/drawing/2014/main" xmlns="" id="{00000000-0008-0000-0400-00000B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日向青果地方卸売市場の解散に伴う損失補償の皆増や病院事業会計への繰出金の増などにより、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ポイント下回っているが、今後も、社会状況等の変化を踏まえながら、補助金の必要性やその効果などを精査し、補助金の見直しを図っていく。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xmlns=""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xmlns=""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xmlns=""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88138</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5671800" y="60614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11701</xdr:rowOff>
    </xdr:from>
    <xdr:ext cx="762000" cy="259045"/>
    <xdr:sp macro="" textlink="">
      <xdr:nvSpPr>
        <xdr:cNvPr id="306" name="補助費等平均値テキスト">
          <a:extLst>
            <a:ext uri="{FF2B5EF4-FFF2-40B4-BE49-F238E27FC236}">
              <a16:creationId xmlns:a16="http://schemas.microsoft.com/office/drawing/2014/main" xmlns="" id="{00000000-0008-0000-0400-000032010000}"/>
            </a:ext>
          </a:extLst>
        </xdr:cNvPr>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xmlns=""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83566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flipV="1">
          <a:off x="14782800" y="60614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xmlns=""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0" name="テキスト ボックス 309">
          <a:extLst>
            <a:ext uri="{FF2B5EF4-FFF2-40B4-BE49-F238E27FC236}">
              <a16:creationId xmlns:a16="http://schemas.microsoft.com/office/drawing/2014/main" xmlns="" id="{00000000-0008-0000-0400-000036010000}"/>
            </a:ext>
          </a:extLst>
        </xdr:cNvPr>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83566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3893800" y="60751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103141</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69850</xdr:rowOff>
    </xdr:from>
    <xdr:to>
      <xdr:col>69</xdr:col>
      <xdr:colOff>92075</xdr:colOff>
      <xdr:row>35</xdr:row>
      <xdr:rowOff>74422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004800" y="60706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24" name="楕円 323">
          <a:extLst>
            <a:ext uri="{FF2B5EF4-FFF2-40B4-BE49-F238E27FC236}">
              <a16:creationId xmlns:a16="http://schemas.microsoft.com/office/drawing/2014/main" xmlns="" id="{00000000-0008-0000-0400-000044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25" name="補助費等該当値テキスト">
          <a:extLst>
            <a:ext uri="{FF2B5EF4-FFF2-40B4-BE49-F238E27FC236}">
              <a16:creationId xmlns:a16="http://schemas.microsoft.com/office/drawing/2014/main" xmlns="" id="{00000000-0008-0000-0400-000045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26" name="楕円 325">
          <a:extLst>
            <a:ext uri="{FF2B5EF4-FFF2-40B4-BE49-F238E27FC236}">
              <a16:creationId xmlns:a16="http://schemas.microsoft.com/office/drawing/2014/main" xmlns="" id="{00000000-0008-0000-0400-000046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32766</xdr:rowOff>
    </xdr:from>
    <xdr:to>
      <xdr:col>74</xdr:col>
      <xdr:colOff>31750</xdr:colOff>
      <xdr:row>35</xdr:row>
      <xdr:rowOff>134366</xdr:rowOff>
    </xdr:to>
    <xdr:sp macro="" textlink="">
      <xdr:nvSpPr>
        <xdr:cNvPr id="328" name="楕円 327">
          <a:extLst>
            <a:ext uri="{FF2B5EF4-FFF2-40B4-BE49-F238E27FC236}">
              <a16:creationId xmlns:a16="http://schemas.microsoft.com/office/drawing/2014/main" xmlns="" id="{00000000-0008-0000-0400-000048010000}"/>
            </a:ext>
          </a:extLst>
        </xdr:cNvPr>
        <xdr:cNvSpPr/>
      </xdr:nvSpPr>
      <xdr:spPr>
        <a:xfrm>
          <a:off x="14732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144543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4401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2954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公共用地先行取得等事業債の償還終了に伴う反動減や一般単独事業債の償還減などにより、前年度から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ポイント減少しているが、類似団体と比較すると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今後、新庁舎建設事業において発行した市債の影響も見込まれることから、普通建設事業の更なる選択と集中を図り、公債費の抑制に努めていく。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xmlns=""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xmlns=""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xmlns=""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145287</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flipV="1">
          <a:off x="3987800" y="134863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a:extLst>
            <a:ext uri="{FF2B5EF4-FFF2-40B4-BE49-F238E27FC236}">
              <a16:creationId xmlns:a16="http://schemas.microsoft.com/office/drawing/2014/main" xmlns="" id="{00000000-0008-0000-0400-00006C010000}"/>
            </a:ext>
          </a:extLst>
        </xdr:cNvPr>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145287</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098800" y="135183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xmlns=""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a:extLst>
            <a:ext uri="{FF2B5EF4-FFF2-40B4-BE49-F238E27FC236}">
              <a16:creationId xmlns:a16="http://schemas.microsoft.com/office/drawing/2014/main" xmlns="" id="{00000000-0008-0000-0400-000070010000}"/>
            </a:ext>
          </a:extLst>
        </xdr:cNvPr>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1270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2209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136144</xdr:rowOff>
    </xdr:from>
    <xdr:to>
      <xdr:col>11</xdr:col>
      <xdr:colOff>9525</xdr:colOff>
      <xdr:row>79</xdr:row>
      <xdr:rowOff>10413</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1320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2" name="楕円 381">
          <a:extLst>
            <a:ext uri="{FF2B5EF4-FFF2-40B4-BE49-F238E27FC236}">
              <a16:creationId xmlns:a16="http://schemas.microsoft.com/office/drawing/2014/main" xmlns="" id="{00000000-0008-0000-0400-00007E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3" name="公債費該当値テキスト">
          <a:extLst>
            <a:ext uri="{FF2B5EF4-FFF2-40B4-BE49-F238E27FC236}">
              <a16:creationId xmlns:a16="http://schemas.microsoft.com/office/drawing/2014/main" xmlns="" id="{00000000-0008-0000-0400-00007F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94487</xdr:rowOff>
    </xdr:from>
    <xdr:to>
      <xdr:col>20</xdr:col>
      <xdr:colOff>38100</xdr:colOff>
      <xdr:row>79</xdr:row>
      <xdr:rowOff>24637</xdr:rowOff>
    </xdr:to>
    <xdr:sp macro="" textlink="">
      <xdr:nvSpPr>
        <xdr:cNvPr id="384" name="楕円 383">
          <a:extLst>
            <a:ext uri="{FF2B5EF4-FFF2-40B4-BE49-F238E27FC236}">
              <a16:creationId xmlns:a16="http://schemas.microsoft.com/office/drawing/2014/main" xmlns="" id="{00000000-0008-0000-0400-000080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9414</xdr:rowOff>
    </xdr:from>
    <xdr:ext cx="7366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86" name="楕円 385">
          <a:extLst>
            <a:ext uri="{FF2B5EF4-FFF2-40B4-BE49-F238E27FC236}">
              <a16:creationId xmlns:a16="http://schemas.microsoft.com/office/drawing/2014/main" xmlns="" id="{00000000-0008-0000-0400-000082010000}"/>
            </a:ext>
          </a:extLst>
        </xdr:cNvPr>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85344</xdr:rowOff>
    </xdr:from>
    <xdr:to>
      <xdr:col>11</xdr:col>
      <xdr:colOff>60325</xdr:colOff>
      <xdr:row>79</xdr:row>
      <xdr:rowOff>15494</xdr:rowOff>
    </xdr:to>
    <xdr:sp macro="" textlink="">
      <xdr:nvSpPr>
        <xdr:cNvPr id="388" name="楕円 387">
          <a:extLst>
            <a:ext uri="{FF2B5EF4-FFF2-40B4-BE49-F238E27FC236}">
              <a16:creationId xmlns:a16="http://schemas.microsoft.com/office/drawing/2014/main" xmlns="" id="{00000000-0008-0000-0400-000084010000}"/>
            </a:ext>
          </a:extLst>
        </xdr:cNvPr>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271</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131063</xdr:rowOff>
    </xdr:from>
    <xdr:to>
      <xdr:col>6</xdr:col>
      <xdr:colOff>171450</xdr:colOff>
      <xdr:row>79</xdr:row>
      <xdr:rowOff>61213</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1270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45990</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939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人件費や補助費等、繰出金の増もあり、前年度と比較して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ポイント上昇していることに加え、類似団体と比較しても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今後も、行財政改革大綱に基づく経常経費の削減や自主財源の確保など、持続可能な財源基盤の強化に努める。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120142</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2029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1270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4782800" y="13202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xmlns=""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77</xdr:row>
      <xdr:rowOff>1270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0794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120142</xdr:rowOff>
    </xdr:from>
    <xdr:to>
      <xdr:col>69</xdr:col>
      <xdr:colOff>92075</xdr:colOff>
      <xdr:row>76</xdr:row>
      <xdr:rowOff>49276</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3004800" y="1297889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1" name="楕円 440">
          <a:extLst>
            <a:ext uri="{FF2B5EF4-FFF2-40B4-BE49-F238E27FC236}">
              <a16:creationId xmlns:a16="http://schemas.microsoft.com/office/drawing/2014/main" xmlns="" id="{00000000-0008-0000-0400-0000B9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41419</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3" name="楕円 442">
          <a:extLst>
            <a:ext uri="{FF2B5EF4-FFF2-40B4-BE49-F238E27FC236}">
              <a16:creationId xmlns:a16="http://schemas.microsoft.com/office/drawing/2014/main" xmlns="" id="{00000000-0008-0000-0400-0000BB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45" name="楕円 444">
          <a:extLst>
            <a:ext uri="{FF2B5EF4-FFF2-40B4-BE49-F238E27FC236}">
              <a16:creationId xmlns:a16="http://schemas.microsoft.com/office/drawing/2014/main" xmlns="" id="{00000000-0008-0000-0400-0000BD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62247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47" name="楕円 446">
          <a:extLst>
            <a:ext uri="{FF2B5EF4-FFF2-40B4-BE49-F238E27FC236}">
              <a16:creationId xmlns:a16="http://schemas.microsoft.com/office/drawing/2014/main" xmlns="" id="{00000000-0008-0000-0400-0000BF010000}"/>
            </a:ext>
          </a:extLst>
        </xdr:cNvPr>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9669</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72882</xdr:rowOff>
    </xdr:from>
    <xdr:to>
      <xdr:col>29</xdr:col>
      <xdr:colOff>127000</xdr:colOff>
      <xdr:row>17</xdr:row>
      <xdr:rowOff>79821</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35157"/>
          <a:ext cx="647700" cy="6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57659</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79821</xdr:rowOff>
    </xdr:from>
    <xdr:to>
      <xdr:col>26</xdr:col>
      <xdr:colOff>50800</xdr:colOff>
      <xdr:row>17</xdr:row>
      <xdr:rowOff>111629</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42096"/>
          <a:ext cx="698500" cy="31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111629</xdr:rowOff>
    </xdr:from>
    <xdr:to>
      <xdr:col>22</xdr:col>
      <xdr:colOff>114300</xdr:colOff>
      <xdr:row>17</xdr:row>
      <xdr:rowOff>112560</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73904"/>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112560</xdr:rowOff>
    </xdr:from>
    <xdr:to>
      <xdr:col>18</xdr:col>
      <xdr:colOff>177800</xdr:colOff>
      <xdr:row>17</xdr:row>
      <xdr:rowOff>118830</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flipV="1">
          <a:off x="2908300" y="3074835"/>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160253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22082</xdr:rowOff>
    </xdr:from>
    <xdr:to>
      <xdr:col>29</xdr:col>
      <xdr:colOff>177800</xdr:colOff>
      <xdr:row>17</xdr:row>
      <xdr:rowOff>123682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8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38609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2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29021</xdr:rowOff>
    </xdr:from>
    <xdr:to>
      <xdr:col>26</xdr:col>
      <xdr:colOff>101600</xdr:colOff>
      <xdr:row>17</xdr:row>
      <xdr:rowOff>130621</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2991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140798</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760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60829</xdr:rowOff>
    </xdr:from>
    <xdr:to>
      <xdr:col>22</xdr:col>
      <xdr:colOff>165100</xdr:colOff>
      <xdr:row>17</xdr:row>
      <xdr:rowOff>162429</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23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1156</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9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61760</xdr:rowOff>
    </xdr:from>
    <xdr:to>
      <xdr:col>19</xdr:col>
      <xdr:colOff>38100</xdr:colOff>
      <xdr:row>17</xdr:row>
      <xdr:rowOff>163360</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024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2087</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279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68030</xdr:rowOff>
    </xdr:from>
    <xdr:to>
      <xdr:col>15</xdr:col>
      <xdr:colOff>101600</xdr:colOff>
      <xdr:row>17</xdr:row>
      <xdr:rowOff>169630</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030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154407</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11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249791</xdr:rowOff>
    </xdr:from>
    <xdr:to>
      <xdr:col>29</xdr:col>
      <xdr:colOff>127000</xdr:colOff>
      <xdr:row>34</xdr:row>
      <xdr:rowOff>274839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6517241"/>
          <a:ext cx="6477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238654</xdr:rowOff>
    </xdr:from>
    <xdr:to>
      <xdr:col>26</xdr:col>
      <xdr:colOff>50800</xdr:colOff>
      <xdr:row>34</xdr:row>
      <xdr:rowOff>249791</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6506104"/>
          <a:ext cx="698500" cy="11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231013</xdr:rowOff>
    </xdr:from>
    <xdr:to>
      <xdr:col>22</xdr:col>
      <xdr:colOff>114300</xdr:colOff>
      <xdr:row>34</xdr:row>
      <xdr:rowOff>238654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3606800" y="6498463"/>
          <a:ext cx="698500" cy="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231013</xdr:rowOff>
    </xdr:from>
    <xdr:to>
      <xdr:col>18</xdr:col>
      <xdr:colOff>177800</xdr:colOff>
      <xdr:row>34</xdr:row>
      <xdr:rowOff>235356</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6498463"/>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224039</xdr:rowOff>
    </xdr:from>
    <xdr:to>
      <xdr:col>29</xdr:col>
      <xdr:colOff>177800</xdr:colOff>
      <xdr:row>34</xdr:row>
      <xdr:rowOff>325639</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649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69116</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63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198991</xdr:rowOff>
    </xdr:from>
    <xdr:to>
      <xdr:col>26</xdr:col>
      <xdr:colOff>101600</xdr:colOff>
      <xdr:row>34</xdr:row>
      <xdr:rowOff>300591</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646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310768</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6235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187855</xdr:rowOff>
    </xdr:from>
    <xdr:to>
      <xdr:col>22</xdr:col>
      <xdr:colOff>165100</xdr:colOff>
      <xdr:row>34</xdr:row>
      <xdr:rowOff>289455</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645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299632</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622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180213</xdr:rowOff>
    </xdr:from>
    <xdr:to>
      <xdr:col>19</xdr:col>
      <xdr:colOff>38100</xdr:colOff>
      <xdr:row>34</xdr:row>
      <xdr:rowOff>281813</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64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291990</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62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184557</xdr:rowOff>
    </xdr:from>
    <xdr:to>
      <xdr:col>15</xdr:col>
      <xdr:colOff>101600</xdr:colOff>
      <xdr:row>34</xdr:row>
      <xdr:rowOff>286156</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64520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296334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62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xmlns=""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xmlns=""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xmlns=""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xmlns=""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151587</xdr:rowOff>
    </xdr:from>
    <xdr:to>
      <xdr:col>24</xdr:col>
      <xdr:colOff>63500</xdr:colOff>
      <xdr:row>34</xdr:row>
      <xdr:rowOff>48671</xdr:rowOff>
    </xdr:to>
    <xdr:cxnSp macro="">
      <xdr:nvCxnSpPr>
        <xdr:cNvPr id="59" name="直線コネクタ 58">
          <a:extLst>
            <a:ext uri="{FF2B5EF4-FFF2-40B4-BE49-F238E27FC236}">
              <a16:creationId xmlns:a16="http://schemas.microsoft.com/office/drawing/2014/main" xmlns="" id="{00000000-0008-0000-0600-00003B000000}"/>
            </a:ext>
          </a:extLst>
        </xdr:cNvPr>
        <xdr:cNvCxnSpPr/>
      </xdr:nvCxnSpPr>
      <xdr:spPr>
        <a:xfrm flipV="1">
          <a:off x="3797300" y="5809437"/>
          <a:ext cx="838200" cy="6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a:extLst>
            <a:ext uri="{FF2B5EF4-FFF2-40B4-BE49-F238E27FC236}">
              <a16:creationId xmlns:a16="http://schemas.microsoft.com/office/drawing/2014/main" xmlns="" id="{00000000-0008-0000-0600-00003C000000}"/>
            </a:ext>
          </a:extLst>
        </xdr:cNvPr>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xmlns=""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48671</xdr:rowOff>
    </xdr:from>
    <xdr:to>
      <xdr:col>19</xdr:col>
      <xdr:colOff>177800</xdr:colOff>
      <xdr:row>34</xdr:row>
      <xdr:rowOff>55278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flipV="1">
          <a:off x="2908300" y="5877971"/>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a:extLst>
            <a:ext uri="{FF2B5EF4-FFF2-40B4-BE49-F238E27FC236}">
              <a16:creationId xmlns:a16="http://schemas.microsoft.com/office/drawing/2014/main" xmlns="" id="{00000000-0008-0000-0600-000040000000}"/>
            </a:ext>
          </a:extLst>
        </xdr:cNvPr>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21971</xdr:rowOff>
    </xdr:from>
    <xdr:to>
      <xdr:col>15</xdr:col>
      <xdr:colOff>50800</xdr:colOff>
      <xdr:row>34</xdr:row>
      <xdr:rowOff>55278</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a:off x="2019300" y="5851271"/>
          <a:ext cx="889000" cy="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xmlns=""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a:extLst>
            <a:ext uri="{FF2B5EF4-FFF2-40B4-BE49-F238E27FC236}">
              <a16:creationId xmlns:a16="http://schemas.microsoft.com/office/drawing/2014/main" xmlns="" id="{00000000-0008-0000-0600-000043000000}"/>
            </a:ext>
          </a:extLst>
        </xdr:cNvPr>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21971</xdr:rowOff>
    </xdr:from>
    <xdr:to>
      <xdr:col>10</xdr:col>
      <xdr:colOff>114300</xdr:colOff>
      <xdr:row>34</xdr:row>
      <xdr:rowOff>29995</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flipV="1">
          <a:off x="1130300" y="58512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12097</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1752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100787</xdr:rowOff>
    </xdr:from>
    <xdr:to>
      <xdr:col>24</xdr:col>
      <xdr:colOff>114300</xdr:colOff>
      <xdr:row>34</xdr:row>
      <xdr:rowOff>30937</xdr:rowOff>
    </xdr:to>
    <xdr:sp macro="" textlink="">
      <xdr:nvSpPr>
        <xdr:cNvPr id="78" name="楕円 77">
          <a:extLst>
            <a:ext uri="{FF2B5EF4-FFF2-40B4-BE49-F238E27FC236}">
              <a16:creationId xmlns:a16="http://schemas.microsoft.com/office/drawing/2014/main" xmlns="" id="{00000000-0008-0000-0600-00004E000000}"/>
            </a:ext>
          </a:extLst>
        </xdr:cNvPr>
        <xdr:cNvSpPr/>
      </xdr:nvSpPr>
      <xdr:spPr>
        <a:xfrm>
          <a:off x="4584700" y="57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123664</xdr:rowOff>
    </xdr:from>
    <xdr:ext cx="534377" cy="259045"/>
    <xdr:sp macro="" textlink="">
      <xdr:nvSpPr>
        <xdr:cNvPr id="79" name="人件費該当値テキスト">
          <a:extLst>
            <a:ext uri="{FF2B5EF4-FFF2-40B4-BE49-F238E27FC236}">
              <a16:creationId xmlns:a16="http://schemas.microsoft.com/office/drawing/2014/main" xmlns="" id="{00000000-0008-0000-0600-00004F000000}"/>
            </a:ext>
          </a:extLst>
        </xdr:cNvPr>
        <xdr:cNvSpPr txBox="1"/>
      </xdr:nvSpPr>
      <xdr:spPr>
        <a:xfrm>
          <a:off x="4686300" y="561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169321</xdr:rowOff>
    </xdr:from>
    <xdr:to>
      <xdr:col>20</xdr:col>
      <xdr:colOff>38100</xdr:colOff>
      <xdr:row>34</xdr:row>
      <xdr:rowOff>99471</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3746500" y="5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115998</xdr:rowOff>
    </xdr:from>
    <xdr:ext cx="534377"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3530111" y="560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4478</xdr:rowOff>
    </xdr:from>
    <xdr:to>
      <xdr:col>15</xdr:col>
      <xdr:colOff>101600</xdr:colOff>
      <xdr:row>34</xdr:row>
      <xdr:rowOff>106078</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2857500" y="58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122605</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2641111" y="56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142621</xdr:rowOff>
    </xdr:from>
    <xdr:to>
      <xdr:col>10</xdr:col>
      <xdr:colOff>165100</xdr:colOff>
      <xdr:row>34</xdr:row>
      <xdr:rowOff>72771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1968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89298</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1752111" y="55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150645</xdr:rowOff>
    </xdr:from>
    <xdr:to>
      <xdr:col>6</xdr:col>
      <xdr:colOff>38100</xdr:colOff>
      <xdr:row>34</xdr:row>
      <xdr:rowOff>80795</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079500" y="5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97322</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863111" y="5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109144</xdr:rowOff>
    </xdr:from>
    <xdr:to>
      <xdr:col>24</xdr:col>
      <xdr:colOff>63500</xdr:colOff>
      <xdr:row>57</xdr:row>
      <xdr:rowOff>120193</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881794"/>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120193</xdr:rowOff>
    </xdr:from>
    <xdr:to>
      <xdr:col>19</xdr:col>
      <xdr:colOff>177800</xdr:colOff>
      <xdr:row>57</xdr:row>
      <xdr:rowOff>144234</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892843"/>
          <a:ext cx="8890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144234</xdr:rowOff>
    </xdr:from>
    <xdr:to>
      <xdr:col>15</xdr:col>
      <xdr:colOff>50800</xdr:colOff>
      <xdr:row>57</xdr:row>
      <xdr:rowOff>150444</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2019300" y="9916884"/>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150444</xdr:rowOff>
    </xdr:from>
    <xdr:to>
      <xdr:col>10</xdr:col>
      <xdr:colOff>114300</xdr:colOff>
      <xdr:row>58</xdr:row>
      <xdr:rowOff>6324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23094"/>
          <a:ext cx="889000" cy="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112120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52111" y="95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58344</xdr:rowOff>
    </xdr:from>
    <xdr:to>
      <xdr:col>24</xdr:col>
      <xdr:colOff>114300</xdr:colOff>
      <xdr:row>57</xdr:row>
      <xdr:rowOff>159944</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3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36771</xdr:rowOff>
    </xdr:from>
    <xdr:ext cx="534377"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69393</xdr:rowOff>
    </xdr:from>
    <xdr:to>
      <xdr:col>20</xdr:col>
      <xdr:colOff>38100</xdr:colOff>
      <xdr:row>57</xdr:row>
      <xdr:rowOff>170993</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8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162120</xdr:rowOff>
    </xdr:from>
    <xdr:ext cx="534377"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530111" y="99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93434</xdr:rowOff>
    </xdr:from>
    <xdr:to>
      <xdr:col>15</xdr:col>
      <xdr:colOff>101600</xdr:colOff>
      <xdr:row>58</xdr:row>
      <xdr:rowOff>23584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86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14711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41111" y="995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99644</xdr:rowOff>
    </xdr:from>
    <xdr:to>
      <xdr:col>10</xdr:col>
      <xdr:colOff>165100</xdr:colOff>
      <xdr:row>58</xdr:row>
      <xdr:rowOff>29794</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87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20921</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52111" y="99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126974</xdr:rowOff>
    </xdr:from>
    <xdr:to>
      <xdr:col>6</xdr:col>
      <xdr:colOff>38100</xdr:colOff>
      <xdr:row>58</xdr:row>
      <xdr:rowOff>57124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8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48251</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63111" y="99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129642</xdr:rowOff>
    </xdr:from>
    <xdr:to>
      <xdr:col>24</xdr:col>
      <xdr:colOff>63500</xdr:colOff>
      <xdr:row>78</xdr:row>
      <xdr:rowOff>23191</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331292"/>
          <a:ext cx="838200" cy="6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23191</xdr:rowOff>
    </xdr:from>
    <xdr:to>
      <xdr:col>19</xdr:col>
      <xdr:colOff>177800</xdr:colOff>
      <xdr:row>78</xdr:row>
      <xdr:rowOff>30124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396291"/>
          <a:ext cx="8890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30124</xdr:rowOff>
    </xdr:from>
    <xdr:to>
      <xdr:col>15</xdr:col>
      <xdr:colOff>50800</xdr:colOff>
      <xdr:row>78</xdr:row>
      <xdr:rowOff>31268</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403224"/>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31268</xdr:rowOff>
    </xdr:from>
    <xdr:to>
      <xdr:col>10</xdr:col>
      <xdr:colOff>114300</xdr:colOff>
      <xdr:row>78</xdr:row>
      <xdr:rowOff>69977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flipV="1">
          <a:off x="1130300" y="13404368"/>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78842</xdr:rowOff>
    </xdr:from>
    <xdr:to>
      <xdr:col>24</xdr:col>
      <xdr:colOff>114300</xdr:colOff>
      <xdr:row>78</xdr:row>
      <xdr:rowOff>8992</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57269</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2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143841</xdr:rowOff>
    </xdr:from>
    <xdr:to>
      <xdr:col>20</xdr:col>
      <xdr:colOff>38100</xdr:colOff>
      <xdr:row>78</xdr:row>
      <xdr:rowOff>73991</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65118</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150774</xdr:rowOff>
    </xdr:from>
    <xdr:to>
      <xdr:col>15</xdr:col>
      <xdr:colOff>101600</xdr:colOff>
      <xdr:row>78</xdr:row>
      <xdr:rowOff>80924</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3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72051</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44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151918</xdr:rowOff>
    </xdr:from>
    <xdr:to>
      <xdr:col>10</xdr:col>
      <xdr:colOff>165100</xdr:colOff>
      <xdr:row>78</xdr:row>
      <xdr:rowOff>82068</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3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73195</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4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19177</xdr:rowOff>
    </xdr:from>
    <xdr:to>
      <xdr:col>6</xdr:col>
      <xdr:colOff>38100</xdr:colOff>
      <xdr:row>78</xdr:row>
      <xdr:rowOff>120777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3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111904</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48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133668</xdr:rowOff>
    </xdr:from>
    <xdr:to>
      <xdr:col>24</xdr:col>
      <xdr:colOff>63500</xdr:colOff>
      <xdr:row>91</xdr:row>
      <xdr:rowOff>160401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5735618"/>
          <a:ext cx="8382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109195</xdr:rowOff>
    </xdr:from>
    <xdr:to>
      <xdr:col>19</xdr:col>
      <xdr:colOff>177800</xdr:colOff>
      <xdr:row>91</xdr:row>
      <xdr:rowOff>160401</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2908300" y="15711145"/>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109195</xdr:rowOff>
    </xdr:from>
    <xdr:to>
      <xdr:col>15</xdr:col>
      <xdr:colOff>50800</xdr:colOff>
      <xdr:row>92</xdr:row>
      <xdr:rowOff>60274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5711145"/>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60274</xdr:rowOff>
    </xdr:from>
    <xdr:to>
      <xdr:col>10</xdr:col>
      <xdr:colOff>114300</xdr:colOff>
      <xdr:row>93</xdr:row>
      <xdr:rowOff>41960</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5833674"/>
          <a:ext cx="889000" cy="1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82868</xdr:rowOff>
    </xdr:from>
    <xdr:to>
      <xdr:col>24</xdr:col>
      <xdr:colOff>114300</xdr:colOff>
      <xdr:row>92</xdr:row>
      <xdr:rowOff>13018</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56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105745</xdr:rowOff>
    </xdr:from>
    <xdr:ext cx="599010"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5536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109601</xdr:rowOff>
    </xdr:from>
    <xdr:to>
      <xdr:col>20</xdr:col>
      <xdr:colOff>38100</xdr:colOff>
      <xdr:row>92</xdr:row>
      <xdr:rowOff>39751</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5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56278</xdr:rowOff>
    </xdr:from>
    <xdr:ext cx="59901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497795" y="1548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58395</xdr:rowOff>
    </xdr:from>
    <xdr:to>
      <xdr:col>15</xdr:col>
      <xdr:colOff>101600</xdr:colOff>
      <xdr:row>91</xdr:row>
      <xdr:rowOff>159995</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56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5072</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08795" y="1543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9474</xdr:rowOff>
    </xdr:from>
    <xdr:to>
      <xdr:col>10</xdr:col>
      <xdr:colOff>165100</xdr:colOff>
      <xdr:row>92</xdr:row>
      <xdr:rowOff>111074</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57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127601</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19795" y="1555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162610</xdr:rowOff>
    </xdr:from>
    <xdr:to>
      <xdr:col>6</xdr:col>
      <xdr:colOff>38100</xdr:colOff>
      <xdr:row>93</xdr:row>
      <xdr:rowOff>92760</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5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109287</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30795" y="1571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24562</xdr:rowOff>
    </xdr:from>
    <xdr:to>
      <xdr:col>55</xdr:col>
      <xdr:colOff>0</xdr:colOff>
      <xdr:row>37</xdr:row>
      <xdr:rowOff>44461</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flipV="1">
          <a:off x="9639300" y="6368212"/>
          <a:ext cx="8382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92792</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093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44461</xdr:rowOff>
    </xdr:from>
    <xdr:to>
      <xdr:col>50</xdr:col>
      <xdr:colOff>114300</xdr:colOff>
      <xdr:row>37</xdr:row>
      <xdr:rowOff>67288</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388111"/>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31277</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15908</xdr:rowOff>
    </xdr:from>
    <xdr:to>
      <xdr:col>45</xdr:col>
      <xdr:colOff>177800</xdr:colOff>
      <xdr:row>37</xdr:row>
      <xdr:rowOff>67288</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7861300" y="6359558"/>
          <a:ext cx="889000" cy="5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15908</xdr:rowOff>
    </xdr:from>
    <xdr:to>
      <xdr:col>41</xdr:col>
      <xdr:colOff>50800</xdr:colOff>
      <xdr:row>37</xdr:row>
      <xdr:rowOff>48020</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359558"/>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31691</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145212</xdr:rowOff>
    </xdr:from>
    <xdr:to>
      <xdr:col>55</xdr:col>
      <xdr:colOff>50800</xdr:colOff>
      <xdr:row>37</xdr:row>
      <xdr:rowOff>75362</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3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123639</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165111</xdr:rowOff>
    </xdr:from>
    <xdr:to>
      <xdr:col>50</xdr:col>
      <xdr:colOff>165100</xdr:colOff>
      <xdr:row>37</xdr:row>
      <xdr:rowOff>95261</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33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86388</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64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16488</xdr:rowOff>
    </xdr:from>
    <xdr:to>
      <xdr:col>46</xdr:col>
      <xdr:colOff>38100</xdr:colOff>
      <xdr:row>37</xdr:row>
      <xdr:rowOff>118088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36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109215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645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136558</xdr:rowOff>
    </xdr:from>
    <xdr:to>
      <xdr:col>41</xdr:col>
      <xdr:colOff>101600</xdr:colOff>
      <xdr:row>37</xdr:row>
      <xdr:rowOff>66708</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3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57835</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640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168670</xdr:rowOff>
    </xdr:from>
    <xdr:to>
      <xdr:col>36</xdr:col>
      <xdr:colOff>165100</xdr:colOff>
      <xdr:row>37</xdr:row>
      <xdr:rowOff>98820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3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89947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643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33856</xdr:rowOff>
    </xdr:from>
    <xdr:to>
      <xdr:col>55</xdr:col>
      <xdr:colOff>0</xdr:colOff>
      <xdr:row>58</xdr:row>
      <xdr:rowOff>5125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9639300" y="9806506"/>
          <a:ext cx="838200" cy="14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33856</xdr:rowOff>
    </xdr:from>
    <xdr:to>
      <xdr:col>50</xdr:col>
      <xdr:colOff>114300</xdr:colOff>
      <xdr:row>57</xdr:row>
      <xdr:rowOff>122946</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806506"/>
          <a:ext cx="889000" cy="8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121211</xdr:rowOff>
    </xdr:from>
    <xdr:to>
      <xdr:col>45</xdr:col>
      <xdr:colOff>177800</xdr:colOff>
      <xdr:row>57</xdr:row>
      <xdr:rowOff>122946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a:off x="7861300" y="9893861"/>
          <a:ext cx="8890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63556</xdr:rowOff>
    </xdr:from>
    <xdr:to>
      <xdr:col>41</xdr:col>
      <xdr:colOff>50800</xdr:colOff>
      <xdr:row>57</xdr:row>
      <xdr:rowOff>121211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a:off x="6972300" y="9836206"/>
          <a:ext cx="889000" cy="5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57664</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0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125775</xdr:rowOff>
    </xdr:from>
    <xdr:to>
      <xdr:col>55</xdr:col>
      <xdr:colOff>50800</xdr:colOff>
      <xdr:row>58</xdr:row>
      <xdr:rowOff>55925</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8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85152</xdr:rowOff>
    </xdr:from>
    <xdr:ext cx="534377"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154506</xdr:rowOff>
    </xdr:from>
    <xdr:to>
      <xdr:col>50</xdr:col>
      <xdr:colOff>165100</xdr:colOff>
      <xdr:row>57</xdr:row>
      <xdr:rowOff>84656</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75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101183</xdr:rowOff>
    </xdr:from>
    <xdr:ext cx="59901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39795" y="9530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72146</xdr:rowOff>
    </xdr:from>
    <xdr:to>
      <xdr:col>46</xdr:col>
      <xdr:colOff>38100</xdr:colOff>
      <xdr:row>58</xdr:row>
      <xdr:rowOff>2296</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18823</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2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70411</xdr:rowOff>
    </xdr:from>
    <xdr:to>
      <xdr:col>41</xdr:col>
      <xdr:colOff>101600</xdr:colOff>
      <xdr:row>58</xdr:row>
      <xdr:rowOff>561</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4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17088</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61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12756</xdr:rowOff>
    </xdr:from>
    <xdr:to>
      <xdr:col>36</xdr:col>
      <xdr:colOff>165100</xdr:colOff>
      <xdr:row>57</xdr:row>
      <xdr:rowOff>114356</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78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130883</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672795" y="95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xmlns=""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xmlns=""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xmlns=""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9908</xdr:rowOff>
    </xdr:from>
    <xdr:to>
      <xdr:col>55</xdr:col>
      <xdr:colOff>0</xdr:colOff>
      <xdr:row>79</xdr:row>
      <xdr:rowOff>17069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flipV="1">
          <a:off x="9639300" y="13554458"/>
          <a:ext cx="8382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6" name="普通建設事業費 （ うち新規整備　）平均値テキスト">
          <a:extLst>
            <a:ext uri="{FF2B5EF4-FFF2-40B4-BE49-F238E27FC236}">
              <a16:creationId xmlns:a16="http://schemas.microsoft.com/office/drawing/2014/main" xmlns="" id="{00000000-0008-0000-0600-000096010000}"/>
            </a:ext>
          </a:extLst>
        </xdr:cNvPr>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153073</xdr:rowOff>
    </xdr:from>
    <xdr:to>
      <xdr:col>50</xdr:col>
      <xdr:colOff>114300</xdr:colOff>
      <xdr:row>79</xdr:row>
      <xdr:rowOff>17069</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8750300" y="13526173"/>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153073</xdr:rowOff>
    </xdr:from>
    <xdr:to>
      <xdr:col>45</xdr:col>
      <xdr:colOff>177800</xdr:colOff>
      <xdr:row>78</xdr:row>
      <xdr:rowOff>167256</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flipV="1">
          <a:off x="7861300" y="13526173"/>
          <a:ext cx="8890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167256</xdr:rowOff>
    </xdr:from>
    <xdr:to>
      <xdr:col>41</xdr:col>
      <xdr:colOff>50800</xdr:colOff>
      <xdr:row>79</xdr:row>
      <xdr:rowOff>15537</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6972300" y="13540356"/>
          <a:ext cx="8890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72046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7594111" y="1361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130558</xdr:rowOff>
    </xdr:from>
    <xdr:to>
      <xdr:col>55</xdr:col>
      <xdr:colOff>50800</xdr:colOff>
      <xdr:row>79</xdr:row>
      <xdr:rowOff>60708</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89935</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2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137719</xdr:rowOff>
    </xdr:from>
    <xdr:to>
      <xdr:col>50</xdr:col>
      <xdr:colOff>165100</xdr:colOff>
      <xdr:row>79</xdr:row>
      <xdr:rowOff>67869</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84396</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2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102273</xdr:rowOff>
    </xdr:from>
    <xdr:to>
      <xdr:col>46</xdr:col>
      <xdr:colOff>38100</xdr:colOff>
      <xdr:row>79</xdr:row>
      <xdr:rowOff>32423</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48950</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2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116456</xdr:rowOff>
    </xdr:from>
    <xdr:to>
      <xdr:col>41</xdr:col>
      <xdr:colOff>101600</xdr:colOff>
      <xdr:row>79</xdr:row>
      <xdr:rowOff>46606</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4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63133</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2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136187</xdr:rowOff>
    </xdr:from>
    <xdr:to>
      <xdr:col>36</xdr:col>
      <xdr:colOff>165100</xdr:colOff>
      <xdr:row>79</xdr:row>
      <xdr:rowOff>66337</xdr:rowOff>
    </xdr:to>
    <xdr:sp macro="" textlink="">
      <xdr:nvSpPr>
        <xdr:cNvPr id="432" name="楕円 431">
          <a:extLst>
            <a:ext uri="{FF2B5EF4-FFF2-40B4-BE49-F238E27FC236}">
              <a16:creationId xmlns:a16="http://schemas.microsoft.com/office/drawing/2014/main" xmlns="" id="{00000000-0008-0000-0600-0000B0010000}"/>
            </a:ext>
          </a:extLst>
        </xdr:cNvPr>
        <xdr:cNvSpPr/>
      </xdr:nvSpPr>
      <xdr:spPr>
        <a:xfrm>
          <a:off x="6921500" y="13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57464</xdr:rowOff>
    </xdr:from>
    <xdr:ext cx="534377" cy="259045"/>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705111" y="136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xmlns=""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xmlns=""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xmlns=""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xmlns=""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xmlns=""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xmlns=""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125185</xdr:rowOff>
    </xdr:from>
    <xdr:to>
      <xdr:col>55</xdr:col>
      <xdr:colOff>0</xdr:colOff>
      <xdr:row>97</xdr:row>
      <xdr:rowOff>14477</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a:off x="9639300" y="15898585"/>
          <a:ext cx="838200" cy="74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xmlns=""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125185</xdr:rowOff>
    </xdr:from>
    <xdr:to>
      <xdr:col>50</xdr:col>
      <xdr:colOff>114300</xdr:colOff>
      <xdr:row>96</xdr:row>
      <xdr:rowOff>16959</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8750300" y="15898585"/>
          <a:ext cx="889000" cy="57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16959</xdr:rowOff>
    </xdr:from>
    <xdr:to>
      <xdr:col>45</xdr:col>
      <xdr:colOff>177800</xdr:colOff>
      <xdr:row>97</xdr:row>
      <xdr:rowOff>52032</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7861300" y="16476159"/>
          <a:ext cx="889000" cy="20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125315</xdr:rowOff>
    </xdr:from>
    <xdr:to>
      <xdr:col>41</xdr:col>
      <xdr:colOff>50800</xdr:colOff>
      <xdr:row>97</xdr:row>
      <xdr:rowOff>52032</xdr:rowOff>
    </xdr:to>
    <xdr:cxnSp macro="">
      <xdr:nvCxnSpPr>
        <xdr:cNvPr id="473" name="直線コネクタ 472">
          <a:extLst>
            <a:ext uri="{FF2B5EF4-FFF2-40B4-BE49-F238E27FC236}">
              <a16:creationId xmlns:a16="http://schemas.microsoft.com/office/drawing/2014/main" xmlns="" id="{00000000-0008-0000-0600-0000D9010000}"/>
            </a:ext>
          </a:extLst>
        </xdr:cNvPr>
        <xdr:cNvCxnSpPr/>
      </xdr:nvCxnSpPr>
      <xdr:spPr>
        <a:xfrm>
          <a:off x="6972300" y="16584515"/>
          <a:ext cx="8890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xmlns=""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xmlns=""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135127</xdr:rowOff>
    </xdr:from>
    <xdr:to>
      <xdr:col>55</xdr:col>
      <xdr:colOff>50800</xdr:colOff>
      <xdr:row>97</xdr:row>
      <xdr:rowOff>65277</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10426700" y="1659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113554</xdr:rowOff>
    </xdr:from>
    <xdr:ext cx="534377" cy="259045"/>
    <xdr:sp macro="" textlink="">
      <xdr:nvSpPr>
        <xdr:cNvPr id="484" name="普通建設事業費 （ うち更新整備　）該当値テキスト">
          <a:extLst>
            <a:ext uri="{FF2B5EF4-FFF2-40B4-BE49-F238E27FC236}">
              <a16:creationId xmlns:a16="http://schemas.microsoft.com/office/drawing/2014/main" xmlns="" id="{00000000-0008-0000-0600-0000E4010000}"/>
            </a:ext>
          </a:extLst>
        </xdr:cNvPr>
        <xdr:cNvSpPr txBox="1"/>
      </xdr:nvSpPr>
      <xdr:spPr>
        <a:xfrm>
          <a:off x="10528300" y="16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74385</xdr:rowOff>
    </xdr:from>
    <xdr:to>
      <xdr:col>50</xdr:col>
      <xdr:colOff>165100</xdr:colOff>
      <xdr:row>93</xdr:row>
      <xdr:rowOff>4535</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9588500" y="158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21062</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9372111" y="156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137609</xdr:rowOff>
    </xdr:from>
    <xdr:to>
      <xdr:col>46</xdr:col>
      <xdr:colOff>38100</xdr:colOff>
      <xdr:row>96</xdr:row>
      <xdr:rowOff>67759</xdr:rowOff>
    </xdr:to>
    <xdr:sp macro="" textlink="">
      <xdr:nvSpPr>
        <xdr:cNvPr id="487" name="楕円 486">
          <a:extLst>
            <a:ext uri="{FF2B5EF4-FFF2-40B4-BE49-F238E27FC236}">
              <a16:creationId xmlns:a16="http://schemas.microsoft.com/office/drawing/2014/main" xmlns="" id="{00000000-0008-0000-0600-0000E7010000}"/>
            </a:ext>
          </a:extLst>
        </xdr:cNvPr>
        <xdr:cNvSpPr/>
      </xdr:nvSpPr>
      <xdr:spPr>
        <a:xfrm>
          <a:off x="8699500" y="1642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84286</xdr:rowOff>
    </xdr:from>
    <xdr:ext cx="534377"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8483111" y="1620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1232</xdr:rowOff>
    </xdr:from>
    <xdr:to>
      <xdr:col>41</xdr:col>
      <xdr:colOff>101600</xdr:colOff>
      <xdr:row>97</xdr:row>
      <xdr:rowOff>102832</xdr:rowOff>
    </xdr:to>
    <xdr:sp macro="" textlink="">
      <xdr:nvSpPr>
        <xdr:cNvPr id="489" name="楕円 488">
          <a:extLst>
            <a:ext uri="{FF2B5EF4-FFF2-40B4-BE49-F238E27FC236}">
              <a16:creationId xmlns:a16="http://schemas.microsoft.com/office/drawing/2014/main" xmlns="" id="{00000000-0008-0000-0600-0000E9010000}"/>
            </a:ext>
          </a:extLst>
        </xdr:cNvPr>
        <xdr:cNvSpPr/>
      </xdr:nvSpPr>
      <xdr:spPr>
        <a:xfrm>
          <a:off x="78105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93959</xdr:rowOff>
    </xdr:from>
    <xdr:ext cx="534377"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7594111" y="1672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74515</xdr:rowOff>
    </xdr:from>
    <xdr:to>
      <xdr:col>36</xdr:col>
      <xdr:colOff>165100</xdr:colOff>
      <xdr:row>97</xdr:row>
      <xdr:rowOff>4665</xdr:rowOff>
    </xdr:to>
    <xdr:sp macro="" textlink="">
      <xdr:nvSpPr>
        <xdr:cNvPr id="491" name="楕円 490">
          <a:extLst>
            <a:ext uri="{FF2B5EF4-FFF2-40B4-BE49-F238E27FC236}">
              <a16:creationId xmlns:a16="http://schemas.microsoft.com/office/drawing/2014/main" xmlns="" id="{00000000-0008-0000-0600-0000EB010000}"/>
            </a:ext>
          </a:extLst>
        </xdr:cNvPr>
        <xdr:cNvSpPr/>
      </xdr:nvSpPr>
      <xdr:spPr>
        <a:xfrm>
          <a:off x="6921500" y="16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21192</xdr:rowOff>
    </xdr:from>
    <xdr:ext cx="534377"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6705111" y="16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xmlns=""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xmlns=""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xmlns=""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xmlns=""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xmlns=""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xmlns=""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xdr:rowOff>
    </xdr:from>
    <xdr:to>
      <xdr:col>85</xdr:col>
      <xdr:colOff>127000</xdr:colOff>
      <xdr:row>38</xdr:row>
      <xdr:rowOff>132499</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5481300" y="6516497"/>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2" name="災害復旧事業費平均値テキスト">
          <a:extLst>
            <a:ext uri="{FF2B5EF4-FFF2-40B4-BE49-F238E27FC236}">
              <a16:creationId xmlns:a16="http://schemas.microsoft.com/office/drawing/2014/main" xmlns="" id="{00000000-0008-0000-0600-00000A020000}"/>
            </a:ext>
          </a:extLst>
        </xdr:cNvPr>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xdr:rowOff>
    </xdr:from>
    <xdr:to>
      <xdr:col>81</xdr:col>
      <xdr:colOff>50800</xdr:colOff>
      <xdr:row>38</xdr:row>
      <xdr:rowOff>72758</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flipV="1">
          <a:off x="14592300" y="6516497"/>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72758</xdr:rowOff>
    </xdr:from>
    <xdr:to>
      <xdr:col>76</xdr:col>
      <xdr:colOff>114300</xdr:colOff>
      <xdr:row>39</xdr:row>
      <xdr:rowOff>24206</xdr:rowOff>
    </xdr:to>
    <xdr:cxnSp macro="">
      <xdr:nvCxnSpPr>
        <xdr:cNvPr id="527" name="直線コネクタ 526">
          <a:extLst>
            <a:ext uri="{FF2B5EF4-FFF2-40B4-BE49-F238E27FC236}">
              <a16:creationId xmlns:a16="http://schemas.microsoft.com/office/drawing/2014/main" xmlns="" id="{00000000-0008-0000-0600-00000F020000}"/>
            </a:ext>
          </a:extLst>
        </xdr:cNvPr>
        <xdr:cNvCxnSpPr/>
      </xdr:nvCxnSpPr>
      <xdr:spPr>
        <a:xfrm flipV="1">
          <a:off x="13703300" y="6587858"/>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16535</xdr:rowOff>
    </xdr:from>
    <xdr:to>
      <xdr:col>71</xdr:col>
      <xdr:colOff>177800</xdr:colOff>
      <xdr:row>39</xdr:row>
      <xdr:rowOff>24206</xdr:rowOff>
    </xdr:to>
    <xdr:cxnSp macro="">
      <xdr:nvCxnSpPr>
        <xdr:cNvPr id="530" name="直線コネクタ 529">
          <a:extLst>
            <a:ext uri="{FF2B5EF4-FFF2-40B4-BE49-F238E27FC236}">
              <a16:creationId xmlns:a16="http://schemas.microsoft.com/office/drawing/2014/main" xmlns="" id="{00000000-0008-0000-0600-000012020000}"/>
            </a:ext>
          </a:extLst>
        </xdr:cNvPr>
        <xdr:cNvCxnSpPr/>
      </xdr:nvCxnSpPr>
      <xdr:spPr>
        <a:xfrm>
          <a:off x="12814300" y="6703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xmlns=""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68051</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468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xmlns=""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81699</xdr:rowOff>
    </xdr:from>
    <xdr:to>
      <xdr:col>85</xdr:col>
      <xdr:colOff>177800</xdr:colOff>
      <xdr:row>39</xdr:row>
      <xdr:rowOff>11849</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6268700" y="65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41076</xdr:rowOff>
    </xdr:from>
    <xdr:ext cx="469744" cy="259045"/>
    <xdr:sp macro="" textlink="">
      <xdr:nvSpPr>
        <xdr:cNvPr id="541" name="災害復旧事業費該当値テキスト">
          <a:extLst>
            <a:ext uri="{FF2B5EF4-FFF2-40B4-BE49-F238E27FC236}">
              <a16:creationId xmlns:a16="http://schemas.microsoft.com/office/drawing/2014/main" xmlns="" id="{00000000-0008-0000-0600-00001D020000}"/>
            </a:ext>
          </a:extLst>
        </xdr:cNvPr>
        <xdr:cNvSpPr txBox="1"/>
      </xdr:nvSpPr>
      <xdr:spPr>
        <a:xfrm>
          <a:off x="16370300" y="638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122047</xdr:rowOff>
    </xdr:from>
    <xdr:to>
      <xdr:col>81</xdr:col>
      <xdr:colOff>101600</xdr:colOff>
      <xdr:row>38</xdr:row>
      <xdr:rowOff>52197</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5430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68724</xdr:rowOff>
    </xdr:from>
    <xdr:ext cx="534377"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5214111" y="62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21958</xdr:rowOff>
    </xdr:from>
    <xdr:to>
      <xdr:col>76</xdr:col>
      <xdr:colOff>165100</xdr:colOff>
      <xdr:row>38</xdr:row>
      <xdr:rowOff>123558</xdr:rowOff>
    </xdr:to>
    <xdr:sp macro="" textlink="">
      <xdr:nvSpPr>
        <xdr:cNvPr id="544" name="楕円 543">
          <a:extLst>
            <a:ext uri="{FF2B5EF4-FFF2-40B4-BE49-F238E27FC236}">
              <a16:creationId xmlns:a16="http://schemas.microsoft.com/office/drawing/2014/main" xmlns="" id="{00000000-0008-0000-0600-000020020000}"/>
            </a:ext>
          </a:extLst>
        </xdr:cNvPr>
        <xdr:cNvSpPr/>
      </xdr:nvSpPr>
      <xdr:spPr>
        <a:xfrm>
          <a:off x="145415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140085</xdr:rowOff>
    </xdr:from>
    <xdr:ext cx="534377"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4325111" y="63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144856</xdr:rowOff>
    </xdr:from>
    <xdr:to>
      <xdr:col>72</xdr:col>
      <xdr:colOff>38100</xdr:colOff>
      <xdr:row>39</xdr:row>
      <xdr:rowOff>75006</xdr:rowOff>
    </xdr:to>
    <xdr:sp macro="" textlink="">
      <xdr:nvSpPr>
        <xdr:cNvPr id="546" name="楕円 545">
          <a:extLst>
            <a:ext uri="{FF2B5EF4-FFF2-40B4-BE49-F238E27FC236}">
              <a16:creationId xmlns:a16="http://schemas.microsoft.com/office/drawing/2014/main" xmlns="" id="{00000000-0008-0000-0600-000022020000}"/>
            </a:ext>
          </a:extLst>
        </xdr:cNvPr>
        <xdr:cNvSpPr/>
      </xdr:nvSpPr>
      <xdr:spPr>
        <a:xfrm>
          <a:off x="13652500" y="66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91533</xdr:rowOff>
    </xdr:from>
    <xdr:ext cx="469744"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3468428" y="64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137185</xdr:rowOff>
    </xdr:from>
    <xdr:to>
      <xdr:col>67</xdr:col>
      <xdr:colOff>101600</xdr:colOff>
      <xdr:row>39</xdr:row>
      <xdr:rowOff>67335</xdr:rowOff>
    </xdr:to>
    <xdr:sp macro="" textlink="">
      <xdr:nvSpPr>
        <xdr:cNvPr id="548" name="楕円 547">
          <a:extLst>
            <a:ext uri="{FF2B5EF4-FFF2-40B4-BE49-F238E27FC236}">
              <a16:creationId xmlns:a16="http://schemas.microsoft.com/office/drawing/2014/main" xmlns="" id="{00000000-0008-0000-0600-000024020000}"/>
            </a:ext>
          </a:extLst>
        </xdr:cNvPr>
        <xdr:cNvSpPr/>
      </xdr:nvSpPr>
      <xdr:spPr>
        <a:xfrm>
          <a:off x="12763500" y="66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58462</xdr:rowOff>
    </xdr:from>
    <xdr:ext cx="469744"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579428" y="674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xmlns=""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xmlns=""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xmlns=""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xmlns=""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xmlns=""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xmlns=""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xmlns=""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xmlns=""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xmlns=""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xmlns=""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xmlns=""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xmlns=""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xmlns=""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142917</xdr:rowOff>
    </xdr:from>
    <xdr:to>
      <xdr:col>85</xdr:col>
      <xdr:colOff>127000</xdr:colOff>
      <xdr:row>74</xdr:row>
      <xdr:rowOff>76770</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5481300" y="12658767"/>
          <a:ext cx="838200" cy="10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30" name="公債費平均値テキスト">
          <a:extLst>
            <a:ext uri="{FF2B5EF4-FFF2-40B4-BE49-F238E27FC236}">
              <a16:creationId xmlns:a16="http://schemas.microsoft.com/office/drawing/2014/main" xmlns="" id="{00000000-0008-0000-0600-000076020000}"/>
            </a:ext>
          </a:extLst>
        </xdr:cNvPr>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108724</xdr:rowOff>
    </xdr:from>
    <xdr:to>
      <xdr:col>81</xdr:col>
      <xdr:colOff>50800</xdr:colOff>
      <xdr:row>73</xdr:row>
      <xdr:rowOff>142917</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a:off x="14592300" y="12624574"/>
          <a:ext cx="889000" cy="3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108724</xdr:rowOff>
    </xdr:from>
    <xdr:to>
      <xdr:col>76</xdr:col>
      <xdr:colOff>114300</xdr:colOff>
      <xdr:row>73</xdr:row>
      <xdr:rowOff>117232</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3703300" y="12624574"/>
          <a:ext cx="8890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117232</xdr:rowOff>
    </xdr:from>
    <xdr:to>
      <xdr:col>71</xdr:col>
      <xdr:colOff>177800</xdr:colOff>
      <xdr:row>73</xdr:row>
      <xdr:rowOff>138753</xdr:rowOff>
    </xdr:to>
    <xdr:cxnSp macro="">
      <xdr:nvCxnSpPr>
        <xdr:cNvPr id="638" name="直線コネクタ 637">
          <a:extLst>
            <a:ext uri="{FF2B5EF4-FFF2-40B4-BE49-F238E27FC236}">
              <a16:creationId xmlns:a16="http://schemas.microsoft.com/office/drawing/2014/main" xmlns="" id="{00000000-0008-0000-0600-00007E020000}"/>
            </a:ext>
          </a:extLst>
        </xdr:cNvPr>
        <xdr:cNvCxnSpPr/>
      </xdr:nvCxnSpPr>
      <xdr:spPr>
        <a:xfrm flipV="1">
          <a:off x="12814300" y="1263308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xmlns=""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154995</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3436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xmlns=""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25970</xdr:rowOff>
    </xdr:from>
    <xdr:to>
      <xdr:col>85</xdr:col>
      <xdr:colOff>177800</xdr:colOff>
      <xdr:row>74</xdr:row>
      <xdr:rowOff>127570</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6268700" y="1271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48847</xdr:rowOff>
    </xdr:from>
    <xdr:ext cx="534377" cy="259045"/>
    <xdr:sp macro="" textlink="">
      <xdr:nvSpPr>
        <xdr:cNvPr id="649" name="公債費該当値テキスト">
          <a:extLst>
            <a:ext uri="{FF2B5EF4-FFF2-40B4-BE49-F238E27FC236}">
              <a16:creationId xmlns:a16="http://schemas.microsoft.com/office/drawing/2014/main" xmlns="" id="{00000000-0008-0000-0600-000089020000}"/>
            </a:ext>
          </a:extLst>
        </xdr:cNvPr>
        <xdr:cNvSpPr txBox="1"/>
      </xdr:nvSpPr>
      <xdr:spPr>
        <a:xfrm>
          <a:off x="16370300" y="12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92117</xdr:rowOff>
    </xdr:from>
    <xdr:to>
      <xdr:col>81</xdr:col>
      <xdr:colOff>101600</xdr:colOff>
      <xdr:row>74</xdr:row>
      <xdr:rowOff>22267</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5430500" y="1260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38794</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5214111" y="1238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57924</xdr:rowOff>
    </xdr:from>
    <xdr:to>
      <xdr:col>76</xdr:col>
      <xdr:colOff>165100</xdr:colOff>
      <xdr:row>73</xdr:row>
      <xdr:rowOff>159524</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4541500" y="1257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4601</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4325111" y="1234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66432</xdr:rowOff>
    </xdr:from>
    <xdr:to>
      <xdr:col>72</xdr:col>
      <xdr:colOff>38100</xdr:colOff>
      <xdr:row>73</xdr:row>
      <xdr:rowOff>168032</xdr:rowOff>
    </xdr:to>
    <xdr:sp macro="" textlink="">
      <xdr:nvSpPr>
        <xdr:cNvPr id="654" name="楕円 653">
          <a:extLst>
            <a:ext uri="{FF2B5EF4-FFF2-40B4-BE49-F238E27FC236}">
              <a16:creationId xmlns:a16="http://schemas.microsoft.com/office/drawing/2014/main" xmlns="" id="{00000000-0008-0000-0600-00008E020000}"/>
            </a:ext>
          </a:extLst>
        </xdr:cNvPr>
        <xdr:cNvSpPr/>
      </xdr:nvSpPr>
      <xdr:spPr>
        <a:xfrm>
          <a:off x="13652500" y="125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13109</xdr:rowOff>
    </xdr:from>
    <xdr:ext cx="534377"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3436111" y="1235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87953</xdr:rowOff>
    </xdr:from>
    <xdr:to>
      <xdr:col>67</xdr:col>
      <xdr:colOff>101600</xdr:colOff>
      <xdr:row>74</xdr:row>
      <xdr:rowOff>18103</xdr:rowOff>
    </xdr:to>
    <xdr:sp macro="" textlink="">
      <xdr:nvSpPr>
        <xdr:cNvPr id="656" name="楕円 655">
          <a:extLst>
            <a:ext uri="{FF2B5EF4-FFF2-40B4-BE49-F238E27FC236}">
              <a16:creationId xmlns:a16="http://schemas.microsoft.com/office/drawing/2014/main" xmlns="" id="{00000000-0008-0000-0600-000090020000}"/>
            </a:ext>
          </a:extLst>
        </xdr:cNvPr>
        <xdr:cNvSpPr/>
      </xdr:nvSpPr>
      <xdr:spPr>
        <a:xfrm>
          <a:off x="12763500" y="126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34630</xdr:rowOff>
    </xdr:from>
    <xdr:ext cx="534377"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2547111" y="123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xmlns=""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xmlns=""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xmlns=""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xmlns=""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29831</xdr:rowOff>
    </xdr:from>
    <xdr:to>
      <xdr:col>85</xdr:col>
      <xdr:colOff>127000</xdr:colOff>
      <xdr:row>99</xdr:row>
      <xdr:rowOff>38071</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a:off x="15481300" y="17003381"/>
          <a:ext cx="8382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xmlns=""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29831</xdr:rowOff>
    </xdr:from>
    <xdr:to>
      <xdr:col>81</xdr:col>
      <xdr:colOff>50800</xdr:colOff>
      <xdr:row>99</xdr:row>
      <xdr:rowOff>50687</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flipV="1">
          <a:off x="14592300" y="17003381"/>
          <a:ext cx="889000" cy="2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159066</xdr:rowOff>
    </xdr:from>
    <xdr:to>
      <xdr:col>76</xdr:col>
      <xdr:colOff>114300</xdr:colOff>
      <xdr:row>99</xdr:row>
      <xdr:rowOff>50687</xdr:rowOff>
    </xdr:to>
    <xdr:cxnSp macro="">
      <xdr:nvCxnSpPr>
        <xdr:cNvPr id="694" name="直線コネクタ 693">
          <a:extLst>
            <a:ext uri="{FF2B5EF4-FFF2-40B4-BE49-F238E27FC236}">
              <a16:creationId xmlns:a16="http://schemas.microsoft.com/office/drawing/2014/main" xmlns="" id="{00000000-0008-0000-0600-0000B6020000}"/>
            </a:ext>
          </a:extLst>
        </xdr:cNvPr>
        <xdr:cNvCxnSpPr/>
      </xdr:nvCxnSpPr>
      <xdr:spPr>
        <a:xfrm>
          <a:off x="13703300" y="16961166"/>
          <a:ext cx="889000" cy="6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159066</xdr:rowOff>
    </xdr:from>
    <xdr:to>
      <xdr:col>71</xdr:col>
      <xdr:colOff>177800</xdr:colOff>
      <xdr:row>99</xdr:row>
      <xdr:rowOff>44907</xdr:rowOff>
    </xdr:to>
    <xdr:cxnSp macro="">
      <xdr:nvCxnSpPr>
        <xdr:cNvPr id="697" name="直線コネクタ 696">
          <a:extLst>
            <a:ext uri="{FF2B5EF4-FFF2-40B4-BE49-F238E27FC236}">
              <a16:creationId xmlns:a16="http://schemas.microsoft.com/office/drawing/2014/main" xmlns="" id="{00000000-0008-0000-0600-0000B9020000}"/>
            </a:ext>
          </a:extLst>
        </xdr:cNvPr>
        <xdr:cNvCxnSpPr/>
      </xdr:nvCxnSpPr>
      <xdr:spPr>
        <a:xfrm flipV="1">
          <a:off x="12814300" y="16961166"/>
          <a:ext cx="889000" cy="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xmlns=""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xmlns=""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158721</xdr:rowOff>
    </xdr:from>
    <xdr:to>
      <xdr:col>85</xdr:col>
      <xdr:colOff>177800</xdr:colOff>
      <xdr:row>99</xdr:row>
      <xdr:rowOff>88871</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6268700" y="1696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73648</xdr:rowOff>
    </xdr:from>
    <xdr:ext cx="469744" cy="259045"/>
    <xdr:sp macro="" textlink="">
      <xdr:nvSpPr>
        <xdr:cNvPr id="708" name="積立金該当値テキスト">
          <a:extLst>
            <a:ext uri="{FF2B5EF4-FFF2-40B4-BE49-F238E27FC236}">
              <a16:creationId xmlns:a16="http://schemas.microsoft.com/office/drawing/2014/main" xmlns="" id="{00000000-0008-0000-0600-0000C4020000}"/>
            </a:ext>
          </a:extLst>
        </xdr:cNvPr>
        <xdr:cNvSpPr txBox="1"/>
      </xdr:nvSpPr>
      <xdr:spPr>
        <a:xfrm>
          <a:off x="16370300" y="1687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150481</xdr:rowOff>
    </xdr:from>
    <xdr:to>
      <xdr:col>81</xdr:col>
      <xdr:colOff>101600</xdr:colOff>
      <xdr:row>99</xdr:row>
      <xdr:rowOff>80631</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5430500" y="1695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71758</xdr:rowOff>
    </xdr:from>
    <xdr:ext cx="469744"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5246428" y="1704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171337</xdr:rowOff>
    </xdr:from>
    <xdr:to>
      <xdr:col>76</xdr:col>
      <xdr:colOff>165100</xdr:colOff>
      <xdr:row>99</xdr:row>
      <xdr:rowOff>101487</xdr:rowOff>
    </xdr:to>
    <xdr:sp macro="" textlink="">
      <xdr:nvSpPr>
        <xdr:cNvPr id="711" name="楕円 710">
          <a:extLst>
            <a:ext uri="{FF2B5EF4-FFF2-40B4-BE49-F238E27FC236}">
              <a16:creationId xmlns:a16="http://schemas.microsoft.com/office/drawing/2014/main" xmlns="" id="{00000000-0008-0000-0600-0000C7020000}"/>
            </a:ext>
          </a:extLst>
        </xdr:cNvPr>
        <xdr:cNvSpPr/>
      </xdr:nvSpPr>
      <xdr:spPr>
        <a:xfrm>
          <a:off x="14541500" y="1697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92614</xdr:rowOff>
    </xdr:from>
    <xdr:ext cx="469744"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4357428" y="1706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108266</xdr:rowOff>
    </xdr:from>
    <xdr:to>
      <xdr:col>72</xdr:col>
      <xdr:colOff>38100</xdr:colOff>
      <xdr:row>99</xdr:row>
      <xdr:rowOff>38416</xdr:rowOff>
    </xdr:to>
    <xdr:sp macro="" textlink="">
      <xdr:nvSpPr>
        <xdr:cNvPr id="713" name="楕円 712">
          <a:extLst>
            <a:ext uri="{FF2B5EF4-FFF2-40B4-BE49-F238E27FC236}">
              <a16:creationId xmlns:a16="http://schemas.microsoft.com/office/drawing/2014/main" xmlns="" id="{00000000-0008-0000-0600-0000C9020000}"/>
            </a:ext>
          </a:extLst>
        </xdr:cNvPr>
        <xdr:cNvSpPr/>
      </xdr:nvSpPr>
      <xdr:spPr>
        <a:xfrm>
          <a:off x="13652500" y="1691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29543</xdr:rowOff>
    </xdr:from>
    <xdr:ext cx="534377"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3436111" y="1700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165557</xdr:rowOff>
    </xdr:from>
    <xdr:to>
      <xdr:col>67</xdr:col>
      <xdr:colOff>101600</xdr:colOff>
      <xdr:row>99</xdr:row>
      <xdr:rowOff>95707</xdr:rowOff>
    </xdr:to>
    <xdr:sp macro="" textlink="">
      <xdr:nvSpPr>
        <xdr:cNvPr id="715" name="楕円 714">
          <a:extLst>
            <a:ext uri="{FF2B5EF4-FFF2-40B4-BE49-F238E27FC236}">
              <a16:creationId xmlns:a16="http://schemas.microsoft.com/office/drawing/2014/main" xmlns="" id="{00000000-0008-0000-0600-0000CB020000}"/>
            </a:ext>
          </a:extLst>
        </xdr:cNvPr>
        <xdr:cNvSpPr/>
      </xdr:nvSpPr>
      <xdr:spPr>
        <a:xfrm>
          <a:off x="12763500" y="169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86834</xdr:rowOff>
    </xdr:from>
    <xdr:ext cx="469744"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2579428" y="1706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xmlns=""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xmlns=""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xmlns=""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xmlns=""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xmlns=""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58135</xdr:rowOff>
    </xdr:from>
    <xdr:to>
      <xdr:col>116</xdr:col>
      <xdr:colOff>63500</xdr:colOff>
      <xdr:row>38</xdr:row>
      <xdr:rowOff>61564</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1323300" y="657323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xmlns=""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54295</xdr:rowOff>
    </xdr:from>
    <xdr:to>
      <xdr:col>111</xdr:col>
      <xdr:colOff>177800</xdr:colOff>
      <xdr:row>38</xdr:row>
      <xdr:rowOff>58135</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a:off x="20434300" y="6569395"/>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54295</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flipV="1">
          <a:off x="19545300" y="6569395"/>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xmlns=""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xmlns=""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10764</xdr:rowOff>
    </xdr:from>
    <xdr:to>
      <xdr:col>116</xdr:col>
      <xdr:colOff>114300</xdr:colOff>
      <xdr:row>38</xdr:row>
      <xdr:rowOff>112364</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21107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122968</xdr:rowOff>
    </xdr:from>
    <xdr:ext cx="469744" cy="259045"/>
    <xdr:sp macro="" textlink="">
      <xdr:nvSpPr>
        <xdr:cNvPr id="763" name="投資及び出資金該当値テキスト">
          <a:extLst>
            <a:ext uri="{FF2B5EF4-FFF2-40B4-BE49-F238E27FC236}">
              <a16:creationId xmlns:a16="http://schemas.microsoft.com/office/drawing/2014/main" xmlns="" id="{00000000-0008-0000-0600-0000FB020000}"/>
            </a:ext>
          </a:extLst>
        </xdr:cNvPr>
        <xdr:cNvSpPr txBox="1"/>
      </xdr:nvSpPr>
      <xdr:spPr>
        <a:xfrm>
          <a:off x="22212300" y="646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7335</xdr:rowOff>
    </xdr:from>
    <xdr:to>
      <xdr:col>112</xdr:col>
      <xdr:colOff>38100</xdr:colOff>
      <xdr:row>38</xdr:row>
      <xdr:rowOff>108935</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12725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100062</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1088428" y="661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3495</xdr:rowOff>
    </xdr:from>
    <xdr:to>
      <xdr:col>107</xdr:col>
      <xdr:colOff>101600</xdr:colOff>
      <xdr:row>38</xdr:row>
      <xdr:rowOff>105095</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20383500" y="6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96222</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20199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xmlns=""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xmlns=""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xmlns=""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xmlns=""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122669</xdr:rowOff>
    </xdr:from>
    <xdr:to>
      <xdr:col>116</xdr:col>
      <xdr:colOff>63500</xdr:colOff>
      <xdr:row>57</xdr:row>
      <xdr:rowOff>125375</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flipV="1">
          <a:off x="21323300" y="9895319"/>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801" name="貸付金平均値テキスト">
          <a:extLst>
            <a:ext uri="{FF2B5EF4-FFF2-40B4-BE49-F238E27FC236}">
              <a16:creationId xmlns:a16="http://schemas.microsoft.com/office/drawing/2014/main" xmlns="" id="{00000000-0008-0000-0600-000021030000}"/>
            </a:ext>
          </a:extLst>
        </xdr:cNvPr>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xmlns=""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85293</xdr:rowOff>
    </xdr:from>
    <xdr:to>
      <xdr:col>111</xdr:col>
      <xdr:colOff>177800</xdr:colOff>
      <xdr:row>57</xdr:row>
      <xdr:rowOff>125375</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20434300" y="9857943"/>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85293</xdr:rowOff>
    </xdr:from>
    <xdr:to>
      <xdr:col>107</xdr:col>
      <xdr:colOff>50800</xdr:colOff>
      <xdr:row>57</xdr:row>
      <xdr:rowOff>87770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flipV="1">
          <a:off x="19545300" y="985794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87770</xdr:rowOff>
    </xdr:from>
    <xdr:to>
      <xdr:col>102</xdr:col>
      <xdr:colOff>114300</xdr:colOff>
      <xdr:row>57</xdr:row>
      <xdr:rowOff>95352</xdr:rowOff>
    </xdr:to>
    <xdr:cxnSp macro="">
      <xdr:nvCxnSpPr>
        <xdr:cNvPr id="809" name="直線コネクタ 808">
          <a:extLst>
            <a:ext uri="{FF2B5EF4-FFF2-40B4-BE49-F238E27FC236}">
              <a16:creationId xmlns:a16="http://schemas.microsoft.com/office/drawing/2014/main" xmlns="" id="{00000000-0008-0000-0600-000029030000}"/>
            </a:ext>
          </a:extLst>
        </xdr:cNvPr>
        <xdr:cNvCxnSpPr/>
      </xdr:nvCxnSpPr>
      <xdr:spPr>
        <a:xfrm flipV="1">
          <a:off x="18656300" y="986042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xmlns=""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7091</xdr:rowOff>
    </xdr:from>
    <xdr:ext cx="469744"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19310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xmlns=""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71869</xdr:rowOff>
    </xdr:from>
    <xdr:to>
      <xdr:col>116</xdr:col>
      <xdr:colOff>114300</xdr:colOff>
      <xdr:row>58</xdr:row>
      <xdr:rowOff>2019</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2110700" y="98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94746</xdr:rowOff>
    </xdr:from>
    <xdr:ext cx="469744" cy="259045"/>
    <xdr:sp macro="" textlink="">
      <xdr:nvSpPr>
        <xdr:cNvPr id="820" name="貸付金該当値テキスト">
          <a:extLst>
            <a:ext uri="{FF2B5EF4-FFF2-40B4-BE49-F238E27FC236}">
              <a16:creationId xmlns:a16="http://schemas.microsoft.com/office/drawing/2014/main" xmlns="" id="{00000000-0008-0000-0600-000034030000}"/>
            </a:ext>
          </a:extLst>
        </xdr:cNvPr>
        <xdr:cNvSpPr txBox="1"/>
      </xdr:nvSpPr>
      <xdr:spPr>
        <a:xfrm>
          <a:off x="22212300" y="969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74575</xdr:rowOff>
    </xdr:from>
    <xdr:to>
      <xdr:col>112</xdr:col>
      <xdr:colOff>38100</xdr:colOff>
      <xdr:row>58</xdr:row>
      <xdr:rowOff>4725</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212725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21252</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21088428" y="962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34493</xdr:rowOff>
    </xdr:from>
    <xdr:to>
      <xdr:col>107</xdr:col>
      <xdr:colOff>101600</xdr:colOff>
      <xdr:row>57</xdr:row>
      <xdr:rowOff>136093</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20383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152620</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20199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36970</xdr:rowOff>
    </xdr:from>
    <xdr:to>
      <xdr:col>102</xdr:col>
      <xdr:colOff>165100</xdr:colOff>
      <xdr:row>57</xdr:row>
      <xdr:rowOff>138570</xdr:rowOff>
    </xdr:to>
    <xdr:sp macro="" textlink="">
      <xdr:nvSpPr>
        <xdr:cNvPr id="825" name="楕円 824">
          <a:extLst>
            <a:ext uri="{FF2B5EF4-FFF2-40B4-BE49-F238E27FC236}">
              <a16:creationId xmlns:a16="http://schemas.microsoft.com/office/drawing/2014/main" xmlns="" id="{00000000-0008-0000-0600-000039030000}"/>
            </a:ext>
          </a:extLst>
        </xdr:cNvPr>
        <xdr:cNvSpPr/>
      </xdr:nvSpPr>
      <xdr:spPr>
        <a:xfrm>
          <a:off x="19494500" y="9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155097</xdr:rowOff>
    </xdr:from>
    <xdr:ext cx="469744"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9310428" y="95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44552</xdr:rowOff>
    </xdr:from>
    <xdr:to>
      <xdr:col>98</xdr:col>
      <xdr:colOff>38100</xdr:colOff>
      <xdr:row>57</xdr:row>
      <xdr:rowOff>146152</xdr:rowOff>
    </xdr:to>
    <xdr:sp macro="" textlink="">
      <xdr:nvSpPr>
        <xdr:cNvPr id="827" name="楕円 826">
          <a:extLst>
            <a:ext uri="{FF2B5EF4-FFF2-40B4-BE49-F238E27FC236}">
              <a16:creationId xmlns:a16="http://schemas.microsoft.com/office/drawing/2014/main" xmlns="" id="{00000000-0008-0000-0600-00003B030000}"/>
            </a:ext>
          </a:extLst>
        </xdr:cNvPr>
        <xdr:cNvSpPr/>
      </xdr:nvSpPr>
      <xdr:spPr>
        <a:xfrm>
          <a:off x="18605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162679</xdr:rowOff>
    </xdr:from>
    <xdr:ext cx="469744"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421428" y="959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xmlns=""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xmlns=""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xmlns=""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145586</xdr:rowOff>
    </xdr:from>
    <xdr:to>
      <xdr:col>116</xdr:col>
      <xdr:colOff>63500</xdr:colOff>
      <xdr:row>77</xdr:row>
      <xdr:rowOff>26733</xdr:rowOff>
    </xdr:to>
    <xdr:cxnSp macro="">
      <xdr:nvCxnSpPr>
        <xdr:cNvPr id="858" name="直線コネクタ 857">
          <a:extLst>
            <a:ext uri="{FF2B5EF4-FFF2-40B4-BE49-F238E27FC236}">
              <a16:creationId xmlns:a16="http://schemas.microsoft.com/office/drawing/2014/main" xmlns="" id="{00000000-0008-0000-0600-00005A030000}"/>
            </a:ext>
          </a:extLst>
        </xdr:cNvPr>
        <xdr:cNvCxnSpPr/>
      </xdr:nvCxnSpPr>
      <xdr:spPr>
        <a:xfrm flipV="1">
          <a:off x="21323300" y="13175786"/>
          <a:ext cx="838200" cy="5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114501</xdr:rowOff>
    </xdr:from>
    <xdr:ext cx="534377" cy="259045"/>
    <xdr:sp macro="" textlink="">
      <xdr:nvSpPr>
        <xdr:cNvPr id="859" name="繰出金平均値テキスト">
          <a:extLst>
            <a:ext uri="{FF2B5EF4-FFF2-40B4-BE49-F238E27FC236}">
              <a16:creationId xmlns:a16="http://schemas.microsoft.com/office/drawing/2014/main" xmlns="" id="{00000000-0008-0000-0600-00005B030000}"/>
            </a:ext>
          </a:extLst>
        </xdr:cNvPr>
        <xdr:cNvSpPr txBox="1"/>
      </xdr:nvSpPr>
      <xdr:spPr>
        <a:xfrm>
          <a:off x="22212300" y="129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26733</xdr:rowOff>
    </xdr:from>
    <xdr:to>
      <xdr:col>111</xdr:col>
      <xdr:colOff>177800</xdr:colOff>
      <xdr:row>77</xdr:row>
      <xdr:rowOff>44965</xdr:rowOff>
    </xdr:to>
    <xdr:cxnSp macro="">
      <xdr:nvCxnSpPr>
        <xdr:cNvPr id="861" name="直線コネクタ 860">
          <a:extLst>
            <a:ext uri="{FF2B5EF4-FFF2-40B4-BE49-F238E27FC236}">
              <a16:creationId xmlns:a16="http://schemas.microsoft.com/office/drawing/2014/main" xmlns="" id="{00000000-0008-0000-0600-00005D030000}"/>
            </a:ext>
          </a:extLst>
        </xdr:cNvPr>
        <xdr:cNvCxnSpPr/>
      </xdr:nvCxnSpPr>
      <xdr:spPr>
        <a:xfrm flipV="1">
          <a:off x="20434300" y="13228383"/>
          <a:ext cx="8890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xmlns=""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21056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44965</xdr:rowOff>
    </xdr:from>
    <xdr:to>
      <xdr:col>107</xdr:col>
      <xdr:colOff>50800</xdr:colOff>
      <xdr:row>77</xdr:row>
      <xdr:rowOff>57728</xdr:rowOff>
    </xdr:to>
    <xdr:cxnSp macro="">
      <xdr:nvCxnSpPr>
        <xdr:cNvPr id="864" name="直線コネクタ 863">
          <a:extLst>
            <a:ext uri="{FF2B5EF4-FFF2-40B4-BE49-F238E27FC236}">
              <a16:creationId xmlns:a16="http://schemas.microsoft.com/office/drawing/2014/main" xmlns="" id="{00000000-0008-0000-0600-000060030000}"/>
            </a:ext>
          </a:extLst>
        </xdr:cNvPr>
        <xdr:cNvCxnSpPr/>
      </xdr:nvCxnSpPr>
      <xdr:spPr>
        <a:xfrm flipV="1">
          <a:off x="19545300" y="13246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57728</xdr:rowOff>
    </xdr:from>
    <xdr:to>
      <xdr:col>102</xdr:col>
      <xdr:colOff>114300</xdr:colOff>
      <xdr:row>77</xdr:row>
      <xdr:rowOff>101085</xdr:rowOff>
    </xdr:to>
    <xdr:cxnSp macro="">
      <xdr:nvCxnSpPr>
        <xdr:cNvPr id="867" name="直線コネクタ 866">
          <a:extLst>
            <a:ext uri="{FF2B5EF4-FFF2-40B4-BE49-F238E27FC236}">
              <a16:creationId xmlns:a16="http://schemas.microsoft.com/office/drawing/2014/main" xmlns="" id="{00000000-0008-0000-0600-000063030000}"/>
            </a:ext>
          </a:extLst>
        </xdr:cNvPr>
        <xdr:cNvCxnSpPr/>
      </xdr:nvCxnSpPr>
      <xdr:spPr>
        <a:xfrm flipV="1">
          <a:off x="18656300" y="13259378"/>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xmlns=""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94786</xdr:rowOff>
    </xdr:from>
    <xdr:to>
      <xdr:col>116</xdr:col>
      <xdr:colOff>114300</xdr:colOff>
      <xdr:row>77</xdr:row>
      <xdr:rowOff>24936</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2110700" y="131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73213</xdr:rowOff>
    </xdr:from>
    <xdr:ext cx="534377" cy="259045"/>
    <xdr:sp macro="" textlink="">
      <xdr:nvSpPr>
        <xdr:cNvPr id="878" name="繰出金該当値テキスト">
          <a:extLst>
            <a:ext uri="{FF2B5EF4-FFF2-40B4-BE49-F238E27FC236}">
              <a16:creationId xmlns:a16="http://schemas.microsoft.com/office/drawing/2014/main" xmlns="" id="{00000000-0008-0000-0600-00006E030000}"/>
            </a:ext>
          </a:extLst>
        </xdr:cNvPr>
        <xdr:cNvSpPr txBox="1"/>
      </xdr:nvSpPr>
      <xdr:spPr>
        <a:xfrm>
          <a:off x="22212300" y="131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147383</xdr:rowOff>
    </xdr:from>
    <xdr:to>
      <xdr:col>112</xdr:col>
      <xdr:colOff>38100</xdr:colOff>
      <xdr:row>77</xdr:row>
      <xdr:rowOff>77533</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1272500" y="131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68660</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1056111" y="1327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165615</xdr:rowOff>
    </xdr:from>
    <xdr:to>
      <xdr:col>107</xdr:col>
      <xdr:colOff>101600</xdr:colOff>
      <xdr:row>77</xdr:row>
      <xdr:rowOff>95765</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20383500" y="131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86892</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20167111" y="132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6928</xdr:rowOff>
    </xdr:from>
    <xdr:to>
      <xdr:col>102</xdr:col>
      <xdr:colOff>165100</xdr:colOff>
      <xdr:row>77</xdr:row>
      <xdr:rowOff>108528</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9494500" y="132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99655</xdr:rowOff>
    </xdr:from>
    <xdr:ext cx="534377"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9278111" y="13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50285</xdr:rowOff>
    </xdr:from>
    <xdr:to>
      <xdr:col>98</xdr:col>
      <xdr:colOff>38100</xdr:colOff>
      <xdr:row>77</xdr:row>
      <xdr:rowOff>151885</xdr:rowOff>
    </xdr:to>
    <xdr:sp macro="" textlink="">
      <xdr:nvSpPr>
        <xdr:cNvPr id="885" name="楕円 884">
          <a:extLst>
            <a:ext uri="{FF2B5EF4-FFF2-40B4-BE49-F238E27FC236}">
              <a16:creationId xmlns:a16="http://schemas.microsoft.com/office/drawing/2014/main" xmlns="" id="{00000000-0008-0000-0600-000075030000}"/>
            </a:ext>
          </a:extLst>
        </xdr:cNvPr>
        <xdr:cNvSpPr/>
      </xdr:nvSpPr>
      <xdr:spPr>
        <a:xfrm>
          <a:off x="18605500" y="132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143012</xdr:rowOff>
    </xdr:from>
    <xdr:ext cx="534377"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389111" y="133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xmlns=""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xmlns=""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xmlns=""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xmlns=""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xmlns=""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xmlns=""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xmlns=""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xmlns=""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xmlns=""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xmlns=""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xmlns=""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xmlns=""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xmlns=""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類似団体と比較すると人件費、扶助費、公債費が大きく上回っている。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前年度と比較して人件費は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円、扶助費は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円の増となっており、ともにここ数年増加傾向にあるため、適正な財政運営に努める上で注視していく必要がある。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また、公債費においては前年度と比較して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円の減となっているものの、類似団体と比較して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円上回っており依然として高い水準にあるため、引き続き適正な市債発行に努める。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61,756
61,437
336.94
30,054,124
29,444,771
489,643
15,466,126
34,830,652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82.6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130175</xdr:rowOff>
    </xdr:from>
    <xdr:to>
      <xdr:col>24</xdr:col>
      <xdr:colOff>63500</xdr:colOff>
      <xdr:row>35</xdr:row>
      <xdr:rowOff>162179</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6130925"/>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103505</xdr:rowOff>
    </xdr:from>
    <xdr:to>
      <xdr:col>19</xdr:col>
      <xdr:colOff>177800</xdr:colOff>
      <xdr:row>35</xdr:row>
      <xdr:rowOff>130175</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104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137795</xdr:rowOff>
    </xdr:from>
    <xdr:to>
      <xdr:col>15</xdr:col>
      <xdr:colOff>50800</xdr:colOff>
      <xdr:row>35</xdr:row>
      <xdr:rowOff>103505</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a:off x="2019300" y="59670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137795</xdr:rowOff>
    </xdr:from>
    <xdr:to>
      <xdr:col>10</xdr:col>
      <xdr:colOff>114300</xdr:colOff>
      <xdr:row>35</xdr:row>
      <xdr:rowOff>69977</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67095"/>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111379</xdr:rowOff>
    </xdr:from>
    <xdr:to>
      <xdr:col>24</xdr:col>
      <xdr:colOff>114300</xdr:colOff>
      <xdr:row>36</xdr:row>
      <xdr:rowOff>41529</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1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134256</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96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79375</xdr:rowOff>
    </xdr:from>
    <xdr:to>
      <xdr:col>20</xdr:col>
      <xdr:colOff>38100</xdr:colOff>
      <xdr:row>36</xdr:row>
      <xdr:rowOff>9525</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26052</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8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52705</xdr:rowOff>
    </xdr:from>
    <xdr:to>
      <xdr:col>15</xdr:col>
      <xdr:colOff>101600</xdr:colOff>
      <xdr:row>35</xdr:row>
      <xdr:rowOff>154305</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170832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82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86995</xdr:rowOff>
    </xdr:from>
    <xdr:to>
      <xdr:col>10</xdr:col>
      <xdr:colOff>165100</xdr:colOff>
      <xdr:row>35</xdr:row>
      <xdr:rowOff>17145</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33672</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6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19177</xdr:rowOff>
    </xdr:from>
    <xdr:to>
      <xdr:col>6</xdr:col>
      <xdr:colOff>38100</xdr:colOff>
      <xdr:row>35</xdr:row>
      <xdr:rowOff>120777</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137304</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xmlns=""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xmlns=""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xmlns=""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519</xdr:rowOff>
    </xdr:from>
    <xdr:to>
      <xdr:col>24</xdr:col>
      <xdr:colOff>63500</xdr:colOff>
      <xdr:row>57</xdr:row>
      <xdr:rowOff>70183</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3797300" y="9601719"/>
          <a:ext cx="838200" cy="24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xmlns=""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xmlns=""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519</xdr:rowOff>
    </xdr:from>
    <xdr:to>
      <xdr:col>19</xdr:col>
      <xdr:colOff>177800</xdr:colOff>
      <xdr:row>57</xdr:row>
      <xdr:rowOff>15822</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flipV="1">
          <a:off x="2908300" y="9601719"/>
          <a:ext cx="8890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a:extLst>
            <a:ext uri="{FF2B5EF4-FFF2-40B4-BE49-F238E27FC236}">
              <a16:creationId xmlns:a16="http://schemas.microsoft.com/office/drawing/2014/main" xmlns="" id="{00000000-0008-0000-0700-000079000000}"/>
            </a:ext>
          </a:extLst>
        </xdr:cNvPr>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15822</xdr:rowOff>
    </xdr:from>
    <xdr:to>
      <xdr:col>15</xdr:col>
      <xdr:colOff>50800</xdr:colOff>
      <xdr:row>57</xdr:row>
      <xdr:rowOff>68015</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019300" y="9788472"/>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xmlns=""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68015</xdr:rowOff>
    </xdr:from>
    <xdr:to>
      <xdr:col>10</xdr:col>
      <xdr:colOff>114300</xdr:colOff>
      <xdr:row>57</xdr:row>
      <xdr:rowOff>116191</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1130300" y="984066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19383</xdr:rowOff>
    </xdr:from>
    <xdr:to>
      <xdr:col>24</xdr:col>
      <xdr:colOff>114300</xdr:colOff>
      <xdr:row>57</xdr:row>
      <xdr:rowOff>120983</xdr:rowOff>
    </xdr:to>
    <xdr:sp macro="" textlink="">
      <xdr:nvSpPr>
        <xdr:cNvPr id="135" name="楕円 134">
          <a:extLst>
            <a:ext uri="{FF2B5EF4-FFF2-40B4-BE49-F238E27FC236}">
              <a16:creationId xmlns:a16="http://schemas.microsoft.com/office/drawing/2014/main" xmlns="" id="{00000000-0008-0000-0700-000087000000}"/>
            </a:ext>
          </a:extLst>
        </xdr:cNvPr>
        <xdr:cNvSpPr/>
      </xdr:nvSpPr>
      <xdr:spPr>
        <a:xfrm>
          <a:off x="4584700" y="979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135971</xdr:rowOff>
    </xdr:from>
    <xdr:ext cx="534377" cy="259045"/>
    <xdr:sp macro="" textlink="">
      <xdr:nvSpPr>
        <xdr:cNvPr id="136" name="総務費該当値テキスト">
          <a:extLst>
            <a:ext uri="{FF2B5EF4-FFF2-40B4-BE49-F238E27FC236}">
              <a16:creationId xmlns:a16="http://schemas.microsoft.com/office/drawing/2014/main" xmlns="" id="{00000000-0008-0000-0700-000088000000}"/>
            </a:ext>
          </a:extLst>
        </xdr:cNvPr>
        <xdr:cNvSpPr txBox="1"/>
      </xdr:nvSpPr>
      <xdr:spPr>
        <a:xfrm>
          <a:off x="4686300" y="973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121169</xdr:rowOff>
    </xdr:from>
    <xdr:to>
      <xdr:col>20</xdr:col>
      <xdr:colOff>38100</xdr:colOff>
      <xdr:row>56</xdr:row>
      <xdr:rowOff>51319</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3746500" y="95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67846</xdr:rowOff>
    </xdr:from>
    <xdr:ext cx="59901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497795" y="932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136472</xdr:rowOff>
    </xdr:from>
    <xdr:to>
      <xdr:col>15</xdr:col>
      <xdr:colOff>101600</xdr:colOff>
      <xdr:row>57</xdr:row>
      <xdr:rowOff>66622</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2857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83149</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2641111" y="95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17215</xdr:rowOff>
    </xdr:from>
    <xdr:to>
      <xdr:col>10</xdr:col>
      <xdr:colOff>165100</xdr:colOff>
      <xdr:row>57</xdr:row>
      <xdr:rowOff>118815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1968500" y="97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109942</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1752111" y="98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65391</xdr:rowOff>
    </xdr:from>
    <xdr:to>
      <xdr:col>6</xdr:col>
      <xdr:colOff>38100</xdr:colOff>
      <xdr:row>57</xdr:row>
      <xdr:rowOff>166991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079500" y="98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158118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863111" y="99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xmlns=""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98463</xdr:rowOff>
    </xdr:from>
    <xdr:to>
      <xdr:col>24</xdr:col>
      <xdr:colOff>63500</xdr:colOff>
      <xdr:row>72</xdr:row>
      <xdr:rowOff>102350</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a:off x="3797300" y="12442863"/>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92684</xdr:rowOff>
    </xdr:from>
    <xdr:to>
      <xdr:col>19</xdr:col>
      <xdr:colOff>177800</xdr:colOff>
      <xdr:row>72</xdr:row>
      <xdr:rowOff>98463</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2437084"/>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92684</xdr:rowOff>
    </xdr:from>
    <xdr:to>
      <xdr:col>15</xdr:col>
      <xdr:colOff>50800</xdr:colOff>
      <xdr:row>73</xdr:row>
      <xdr:rowOff>10668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2437084"/>
          <a:ext cx="889000" cy="8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56659</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291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10668</xdr:rowOff>
    </xdr:from>
    <xdr:to>
      <xdr:col>10</xdr:col>
      <xdr:colOff>114300</xdr:colOff>
      <xdr:row>73</xdr:row>
      <xdr:rowOff>137261</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2526518"/>
          <a:ext cx="889000" cy="12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83558</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51550</xdr:rowOff>
    </xdr:from>
    <xdr:to>
      <xdr:col>24</xdr:col>
      <xdr:colOff>114300</xdr:colOff>
      <xdr:row>72</xdr:row>
      <xdr:rowOff>153150</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23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74427</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224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47663</xdr:rowOff>
    </xdr:from>
    <xdr:to>
      <xdr:col>20</xdr:col>
      <xdr:colOff>38100</xdr:colOff>
      <xdr:row>72</xdr:row>
      <xdr:rowOff>149263</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23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165790</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21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41884</xdr:rowOff>
    </xdr:from>
    <xdr:to>
      <xdr:col>15</xdr:col>
      <xdr:colOff>101600</xdr:colOff>
      <xdr:row>72</xdr:row>
      <xdr:rowOff>143484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238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160011</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216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131318</xdr:rowOff>
    </xdr:from>
    <xdr:to>
      <xdr:col>10</xdr:col>
      <xdr:colOff>165100</xdr:colOff>
      <xdr:row>73</xdr:row>
      <xdr:rowOff>61468</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247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77995</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225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86461</xdr:rowOff>
    </xdr:from>
    <xdr:to>
      <xdr:col>6</xdr:col>
      <xdr:colOff>38100</xdr:colOff>
      <xdr:row>74</xdr:row>
      <xdr:rowOff>16611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26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33138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237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xmlns=""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xmlns=""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xmlns=""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xmlns=""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xmlns=""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146138</xdr:rowOff>
    </xdr:from>
    <xdr:to>
      <xdr:col>24</xdr:col>
      <xdr:colOff>63500</xdr:colOff>
      <xdr:row>98</xdr:row>
      <xdr:rowOff>35077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3797300" y="16776788"/>
          <a:ext cx="838200" cy="6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xmlns=""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xmlns=""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31135</xdr:rowOff>
    </xdr:from>
    <xdr:to>
      <xdr:col>19</xdr:col>
      <xdr:colOff>177800</xdr:colOff>
      <xdr:row>98</xdr:row>
      <xdr:rowOff>35077</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908300" y="16833235"/>
          <a:ext cx="889000" cy="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31135</xdr:rowOff>
    </xdr:from>
    <xdr:to>
      <xdr:col>15</xdr:col>
      <xdr:colOff>50800</xdr:colOff>
      <xdr:row>98</xdr:row>
      <xdr:rowOff>64872</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019300" y="16833235"/>
          <a:ext cx="889000" cy="3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64872</xdr:rowOff>
    </xdr:from>
    <xdr:to>
      <xdr:col>10</xdr:col>
      <xdr:colOff>114300</xdr:colOff>
      <xdr:row>98</xdr:row>
      <xdr:rowOff>77388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1130300" y="1686697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95338</xdr:rowOff>
    </xdr:from>
    <xdr:to>
      <xdr:col>24</xdr:col>
      <xdr:colOff>114300</xdr:colOff>
      <xdr:row>98</xdr:row>
      <xdr:rowOff>25488</xdr:rowOff>
    </xdr:to>
    <xdr:sp macro="" textlink="">
      <xdr:nvSpPr>
        <xdr:cNvPr id="251" name="楕円 250">
          <a:extLst>
            <a:ext uri="{FF2B5EF4-FFF2-40B4-BE49-F238E27FC236}">
              <a16:creationId xmlns:a16="http://schemas.microsoft.com/office/drawing/2014/main" xmlns="" id="{00000000-0008-0000-0700-0000FB000000}"/>
            </a:ext>
          </a:extLst>
        </xdr:cNvPr>
        <xdr:cNvSpPr/>
      </xdr:nvSpPr>
      <xdr:spPr>
        <a:xfrm>
          <a:off x="4584700" y="167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73765</xdr:rowOff>
    </xdr:from>
    <xdr:ext cx="534377" cy="259045"/>
    <xdr:sp macro="" textlink="">
      <xdr:nvSpPr>
        <xdr:cNvPr id="252" name="衛生費該当値テキスト">
          <a:extLst>
            <a:ext uri="{FF2B5EF4-FFF2-40B4-BE49-F238E27FC236}">
              <a16:creationId xmlns:a16="http://schemas.microsoft.com/office/drawing/2014/main" xmlns="" id="{00000000-0008-0000-0700-0000FC000000}"/>
            </a:ext>
          </a:extLst>
        </xdr:cNvPr>
        <xdr:cNvSpPr txBox="1"/>
      </xdr:nvSpPr>
      <xdr:spPr>
        <a:xfrm>
          <a:off x="4686300" y="1670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155727</xdr:rowOff>
    </xdr:from>
    <xdr:to>
      <xdr:col>20</xdr:col>
      <xdr:colOff>38100</xdr:colOff>
      <xdr:row>98</xdr:row>
      <xdr:rowOff>85877</xdr:rowOff>
    </xdr:to>
    <xdr:sp macro="" textlink="">
      <xdr:nvSpPr>
        <xdr:cNvPr id="253" name="楕円 252">
          <a:extLst>
            <a:ext uri="{FF2B5EF4-FFF2-40B4-BE49-F238E27FC236}">
              <a16:creationId xmlns:a16="http://schemas.microsoft.com/office/drawing/2014/main" xmlns="" id="{00000000-0008-0000-0700-0000FD000000}"/>
            </a:ext>
          </a:extLst>
        </xdr:cNvPr>
        <xdr:cNvSpPr/>
      </xdr:nvSpPr>
      <xdr:spPr>
        <a:xfrm>
          <a:off x="3746500" y="1678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77004</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530111" y="1687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151785</xdr:rowOff>
    </xdr:from>
    <xdr:to>
      <xdr:col>15</xdr:col>
      <xdr:colOff>101600</xdr:colOff>
      <xdr:row>98</xdr:row>
      <xdr:rowOff>81935</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2857500" y="167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73062</xdr:rowOff>
    </xdr:from>
    <xdr:ext cx="534377"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641111" y="1687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14072</xdr:rowOff>
    </xdr:from>
    <xdr:to>
      <xdr:col>10</xdr:col>
      <xdr:colOff>165100</xdr:colOff>
      <xdr:row>98</xdr:row>
      <xdr:rowOff>115672</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19685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106799</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752111" y="16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26588</xdr:rowOff>
    </xdr:from>
    <xdr:to>
      <xdr:col>6</xdr:col>
      <xdr:colOff>38100</xdr:colOff>
      <xdr:row>98</xdr:row>
      <xdr:rowOff>128188</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1079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119315</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863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xmlns=""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xmlns=""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xmlns=""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xmlns=""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127036</xdr:rowOff>
    </xdr:from>
    <xdr:to>
      <xdr:col>55</xdr:col>
      <xdr:colOff>0</xdr:colOff>
      <xdr:row>38</xdr:row>
      <xdr:rowOff>133162</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9639300" y="6642136"/>
          <a:ext cx="8382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xmlns=""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132888</xdr:rowOff>
    </xdr:from>
    <xdr:to>
      <xdr:col>50</xdr:col>
      <xdr:colOff>114300</xdr:colOff>
      <xdr:row>38</xdr:row>
      <xdr:rowOff>133162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8750300" y="664798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xmlns=""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xmlns=""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130967</xdr:rowOff>
    </xdr:from>
    <xdr:to>
      <xdr:col>45</xdr:col>
      <xdr:colOff>177800</xdr:colOff>
      <xdr:row>38</xdr:row>
      <xdr:rowOff>132888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7861300" y="664606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116749</xdr:rowOff>
    </xdr:from>
    <xdr:to>
      <xdr:col>41</xdr:col>
      <xdr:colOff>50800</xdr:colOff>
      <xdr:row>38</xdr:row>
      <xdr:rowOff>130967</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6972300" y="663184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76236</xdr:rowOff>
    </xdr:from>
    <xdr:to>
      <xdr:col>55</xdr:col>
      <xdr:colOff>50800</xdr:colOff>
      <xdr:row>39</xdr:row>
      <xdr:rowOff>6386</xdr:rowOff>
    </xdr:to>
    <xdr:sp macro="" textlink="">
      <xdr:nvSpPr>
        <xdr:cNvPr id="306" name="楕円 305">
          <a:extLst>
            <a:ext uri="{FF2B5EF4-FFF2-40B4-BE49-F238E27FC236}">
              <a16:creationId xmlns:a16="http://schemas.microsoft.com/office/drawing/2014/main" xmlns="" id="{00000000-0008-0000-0700-000032010000}"/>
            </a:ext>
          </a:extLst>
        </xdr:cNvPr>
        <xdr:cNvSpPr/>
      </xdr:nvSpPr>
      <xdr:spPr>
        <a:xfrm>
          <a:off x="10426700" y="65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78565" cy="259045"/>
    <xdr:sp macro="" textlink="">
      <xdr:nvSpPr>
        <xdr:cNvPr id="307" name="労働費該当値テキスト">
          <a:extLst>
            <a:ext uri="{FF2B5EF4-FFF2-40B4-BE49-F238E27FC236}">
              <a16:creationId xmlns:a16="http://schemas.microsoft.com/office/drawing/2014/main" xmlns="" id="{00000000-0008-0000-0700-000033010000}"/>
            </a:ext>
          </a:extLst>
        </xdr:cNvPr>
        <xdr:cNvSpPr txBox="1"/>
      </xdr:nvSpPr>
      <xdr:spPr>
        <a:xfrm>
          <a:off x="10528300" y="6516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82362</xdr:rowOff>
    </xdr:from>
    <xdr:to>
      <xdr:col>50</xdr:col>
      <xdr:colOff>165100</xdr:colOff>
      <xdr:row>39</xdr:row>
      <xdr:rowOff>12512</xdr:rowOff>
    </xdr:to>
    <xdr:sp macro="" textlink="">
      <xdr:nvSpPr>
        <xdr:cNvPr id="308" name="楕円 307">
          <a:extLst>
            <a:ext uri="{FF2B5EF4-FFF2-40B4-BE49-F238E27FC236}">
              <a16:creationId xmlns:a16="http://schemas.microsoft.com/office/drawing/2014/main" xmlns="" id="{00000000-0008-0000-0700-000034010000}"/>
            </a:ext>
          </a:extLst>
        </xdr:cNvPr>
        <xdr:cNvSpPr/>
      </xdr:nvSpPr>
      <xdr:spPr>
        <a:xfrm>
          <a:off x="95885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3639</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50017" y="6690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82088</xdr:rowOff>
    </xdr:from>
    <xdr:to>
      <xdr:col>46</xdr:col>
      <xdr:colOff>38100</xdr:colOff>
      <xdr:row>39</xdr:row>
      <xdr:rowOff>12238</xdr:rowOff>
    </xdr:to>
    <xdr:sp macro="" textlink="">
      <xdr:nvSpPr>
        <xdr:cNvPr id="310" name="楕円 309">
          <a:extLst>
            <a:ext uri="{FF2B5EF4-FFF2-40B4-BE49-F238E27FC236}">
              <a16:creationId xmlns:a16="http://schemas.microsoft.com/office/drawing/2014/main" xmlns="" id="{00000000-0008-0000-0700-000036010000}"/>
            </a:ext>
          </a:extLst>
        </xdr:cNvPr>
        <xdr:cNvSpPr/>
      </xdr:nvSpPr>
      <xdr:spPr>
        <a:xfrm>
          <a:off x="8699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3365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8561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80167</xdr:rowOff>
    </xdr:from>
    <xdr:to>
      <xdr:col>41</xdr:col>
      <xdr:colOff>101600</xdr:colOff>
      <xdr:row>39</xdr:row>
      <xdr:rowOff>10317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7810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1444</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7672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65949</xdr:rowOff>
    </xdr:from>
    <xdr:to>
      <xdr:col>36</xdr:col>
      <xdr:colOff>165100</xdr:colOff>
      <xdr:row>38</xdr:row>
      <xdr:rowOff>167549</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6921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158676</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3017" y="667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xmlns=""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xmlns=""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xmlns=""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xmlns=""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30185</xdr:rowOff>
    </xdr:from>
    <xdr:to>
      <xdr:col>55</xdr:col>
      <xdr:colOff>0</xdr:colOff>
      <xdr:row>58</xdr:row>
      <xdr:rowOff>89553</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9639300" y="9974285"/>
          <a:ext cx="8382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5" name="農林水産業費平均値テキスト">
          <a:extLst>
            <a:ext uri="{FF2B5EF4-FFF2-40B4-BE49-F238E27FC236}">
              <a16:creationId xmlns:a16="http://schemas.microsoft.com/office/drawing/2014/main" xmlns="" id="{00000000-0008-0000-0700-000059010000}"/>
            </a:ext>
          </a:extLst>
        </xdr:cNvPr>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xmlns=""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30185</xdr:rowOff>
    </xdr:from>
    <xdr:to>
      <xdr:col>50</xdr:col>
      <xdr:colOff>114300</xdr:colOff>
      <xdr:row>58</xdr:row>
      <xdr:rowOff>93195</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8750300" y="9974285"/>
          <a:ext cx="889000" cy="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166263</xdr:rowOff>
    </xdr:from>
    <xdr:to>
      <xdr:col>45</xdr:col>
      <xdr:colOff>177800</xdr:colOff>
      <xdr:row>58</xdr:row>
      <xdr:rowOff>93195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7861300" y="9938913"/>
          <a:ext cx="889000" cy="9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49769</xdr:rowOff>
    </xdr:from>
    <xdr:to>
      <xdr:col>41</xdr:col>
      <xdr:colOff>50800</xdr:colOff>
      <xdr:row>57</xdr:row>
      <xdr:rowOff>166263</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6972300" y="9822419"/>
          <a:ext cx="889000" cy="11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38753</xdr:rowOff>
    </xdr:from>
    <xdr:to>
      <xdr:col>55</xdr:col>
      <xdr:colOff>50800</xdr:colOff>
      <xdr:row>58</xdr:row>
      <xdr:rowOff>140353</xdr:rowOff>
    </xdr:to>
    <xdr:sp macro="" textlink="">
      <xdr:nvSpPr>
        <xdr:cNvPr id="363" name="楕円 362">
          <a:extLst>
            <a:ext uri="{FF2B5EF4-FFF2-40B4-BE49-F238E27FC236}">
              <a16:creationId xmlns:a16="http://schemas.microsoft.com/office/drawing/2014/main" xmlns="" id="{00000000-0008-0000-0700-00006B010000}"/>
            </a:ext>
          </a:extLst>
        </xdr:cNvPr>
        <xdr:cNvSpPr/>
      </xdr:nvSpPr>
      <xdr:spPr>
        <a:xfrm>
          <a:off x="10426700" y="998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169580</xdr:rowOff>
    </xdr:from>
    <xdr:ext cx="534377" cy="259045"/>
    <xdr:sp macro="" textlink="">
      <xdr:nvSpPr>
        <xdr:cNvPr id="364" name="農林水産業費該当値テキスト">
          <a:extLst>
            <a:ext uri="{FF2B5EF4-FFF2-40B4-BE49-F238E27FC236}">
              <a16:creationId xmlns:a16="http://schemas.microsoft.com/office/drawing/2014/main" xmlns="" id="{00000000-0008-0000-0700-00006C010000}"/>
            </a:ext>
          </a:extLst>
        </xdr:cNvPr>
        <xdr:cNvSpPr txBox="1"/>
      </xdr:nvSpPr>
      <xdr:spPr>
        <a:xfrm>
          <a:off x="10528300" y="977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150835</xdr:rowOff>
    </xdr:from>
    <xdr:to>
      <xdr:col>50</xdr:col>
      <xdr:colOff>165100</xdr:colOff>
      <xdr:row>58</xdr:row>
      <xdr:rowOff>80985</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9588500" y="992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97512</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372111" y="969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42395</xdr:rowOff>
    </xdr:from>
    <xdr:to>
      <xdr:col>46</xdr:col>
      <xdr:colOff>38100</xdr:colOff>
      <xdr:row>58</xdr:row>
      <xdr:rowOff>143995</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8699500" y="998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160522</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8483111" y="976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115463</xdr:rowOff>
    </xdr:from>
    <xdr:to>
      <xdr:col>41</xdr:col>
      <xdr:colOff>101600</xdr:colOff>
      <xdr:row>58</xdr:row>
      <xdr:rowOff>45613</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7810500" y="98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62140</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6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170419</xdr:rowOff>
    </xdr:from>
    <xdr:to>
      <xdr:col>36</xdr:col>
      <xdr:colOff>165100</xdr:colOff>
      <xdr:row>57</xdr:row>
      <xdr:rowOff>100569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6921500" y="977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117096</xdr:rowOff>
    </xdr:from>
    <xdr:ext cx="534377"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05111" y="95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xmlns=""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62833</xdr:rowOff>
    </xdr:from>
    <xdr:to>
      <xdr:col>55</xdr:col>
      <xdr:colOff>0</xdr:colOff>
      <xdr:row>77</xdr:row>
      <xdr:rowOff>89103</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9639300" y="13264483"/>
          <a:ext cx="838200" cy="2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62833</xdr:rowOff>
    </xdr:from>
    <xdr:to>
      <xdr:col>50</xdr:col>
      <xdr:colOff>114300</xdr:colOff>
      <xdr:row>77</xdr:row>
      <xdr:rowOff>91884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8750300" y="13264483"/>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58852</xdr:rowOff>
    </xdr:from>
    <xdr:to>
      <xdr:col>45</xdr:col>
      <xdr:colOff>177800</xdr:colOff>
      <xdr:row>77</xdr:row>
      <xdr:rowOff>91884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7861300" y="13260502"/>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33038</xdr:rowOff>
    </xdr:from>
    <xdr:to>
      <xdr:col>41</xdr:col>
      <xdr:colOff>50800</xdr:colOff>
      <xdr:row>77</xdr:row>
      <xdr:rowOff>58852</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972300" y="13234688"/>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38303</xdr:rowOff>
    </xdr:from>
    <xdr:to>
      <xdr:col>55</xdr:col>
      <xdr:colOff>50800</xdr:colOff>
      <xdr:row>77</xdr:row>
      <xdr:rowOff>139903</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2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61180</xdr:rowOff>
    </xdr:from>
    <xdr:ext cx="534377"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09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12033</xdr:rowOff>
    </xdr:from>
    <xdr:to>
      <xdr:col>50</xdr:col>
      <xdr:colOff>165100</xdr:colOff>
      <xdr:row>77</xdr:row>
      <xdr:rowOff>113633</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130160</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372111" y="1298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41084</xdr:rowOff>
    </xdr:from>
    <xdr:to>
      <xdr:col>46</xdr:col>
      <xdr:colOff>38100</xdr:colOff>
      <xdr:row>77</xdr:row>
      <xdr:rowOff>142684</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2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159211</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483111" y="13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8052</xdr:rowOff>
    </xdr:from>
    <xdr:to>
      <xdr:col>41</xdr:col>
      <xdr:colOff>101600</xdr:colOff>
      <xdr:row>77</xdr:row>
      <xdr:rowOff>109652</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2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126179</xdr:rowOff>
    </xdr:from>
    <xdr:ext cx="534377"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594111" y="129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153688</xdr:rowOff>
    </xdr:from>
    <xdr:to>
      <xdr:col>36</xdr:col>
      <xdr:colOff>165100</xdr:colOff>
      <xdr:row>77</xdr:row>
      <xdr:rowOff>83838</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1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100366</xdr:rowOff>
    </xdr:from>
    <xdr:ext cx="534377"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05111" y="1295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xmlns=""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xmlns=""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xmlns=""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24443</xdr:rowOff>
    </xdr:from>
    <xdr:to>
      <xdr:col>55</xdr:col>
      <xdr:colOff>0</xdr:colOff>
      <xdr:row>98</xdr:row>
      <xdr:rowOff>25175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9639300" y="16826543"/>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59" name="土木費平均値テキスト">
          <a:extLst>
            <a:ext uri="{FF2B5EF4-FFF2-40B4-BE49-F238E27FC236}">
              <a16:creationId xmlns:a16="http://schemas.microsoft.com/office/drawing/2014/main" xmlns="" id="{00000000-0008-0000-0700-0000CB010000}"/>
            </a:ext>
          </a:extLst>
        </xdr:cNvPr>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xmlns=""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164495</xdr:rowOff>
    </xdr:from>
    <xdr:to>
      <xdr:col>50</xdr:col>
      <xdr:colOff>114300</xdr:colOff>
      <xdr:row>98</xdr:row>
      <xdr:rowOff>25175</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8750300" y="16795145"/>
          <a:ext cx="889000" cy="3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xmlns=""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164495</xdr:rowOff>
    </xdr:from>
    <xdr:to>
      <xdr:col>45</xdr:col>
      <xdr:colOff>177800</xdr:colOff>
      <xdr:row>98</xdr:row>
      <xdr:rowOff>2034</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7861300" y="16795145"/>
          <a:ext cx="8890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164548</xdr:rowOff>
    </xdr:from>
    <xdr:to>
      <xdr:col>41</xdr:col>
      <xdr:colOff>50800</xdr:colOff>
      <xdr:row>98</xdr:row>
      <xdr:rowOff>2034</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6972300" y="16795198"/>
          <a:ext cx="889000" cy="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93905</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7594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xmlns=""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145093</xdr:rowOff>
    </xdr:from>
    <xdr:to>
      <xdr:col>55</xdr:col>
      <xdr:colOff>50800</xdr:colOff>
      <xdr:row>98</xdr:row>
      <xdr:rowOff>75243</xdr:rowOff>
    </xdr:to>
    <xdr:sp macro="" textlink="">
      <xdr:nvSpPr>
        <xdr:cNvPr id="477" name="楕円 476">
          <a:extLst>
            <a:ext uri="{FF2B5EF4-FFF2-40B4-BE49-F238E27FC236}">
              <a16:creationId xmlns:a16="http://schemas.microsoft.com/office/drawing/2014/main" xmlns="" id="{00000000-0008-0000-0700-0000DD010000}"/>
            </a:ext>
          </a:extLst>
        </xdr:cNvPr>
        <xdr:cNvSpPr/>
      </xdr:nvSpPr>
      <xdr:spPr>
        <a:xfrm>
          <a:off x="10426700" y="1677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104470</xdr:rowOff>
    </xdr:from>
    <xdr:ext cx="534377" cy="259045"/>
    <xdr:sp macro="" textlink="">
      <xdr:nvSpPr>
        <xdr:cNvPr id="478" name="土木費該当値テキスト">
          <a:extLst>
            <a:ext uri="{FF2B5EF4-FFF2-40B4-BE49-F238E27FC236}">
              <a16:creationId xmlns:a16="http://schemas.microsoft.com/office/drawing/2014/main" xmlns="" id="{00000000-0008-0000-0700-0000DE010000}"/>
            </a:ext>
          </a:extLst>
        </xdr:cNvPr>
        <xdr:cNvSpPr txBox="1"/>
      </xdr:nvSpPr>
      <xdr:spPr>
        <a:xfrm>
          <a:off x="10528300" y="165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145825</xdr:rowOff>
    </xdr:from>
    <xdr:to>
      <xdr:col>50</xdr:col>
      <xdr:colOff>165100</xdr:colOff>
      <xdr:row>98</xdr:row>
      <xdr:rowOff>75975</xdr:rowOff>
    </xdr:to>
    <xdr:sp macro="" textlink="">
      <xdr:nvSpPr>
        <xdr:cNvPr id="479" name="楕円 478">
          <a:extLst>
            <a:ext uri="{FF2B5EF4-FFF2-40B4-BE49-F238E27FC236}">
              <a16:creationId xmlns:a16="http://schemas.microsoft.com/office/drawing/2014/main" xmlns="" id="{00000000-0008-0000-0700-0000DF010000}"/>
            </a:ext>
          </a:extLst>
        </xdr:cNvPr>
        <xdr:cNvSpPr/>
      </xdr:nvSpPr>
      <xdr:spPr>
        <a:xfrm>
          <a:off x="9588500" y="167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92502</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9372111" y="1655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113695</xdr:rowOff>
    </xdr:from>
    <xdr:to>
      <xdr:col>46</xdr:col>
      <xdr:colOff>38100</xdr:colOff>
      <xdr:row>98</xdr:row>
      <xdr:rowOff>43845</xdr:rowOff>
    </xdr:to>
    <xdr:sp macro="" textlink="">
      <xdr:nvSpPr>
        <xdr:cNvPr id="481" name="楕円 480">
          <a:extLst>
            <a:ext uri="{FF2B5EF4-FFF2-40B4-BE49-F238E27FC236}">
              <a16:creationId xmlns:a16="http://schemas.microsoft.com/office/drawing/2014/main" xmlns="" id="{00000000-0008-0000-0700-0000E1010000}"/>
            </a:ext>
          </a:extLst>
        </xdr:cNvPr>
        <xdr:cNvSpPr/>
      </xdr:nvSpPr>
      <xdr:spPr>
        <a:xfrm>
          <a:off x="8699500" y="167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60372</xdr:rowOff>
    </xdr:from>
    <xdr:ext cx="534377"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483111" y="1651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122684</xdr:rowOff>
    </xdr:from>
    <xdr:to>
      <xdr:col>41</xdr:col>
      <xdr:colOff>101600</xdr:colOff>
      <xdr:row>98</xdr:row>
      <xdr:rowOff>52834</xdr:rowOff>
    </xdr:to>
    <xdr:sp macro="" textlink="">
      <xdr:nvSpPr>
        <xdr:cNvPr id="483" name="楕円 482">
          <a:extLst>
            <a:ext uri="{FF2B5EF4-FFF2-40B4-BE49-F238E27FC236}">
              <a16:creationId xmlns:a16="http://schemas.microsoft.com/office/drawing/2014/main" xmlns="" id="{00000000-0008-0000-0700-0000E3010000}"/>
            </a:ext>
          </a:extLst>
        </xdr:cNvPr>
        <xdr:cNvSpPr/>
      </xdr:nvSpPr>
      <xdr:spPr>
        <a:xfrm>
          <a:off x="7810500" y="16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69361</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5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113748</xdr:rowOff>
    </xdr:from>
    <xdr:to>
      <xdr:col>36</xdr:col>
      <xdr:colOff>165100</xdr:colOff>
      <xdr:row>98</xdr:row>
      <xdr:rowOff>43898</xdr:rowOff>
    </xdr:to>
    <xdr:sp macro="" textlink="">
      <xdr:nvSpPr>
        <xdr:cNvPr id="485" name="楕円 484">
          <a:extLst>
            <a:ext uri="{FF2B5EF4-FFF2-40B4-BE49-F238E27FC236}">
              <a16:creationId xmlns:a16="http://schemas.microsoft.com/office/drawing/2014/main" xmlns="" id="{00000000-0008-0000-0700-0000E5010000}"/>
            </a:ext>
          </a:extLst>
        </xdr:cNvPr>
        <xdr:cNvSpPr/>
      </xdr:nvSpPr>
      <xdr:spPr>
        <a:xfrm>
          <a:off x="6921500" y="167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60425</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5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xmlns=""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xmlns=""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xmlns=""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171247</xdr:rowOff>
    </xdr:from>
    <xdr:to>
      <xdr:col>85</xdr:col>
      <xdr:colOff>127000</xdr:colOff>
      <xdr:row>35</xdr:row>
      <xdr:rowOff>88539</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5481300" y="6000547"/>
          <a:ext cx="838200" cy="8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xmlns=""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xmlns=""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88539</xdr:rowOff>
    </xdr:from>
    <xdr:to>
      <xdr:col>81</xdr:col>
      <xdr:colOff>50800</xdr:colOff>
      <xdr:row>36</xdr:row>
      <xdr:rowOff>46751</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4592300" y="6089289"/>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43505</xdr:rowOff>
    </xdr:from>
    <xdr:to>
      <xdr:col>76</xdr:col>
      <xdr:colOff>114300</xdr:colOff>
      <xdr:row>36</xdr:row>
      <xdr:rowOff>46751</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3703300" y="6215705"/>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43505</xdr:rowOff>
    </xdr:from>
    <xdr:to>
      <xdr:col>71</xdr:col>
      <xdr:colOff>177800</xdr:colOff>
      <xdr:row>37</xdr:row>
      <xdr:rowOff>93020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2814300" y="6215705"/>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120447</xdr:rowOff>
    </xdr:from>
    <xdr:to>
      <xdr:col>85</xdr:col>
      <xdr:colOff>177800</xdr:colOff>
      <xdr:row>35</xdr:row>
      <xdr:rowOff>50597</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6268700" y="59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143324</xdr:rowOff>
    </xdr:from>
    <xdr:ext cx="534377" cy="259045"/>
    <xdr:sp macro="" textlink="">
      <xdr:nvSpPr>
        <xdr:cNvPr id="534" name="消防費該当値テキスト">
          <a:extLst>
            <a:ext uri="{FF2B5EF4-FFF2-40B4-BE49-F238E27FC236}">
              <a16:creationId xmlns:a16="http://schemas.microsoft.com/office/drawing/2014/main" xmlns="" id="{00000000-0008-0000-0700-000016020000}"/>
            </a:ext>
          </a:extLst>
        </xdr:cNvPr>
        <xdr:cNvSpPr txBox="1"/>
      </xdr:nvSpPr>
      <xdr:spPr>
        <a:xfrm>
          <a:off x="16370300" y="580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37739</xdr:rowOff>
    </xdr:from>
    <xdr:to>
      <xdr:col>81</xdr:col>
      <xdr:colOff>101600</xdr:colOff>
      <xdr:row>35</xdr:row>
      <xdr:rowOff>139339</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5430500" y="60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155866</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581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167401</xdr:rowOff>
    </xdr:from>
    <xdr:to>
      <xdr:col>76</xdr:col>
      <xdr:colOff>165100</xdr:colOff>
      <xdr:row>36</xdr:row>
      <xdr:rowOff>97551</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45415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114078</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5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164155</xdr:rowOff>
    </xdr:from>
    <xdr:to>
      <xdr:col>72</xdr:col>
      <xdr:colOff>38100</xdr:colOff>
      <xdr:row>36</xdr:row>
      <xdr:rowOff>94305</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3652500" y="61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110832</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436111" y="59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42220</xdr:rowOff>
    </xdr:from>
    <xdr:to>
      <xdr:col>67</xdr:col>
      <xdr:colOff>101600</xdr:colOff>
      <xdr:row>37</xdr:row>
      <xdr:rowOff>143820</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2763500" y="63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134947</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2547111" y="64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xmlns=""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xmlns=""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xmlns=""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xmlns=""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151161</xdr:rowOff>
    </xdr:from>
    <xdr:to>
      <xdr:col>85</xdr:col>
      <xdr:colOff>127000</xdr:colOff>
      <xdr:row>58</xdr:row>
      <xdr:rowOff>57130</xdr:rowOff>
    </xdr:to>
    <xdr:cxnSp macro="">
      <xdr:nvCxnSpPr>
        <xdr:cNvPr id="570" name="直線コネクタ 569">
          <a:extLst>
            <a:ext uri="{FF2B5EF4-FFF2-40B4-BE49-F238E27FC236}">
              <a16:creationId xmlns:a16="http://schemas.microsoft.com/office/drawing/2014/main" xmlns="" id="{00000000-0008-0000-0700-00003A020000}"/>
            </a:ext>
          </a:extLst>
        </xdr:cNvPr>
        <xdr:cNvCxnSpPr/>
      </xdr:nvCxnSpPr>
      <xdr:spPr>
        <a:xfrm flipV="1">
          <a:off x="15481300" y="9923811"/>
          <a:ext cx="8382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16939</xdr:rowOff>
    </xdr:from>
    <xdr:ext cx="534377" cy="259045"/>
    <xdr:sp macro="" textlink="">
      <xdr:nvSpPr>
        <xdr:cNvPr id="571" name="教育費平均値テキスト">
          <a:extLst>
            <a:ext uri="{FF2B5EF4-FFF2-40B4-BE49-F238E27FC236}">
              <a16:creationId xmlns:a16="http://schemas.microsoft.com/office/drawing/2014/main" xmlns="" id="{00000000-0008-0000-0700-00003B020000}"/>
            </a:ext>
          </a:extLst>
        </xdr:cNvPr>
        <xdr:cNvSpPr txBox="1"/>
      </xdr:nvSpPr>
      <xdr:spPr>
        <a:xfrm>
          <a:off x="16370300" y="9618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xmlns=""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7508</xdr:rowOff>
    </xdr:from>
    <xdr:to>
      <xdr:col>81</xdr:col>
      <xdr:colOff>50800</xdr:colOff>
      <xdr:row>58</xdr:row>
      <xdr:rowOff>57130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4592300" y="9951608"/>
          <a:ext cx="889000" cy="4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xmlns=""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128830</xdr:rowOff>
    </xdr:from>
    <xdr:ext cx="534377" cy="259045"/>
    <xdr:sp macro="" textlink="">
      <xdr:nvSpPr>
        <xdr:cNvPr id="575" name="テキスト ボックス 574">
          <a:extLst>
            <a:ext uri="{FF2B5EF4-FFF2-40B4-BE49-F238E27FC236}">
              <a16:creationId xmlns:a16="http://schemas.microsoft.com/office/drawing/2014/main" xmlns="" id="{00000000-0008-0000-0700-00003F020000}"/>
            </a:ext>
          </a:extLst>
        </xdr:cNvPr>
        <xdr:cNvSpPr txBox="1"/>
      </xdr:nvSpPr>
      <xdr:spPr>
        <a:xfrm>
          <a:off x="15214111" y="95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65649</xdr:rowOff>
    </xdr:from>
    <xdr:to>
      <xdr:col>76</xdr:col>
      <xdr:colOff>114300</xdr:colOff>
      <xdr:row>58</xdr:row>
      <xdr:rowOff>7508</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3703300" y="9838299"/>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xmlns=""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143004</xdr:rowOff>
    </xdr:from>
    <xdr:ext cx="534377"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4325111" y="95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2174</xdr:rowOff>
    </xdr:from>
    <xdr:to>
      <xdr:col>71</xdr:col>
      <xdr:colOff>177800</xdr:colOff>
      <xdr:row>57</xdr:row>
      <xdr:rowOff>65649</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814300" y="9774824"/>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xmlns=""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118650</xdr:rowOff>
    </xdr:from>
    <xdr:ext cx="534377"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3436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xmlns=""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xmlns=""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100361</xdr:rowOff>
    </xdr:from>
    <xdr:to>
      <xdr:col>85</xdr:col>
      <xdr:colOff>177800</xdr:colOff>
      <xdr:row>58</xdr:row>
      <xdr:rowOff>30511</xdr:rowOff>
    </xdr:to>
    <xdr:sp macro="" textlink="">
      <xdr:nvSpPr>
        <xdr:cNvPr id="589" name="楕円 588">
          <a:extLst>
            <a:ext uri="{FF2B5EF4-FFF2-40B4-BE49-F238E27FC236}">
              <a16:creationId xmlns:a16="http://schemas.microsoft.com/office/drawing/2014/main" xmlns="" id="{00000000-0008-0000-0700-00004D020000}"/>
            </a:ext>
          </a:extLst>
        </xdr:cNvPr>
        <xdr:cNvSpPr/>
      </xdr:nvSpPr>
      <xdr:spPr>
        <a:xfrm>
          <a:off x="16268700" y="98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78788</xdr:rowOff>
    </xdr:from>
    <xdr:ext cx="534377" cy="259045"/>
    <xdr:sp macro="" textlink="">
      <xdr:nvSpPr>
        <xdr:cNvPr id="590" name="教育費該当値テキスト">
          <a:extLst>
            <a:ext uri="{FF2B5EF4-FFF2-40B4-BE49-F238E27FC236}">
              <a16:creationId xmlns:a16="http://schemas.microsoft.com/office/drawing/2014/main" xmlns="" id="{00000000-0008-0000-0700-00004E020000}"/>
            </a:ext>
          </a:extLst>
        </xdr:cNvPr>
        <xdr:cNvSpPr txBox="1"/>
      </xdr:nvSpPr>
      <xdr:spPr>
        <a:xfrm>
          <a:off x="16370300" y="98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6330</xdr:rowOff>
    </xdr:from>
    <xdr:to>
      <xdr:col>81</xdr:col>
      <xdr:colOff>101600</xdr:colOff>
      <xdr:row>58</xdr:row>
      <xdr:rowOff>107930</xdr:rowOff>
    </xdr:to>
    <xdr:sp macro="" textlink="">
      <xdr:nvSpPr>
        <xdr:cNvPr id="591" name="楕円 590">
          <a:extLst>
            <a:ext uri="{FF2B5EF4-FFF2-40B4-BE49-F238E27FC236}">
              <a16:creationId xmlns:a16="http://schemas.microsoft.com/office/drawing/2014/main" xmlns="" id="{00000000-0008-0000-0700-00004F020000}"/>
            </a:ext>
          </a:extLst>
        </xdr:cNvPr>
        <xdr:cNvSpPr/>
      </xdr:nvSpPr>
      <xdr:spPr>
        <a:xfrm>
          <a:off x="15430500" y="99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99057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100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128158</xdr:rowOff>
    </xdr:from>
    <xdr:to>
      <xdr:col>76</xdr:col>
      <xdr:colOff>165100</xdr:colOff>
      <xdr:row>58</xdr:row>
      <xdr:rowOff>58308</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4541500" y="9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49435</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4325111" y="999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14849</xdr:rowOff>
    </xdr:from>
    <xdr:to>
      <xdr:col>72</xdr:col>
      <xdr:colOff>38100</xdr:colOff>
      <xdr:row>57</xdr:row>
      <xdr:rowOff>116449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3652500" y="9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107576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436111" y="988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122824</xdr:rowOff>
    </xdr:from>
    <xdr:to>
      <xdr:col>67</xdr:col>
      <xdr:colOff>101600</xdr:colOff>
      <xdr:row>57</xdr:row>
      <xdr:rowOff>52974</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2763500" y="972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69501</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2547111" y="94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xmlns=""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xmlns=""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xmlns=""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xmlns=""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xmlns=""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xmlns=""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xmlns=""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xmlns=""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xmlns=""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xdr:rowOff>
    </xdr:from>
    <xdr:to>
      <xdr:col>85</xdr:col>
      <xdr:colOff>127000</xdr:colOff>
      <xdr:row>78</xdr:row>
      <xdr:rowOff>132499</xdr:rowOff>
    </xdr:to>
    <xdr:cxnSp macro="">
      <xdr:nvCxnSpPr>
        <xdr:cNvPr id="627" name="直線コネクタ 626">
          <a:extLst>
            <a:ext uri="{FF2B5EF4-FFF2-40B4-BE49-F238E27FC236}">
              <a16:creationId xmlns:a16="http://schemas.microsoft.com/office/drawing/2014/main" xmlns="" id="{00000000-0008-0000-0700-000073020000}"/>
            </a:ext>
          </a:extLst>
        </xdr:cNvPr>
        <xdr:cNvCxnSpPr/>
      </xdr:nvCxnSpPr>
      <xdr:spPr>
        <a:xfrm>
          <a:off x="15481300" y="13374497"/>
          <a:ext cx="838200" cy="13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8" name="災害復旧費平均値テキスト">
          <a:extLst>
            <a:ext uri="{FF2B5EF4-FFF2-40B4-BE49-F238E27FC236}">
              <a16:creationId xmlns:a16="http://schemas.microsoft.com/office/drawing/2014/main" xmlns="" id="{00000000-0008-0000-0700-000074020000}"/>
            </a:ext>
          </a:extLst>
        </xdr:cNvPr>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xmlns=""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xdr:rowOff>
    </xdr:from>
    <xdr:to>
      <xdr:col>81</xdr:col>
      <xdr:colOff>50800</xdr:colOff>
      <xdr:row>78</xdr:row>
      <xdr:rowOff>72758</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flipV="1">
          <a:off x="14592300" y="13374497"/>
          <a:ext cx="8890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xmlns=""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2" name="テキスト ボックス 631">
          <a:extLst>
            <a:ext uri="{FF2B5EF4-FFF2-40B4-BE49-F238E27FC236}">
              <a16:creationId xmlns:a16="http://schemas.microsoft.com/office/drawing/2014/main" xmlns="" id="{00000000-0008-0000-0700-000078020000}"/>
            </a:ext>
          </a:extLst>
        </xdr:cNvPr>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72758</xdr:rowOff>
    </xdr:from>
    <xdr:to>
      <xdr:col>76</xdr:col>
      <xdr:colOff>114300</xdr:colOff>
      <xdr:row>79</xdr:row>
      <xdr:rowOff>24206</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3703300" y="13445858"/>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xmlns=""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16535</xdr:rowOff>
    </xdr:from>
    <xdr:to>
      <xdr:col>71</xdr:col>
      <xdr:colOff>177800</xdr:colOff>
      <xdr:row>79</xdr:row>
      <xdr:rowOff>24206</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814300" y="13561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68051</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3468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xmlns=""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xmlns=""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81699</xdr:rowOff>
    </xdr:from>
    <xdr:to>
      <xdr:col>85</xdr:col>
      <xdr:colOff>177800</xdr:colOff>
      <xdr:row>79</xdr:row>
      <xdr:rowOff>11849</xdr:rowOff>
    </xdr:to>
    <xdr:sp macro="" textlink="">
      <xdr:nvSpPr>
        <xdr:cNvPr id="646" name="楕円 645">
          <a:extLst>
            <a:ext uri="{FF2B5EF4-FFF2-40B4-BE49-F238E27FC236}">
              <a16:creationId xmlns:a16="http://schemas.microsoft.com/office/drawing/2014/main" xmlns="" id="{00000000-0008-0000-0700-000086020000}"/>
            </a:ext>
          </a:extLst>
        </xdr:cNvPr>
        <xdr:cNvSpPr/>
      </xdr:nvSpPr>
      <xdr:spPr>
        <a:xfrm>
          <a:off x="16268700" y="1345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41076</xdr:rowOff>
    </xdr:from>
    <xdr:ext cx="469744" cy="259045"/>
    <xdr:sp macro="" textlink="">
      <xdr:nvSpPr>
        <xdr:cNvPr id="647" name="災害復旧費該当値テキスト">
          <a:extLst>
            <a:ext uri="{FF2B5EF4-FFF2-40B4-BE49-F238E27FC236}">
              <a16:creationId xmlns:a16="http://schemas.microsoft.com/office/drawing/2014/main" xmlns="" id="{00000000-0008-0000-0700-000087020000}"/>
            </a:ext>
          </a:extLst>
        </xdr:cNvPr>
        <xdr:cNvSpPr txBox="1"/>
      </xdr:nvSpPr>
      <xdr:spPr>
        <a:xfrm>
          <a:off x="16370300" y="1324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122047</xdr:rowOff>
    </xdr:from>
    <xdr:to>
      <xdr:col>81</xdr:col>
      <xdr:colOff>101600</xdr:colOff>
      <xdr:row>78</xdr:row>
      <xdr:rowOff>52197</xdr:rowOff>
    </xdr:to>
    <xdr:sp macro="" textlink="">
      <xdr:nvSpPr>
        <xdr:cNvPr id="648" name="楕円 647">
          <a:extLst>
            <a:ext uri="{FF2B5EF4-FFF2-40B4-BE49-F238E27FC236}">
              <a16:creationId xmlns:a16="http://schemas.microsoft.com/office/drawing/2014/main" xmlns="" id="{00000000-0008-0000-0700-000088020000}"/>
            </a:ext>
          </a:extLst>
        </xdr:cNvPr>
        <xdr:cNvSpPr/>
      </xdr:nvSpPr>
      <xdr:spPr>
        <a:xfrm>
          <a:off x="154305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68724</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5214111" y="1309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21958</xdr:rowOff>
    </xdr:from>
    <xdr:to>
      <xdr:col>76</xdr:col>
      <xdr:colOff>165100</xdr:colOff>
      <xdr:row>78</xdr:row>
      <xdr:rowOff>123558</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4541500" y="13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140085</xdr:rowOff>
    </xdr:from>
    <xdr:ext cx="534377"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4325111" y="13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144856</xdr:rowOff>
    </xdr:from>
    <xdr:to>
      <xdr:col>72</xdr:col>
      <xdr:colOff>38100</xdr:colOff>
      <xdr:row>79</xdr:row>
      <xdr:rowOff>75006</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3652500" y="135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91533</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468428" y="132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137185</xdr:rowOff>
    </xdr:from>
    <xdr:to>
      <xdr:col>67</xdr:col>
      <xdr:colOff>101600</xdr:colOff>
      <xdr:row>79</xdr:row>
      <xdr:rowOff>67335</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2763500" y="135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58462</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2579428" y="136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xmlns=""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xmlns=""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xmlns=""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xmlns=""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xmlns=""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xmlns=""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142917</xdr:rowOff>
    </xdr:from>
    <xdr:to>
      <xdr:col>85</xdr:col>
      <xdr:colOff>127000</xdr:colOff>
      <xdr:row>94</xdr:row>
      <xdr:rowOff>76769</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087767"/>
          <a:ext cx="838200" cy="10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108725</xdr:rowOff>
    </xdr:from>
    <xdr:to>
      <xdr:col>81</xdr:col>
      <xdr:colOff>50800</xdr:colOff>
      <xdr:row>93</xdr:row>
      <xdr:rowOff>142917</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053575"/>
          <a:ext cx="889000" cy="3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108725</xdr:rowOff>
    </xdr:from>
    <xdr:to>
      <xdr:col>76</xdr:col>
      <xdr:colOff>114300</xdr:colOff>
      <xdr:row>93</xdr:row>
      <xdr:rowOff>117232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053575"/>
          <a:ext cx="889000" cy="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117232</xdr:rowOff>
    </xdr:from>
    <xdr:to>
      <xdr:col>71</xdr:col>
      <xdr:colOff>177800</xdr:colOff>
      <xdr:row>93</xdr:row>
      <xdr:rowOff>138753</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2814300" y="16062082"/>
          <a:ext cx="8890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25969</xdr:rowOff>
    </xdr:from>
    <xdr:to>
      <xdr:col>85</xdr:col>
      <xdr:colOff>177800</xdr:colOff>
      <xdr:row>94</xdr:row>
      <xdr:rowOff>127569</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14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48846</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599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92117</xdr:rowOff>
    </xdr:from>
    <xdr:to>
      <xdr:col>81</xdr:col>
      <xdr:colOff>101600</xdr:colOff>
      <xdr:row>94</xdr:row>
      <xdr:rowOff>22267</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03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38794</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58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57925</xdr:rowOff>
    </xdr:from>
    <xdr:to>
      <xdr:col>76</xdr:col>
      <xdr:colOff>165100</xdr:colOff>
      <xdr:row>93</xdr:row>
      <xdr:rowOff>159525</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0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4602</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57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66432</xdr:rowOff>
    </xdr:from>
    <xdr:to>
      <xdr:col>72</xdr:col>
      <xdr:colOff>38100</xdr:colOff>
      <xdr:row>93</xdr:row>
      <xdr:rowOff>168032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0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13109</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57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87953</xdr:rowOff>
    </xdr:from>
    <xdr:to>
      <xdr:col>67</xdr:col>
      <xdr:colOff>101600</xdr:colOff>
      <xdr:row>94</xdr:row>
      <xdr:rowOff>18103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0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34630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58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xmlns=""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xmlns=""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xmlns=""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xmlns=""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xmlns=""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137414</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19545300" y="66525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xmlns=""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133528</xdr:rowOff>
    </xdr:from>
    <xdr:to>
      <xdr:col>102</xdr:col>
      <xdr:colOff>114300</xdr:colOff>
      <xdr:row>38</xdr:row>
      <xdr:rowOff>137414</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656300" y="6134278"/>
          <a:ext cx="889000" cy="51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155135</xdr:rowOff>
    </xdr:from>
    <xdr:ext cx="378565" cy="259045"/>
    <xdr:sp macro="" textlink="">
      <xdr:nvSpPr>
        <xdr:cNvPr id="752" name="テキスト ボックス 751">
          <a:extLst>
            <a:ext uri="{FF2B5EF4-FFF2-40B4-BE49-F238E27FC236}">
              <a16:creationId xmlns:a16="http://schemas.microsoft.com/office/drawing/2014/main" xmlns="" id="{00000000-0008-0000-0700-0000F0020000}"/>
            </a:ext>
          </a:extLst>
        </xdr:cNvPr>
        <xdr:cNvSpPr txBox="1"/>
      </xdr:nvSpPr>
      <xdr:spPr>
        <a:xfrm>
          <a:off x="19356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xmlns=""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xmlns=""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86614</xdr:rowOff>
    </xdr:from>
    <xdr:to>
      <xdr:col>102</xdr:col>
      <xdr:colOff>165100</xdr:colOff>
      <xdr:row>39</xdr:row>
      <xdr:rowOff>16764</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7891</xdr:rowOff>
    </xdr:from>
    <xdr:ext cx="313932"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88333" y="6694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82728</xdr:rowOff>
    </xdr:from>
    <xdr:to>
      <xdr:col>98</xdr:col>
      <xdr:colOff>38100</xdr:colOff>
      <xdr:row>36</xdr:row>
      <xdr:rowOff>12878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8605500" y="60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29405</xdr:rowOff>
    </xdr:from>
    <xdr:ext cx="469744"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421428" y="58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xmlns=""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xmlns=""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xmlns=""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xmlns=""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xmlns=""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xmlns=""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xmlns=""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xmlns=""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総務費においては、前年度に新庁舎建設事業に係る経費が大きかったことによる反動減もあり、前年度と比較して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52,737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同様に災害復旧費や農林水産業費においても、前年度に事業費が大きかったことに伴い減となっているが、類似団体と比較すると、ともに高い状況である。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また、性質別の分析同様、公債費については償還額が減ってきているものの、類似団体と比較すると高い状況が続いている。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円の微増だが、長期に渡って区画整理事業を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地区同時進行していること、港湾整備に係る県への負担金などにより、類似団体と比較すると高水準である。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標準財政規模が普通交付税の減などにより前年度と比較して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219,864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千円の減となったものの、財政調整基金の積立て及び取崩しにより</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408,584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千円の減となったことから、財政調整基金残高は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収支差が前年度と比較して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18,972</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千円の減となったものの、翌年度に繰り越すべき財源が</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39,534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円の減となり、収支差の減を上回ったことから、実質収支額は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0.18</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ポイント上昇している。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全ての会計において黒字となっている。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水道事業会計においては、前年度と比較して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ポイント減少しており、契約期間の関係で多額の未払金が発生したことによる、一時的な負債の増が要因である。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引き続き各会計において、自主財源の確保や使用料などの見直しを検討していくとともに、経常経費の抑制などの取組を進め、今後予想される公共施設の更新・改修を見据えた財政運営に努める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30054124</v>
      </c>
      <c r="BO4" s="430"/>
      <c r="BP4" s="430"/>
      <c r="BQ4" s="430"/>
      <c r="BR4" s="430"/>
      <c r="BS4" s="430"/>
      <c r="BT4" s="430"/>
      <c r="BU4" s="431"/>
      <c r="BV4" s="429">
        <v>34608701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3.2</v>
      </c>
      <c r="CU4" s="436"/>
      <c r="CV4" s="436"/>
      <c r="CW4" s="436"/>
      <c r="CX4" s="436"/>
      <c r="CY4" s="436"/>
      <c r="CZ4" s="436"/>
      <c r="DA4" s="437"/>
      <c r="DB4" s="435">
        <v>3</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29444771</v>
      </c>
      <c r="BO5" s="467"/>
      <c r="BP5" s="467"/>
      <c r="BQ5" s="467"/>
      <c r="BR5" s="467"/>
      <c r="BS5" s="467"/>
      <c r="BT5" s="467"/>
      <c r="BU5" s="468"/>
      <c r="BV5" s="466">
        <v>33980376</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93.9</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609353</v>
      </c>
      <c r="BO6" s="467"/>
      <c r="BP6" s="467"/>
      <c r="BQ6" s="467"/>
      <c r="BR6" s="467"/>
      <c r="BS6" s="467"/>
      <c r="BT6" s="467"/>
      <c r="BU6" s="468"/>
      <c r="BV6" s="466">
        <v>628325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100.9</v>
      </c>
      <c r="CU6" s="504"/>
      <c r="CV6" s="504"/>
      <c r="CW6" s="504"/>
      <c r="CX6" s="504"/>
      <c r="CY6" s="504"/>
      <c r="CZ6" s="504"/>
      <c r="DA6" s="505"/>
      <c r="DB6" s="503">
        <v>99.1</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119710</v>
      </c>
      <c r="BO7" s="467"/>
      <c r="BP7" s="467"/>
      <c r="BQ7" s="467"/>
      <c r="BR7" s="467"/>
      <c r="BS7" s="467"/>
      <c r="BT7" s="467"/>
      <c r="BU7" s="468"/>
      <c r="BV7" s="466">
        <v>159244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15466126</v>
      </c>
      <c r="CU7" s="467"/>
      <c r="CV7" s="467"/>
      <c r="CW7" s="467"/>
      <c r="CX7" s="467"/>
      <c r="CY7" s="467"/>
      <c r="CZ7" s="467"/>
      <c r="DA7" s="468"/>
      <c r="DB7" s="466">
        <v>15685990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489643</v>
      </c>
      <c r="BO8" s="467"/>
      <c r="BP8" s="467"/>
      <c r="BQ8" s="467"/>
      <c r="BR8" s="467"/>
      <c r="BS8" s="467"/>
      <c r="BT8" s="467"/>
      <c r="BU8" s="468"/>
      <c r="BV8" s="466">
        <v>469081</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0.53</v>
      </c>
      <c r="CU8" s="507"/>
      <c r="CV8" s="507"/>
      <c r="CW8" s="507"/>
      <c r="CX8" s="507"/>
      <c r="CY8" s="507"/>
      <c r="CZ8" s="507"/>
      <c r="DA8" s="508"/>
      <c r="DB8" s="506">
        <v>0.52</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61761</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20562</v>
      </c>
      <c r="BO9" s="467"/>
      <c r="BP9" s="467"/>
      <c r="BQ9" s="467"/>
      <c r="BR9" s="467"/>
      <c r="BS9" s="467"/>
      <c r="BT9" s="467"/>
      <c r="BU9" s="468"/>
      <c r="BV9" s="466">
        <v>53942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17.399999999999999</v>
      </c>
      <c r="CU9" s="464"/>
      <c r="CV9" s="464"/>
      <c r="CW9" s="464"/>
      <c r="CX9" s="464"/>
      <c r="CY9" s="464"/>
      <c r="CZ9" s="464"/>
      <c r="DA9" s="465"/>
      <c r="DB9" s="463">
        <v>18.3</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118</v>
      </c>
      <c r="M10" s="496"/>
      <c r="N10" s="496"/>
      <c r="O10" s="496"/>
      <c r="P10" s="496"/>
      <c r="Q10" s="497"/>
      <c r="R10" s="517">
        <v>63223</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120</v>
      </c>
      <c r="AV10" s="499"/>
      <c r="AW10" s="499"/>
      <c r="AX10" s="499"/>
      <c r="AY10" s="500" t="s">
        <v>121</v>
      </c>
      <c r="AZ10" s="501"/>
      <c r="BA10" s="501"/>
      <c r="BB10" s="501"/>
      <c r="BC10" s="501"/>
      <c r="BD10" s="501"/>
      <c r="BE10" s="501"/>
      <c r="BF10" s="501"/>
      <c r="BG10" s="501"/>
      <c r="BH10" s="501"/>
      <c r="BI10" s="501"/>
      <c r="BJ10" s="501"/>
      <c r="BK10" s="501"/>
      <c r="BL10" s="501"/>
      <c r="BM10" s="502"/>
      <c r="BN10" s="466">
        <v>1416</v>
      </c>
      <c r="BO10" s="467"/>
      <c r="BP10" s="467"/>
      <c r="BQ10" s="467"/>
      <c r="BR10" s="467"/>
      <c r="BS10" s="467"/>
      <c r="BT10" s="467"/>
      <c r="BU10" s="468"/>
      <c r="BV10" s="466">
        <v>1496</v>
      </c>
      <c r="BW10" s="467"/>
      <c r="BX10" s="467"/>
      <c r="BY10" s="467"/>
      <c r="BZ10" s="467"/>
      <c r="CA10" s="467"/>
      <c r="CB10" s="467"/>
      <c r="CC10" s="468"/>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123</v>
      </c>
      <c r="M11" s="521"/>
      <c r="N11" s="521"/>
      <c r="O11" s="521"/>
      <c r="P11" s="521"/>
      <c r="Q11" s="522"/>
      <c r="R11" s="523" t="s">
        <v>124</v>
      </c>
      <c r="S11" s="524"/>
      <c r="T11" s="524"/>
      <c r="U11" s="524"/>
      <c r="V11" s="525"/>
      <c r="W11" s="454"/>
      <c r="X11" s="455"/>
      <c r="Y11" s="455"/>
      <c r="Z11" s="455"/>
      <c r="AA11" s="455"/>
      <c r="AB11" s="455"/>
      <c r="AC11" s="455"/>
      <c r="AD11" s="455"/>
      <c r="AE11" s="455"/>
      <c r="AF11" s="455"/>
      <c r="AG11" s="455"/>
      <c r="AH11" s="455"/>
      <c r="AI11" s="455"/>
      <c r="AJ11" s="455"/>
      <c r="AK11" s="455"/>
      <c r="AL11" s="458"/>
      <c r="AM11" s="495" t="s">
        <v>125</v>
      </c>
      <c r="AN11" s="496"/>
      <c r="AO11" s="496"/>
      <c r="AP11" s="496"/>
      <c r="AQ11" s="496"/>
      <c r="AR11" s="496"/>
      <c r="AS11" s="496"/>
      <c r="AT11" s="497"/>
      <c r="AU11" s="498" t="s">
        <v>120</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61756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115</v>
      </c>
      <c r="AV12" s="499"/>
      <c r="AW12" s="499"/>
      <c r="AX12" s="499"/>
      <c r="AY12" s="500" t="s">
        <v>134</v>
      </c>
      <c r="AZ12" s="501"/>
      <c r="BA12" s="501"/>
      <c r="BB12" s="501"/>
      <c r="BC12" s="501"/>
      <c r="BD12" s="501"/>
      <c r="BE12" s="501"/>
      <c r="BF12" s="501"/>
      <c r="BG12" s="501"/>
      <c r="BH12" s="501"/>
      <c r="BI12" s="501"/>
      <c r="BJ12" s="501"/>
      <c r="BK12" s="501"/>
      <c r="BL12" s="501"/>
      <c r="BM12" s="502"/>
      <c r="BN12" s="466">
        <v>640000</v>
      </c>
      <c r="BO12" s="467"/>
      <c r="BP12" s="467"/>
      <c r="BQ12" s="467"/>
      <c r="BR12" s="467"/>
      <c r="BS12" s="467"/>
      <c r="BT12" s="467"/>
      <c r="BU12" s="468"/>
      <c r="BV12" s="466">
        <v>400000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137</v>
      </c>
      <c r="N13" s="555"/>
      <c r="O13" s="555"/>
      <c r="P13" s="555"/>
      <c r="Q13" s="556"/>
      <c r="R13" s="547">
        <v>61437</v>
      </c>
      <c r="S13" s="548"/>
      <c r="T13" s="548"/>
      <c r="U13" s="548"/>
      <c r="V13" s="549"/>
      <c r="W13" s="482" t="s">
        <v>138</v>
      </c>
      <c r="X13" s="483"/>
      <c r="Y13" s="483"/>
      <c r="Z13" s="483"/>
      <c r="AA13" s="483"/>
      <c r="AB13" s="473"/>
      <c r="AC13" s="517">
        <v>2123</v>
      </c>
      <c r="AD13" s="518"/>
      <c r="AE13" s="518"/>
      <c r="AF13" s="518"/>
      <c r="AG13" s="557"/>
      <c r="AH13" s="517">
        <v>2120</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-618022</v>
      </c>
      <c r="BO13" s="467"/>
      <c r="BP13" s="467"/>
      <c r="BQ13" s="467"/>
      <c r="BR13" s="467"/>
      <c r="BS13" s="467"/>
      <c r="BT13" s="467"/>
      <c r="BU13" s="468"/>
      <c r="BV13" s="466">
        <v>-344562</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11.1</v>
      </c>
      <c r="CU13" s="464"/>
      <c r="CV13" s="464"/>
      <c r="CW13" s="464"/>
      <c r="CX13" s="464"/>
      <c r="CY13" s="464"/>
      <c r="CZ13" s="464"/>
      <c r="DA13" s="465"/>
      <c r="DB13" s="463">
        <v>11.4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62310</v>
      </c>
      <c r="S14" s="548"/>
      <c r="T14" s="548"/>
      <c r="U14" s="548"/>
      <c r="V14" s="549"/>
      <c r="W14" s="456"/>
      <c r="X14" s="457"/>
      <c r="Y14" s="457"/>
      <c r="Z14" s="457"/>
      <c r="AA14" s="457"/>
      <c r="AB14" s="446"/>
      <c r="AC14" s="550">
        <v>7.3</v>
      </c>
      <c r="AD14" s="551"/>
      <c r="AE14" s="551"/>
      <c r="AF14" s="551"/>
      <c r="AG14" s="552"/>
      <c r="AH14" s="550">
        <v>7.4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82.6</v>
      </c>
      <c r="CU14" s="562"/>
      <c r="CV14" s="562"/>
      <c r="CW14" s="562"/>
      <c r="CX14" s="562"/>
      <c r="CY14" s="562"/>
      <c r="CZ14" s="562"/>
      <c r="DA14" s="563"/>
      <c r="DB14" s="561">
        <v>82.2</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145</v>
      </c>
      <c r="N15" s="555"/>
      <c r="O15" s="555"/>
      <c r="P15" s="555"/>
      <c r="Q15" s="556"/>
      <c r="R15" s="547">
        <v>62013</v>
      </c>
      <c r="S15" s="548"/>
      <c r="T15" s="548"/>
      <c r="U15" s="548"/>
      <c r="V15" s="549"/>
      <c r="W15" s="482" t="s">
        <v>146</v>
      </c>
      <c r="X15" s="483"/>
      <c r="Y15" s="483"/>
      <c r="Z15" s="483"/>
      <c r="AA15" s="483"/>
      <c r="AB15" s="473"/>
      <c r="AC15" s="517">
        <v>8642</v>
      </c>
      <c r="AD15" s="518"/>
      <c r="AE15" s="518"/>
      <c r="AF15" s="518"/>
      <c r="AG15" s="557"/>
      <c r="AH15" s="517">
        <v>8501</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6881787</v>
      </c>
      <c r="BO15" s="430"/>
      <c r="BP15" s="430"/>
      <c r="BQ15" s="430"/>
      <c r="BR15" s="430"/>
      <c r="BS15" s="430"/>
      <c r="BT15" s="430"/>
      <c r="BU15" s="431"/>
      <c r="BV15" s="429">
        <v>6739365</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29.7</v>
      </c>
      <c r="AD16" s="551"/>
      <c r="AE16" s="551"/>
      <c r="AF16" s="551"/>
      <c r="AG16" s="552"/>
      <c r="AH16" s="550">
        <v>29.6</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12627245</v>
      </c>
      <c r="BO16" s="467"/>
      <c r="BP16" s="467"/>
      <c r="BQ16" s="467"/>
      <c r="BR16" s="467"/>
      <c r="BS16" s="467"/>
      <c r="BT16" s="467"/>
      <c r="BU16" s="468"/>
      <c r="BV16" s="466">
        <v>12754752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18299</v>
      </c>
      <c r="AD17" s="518"/>
      <c r="AE17" s="518"/>
      <c r="AF17" s="518"/>
      <c r="AG17" s="557"/>
      <c r="AH17" s="517">
        <v>18111</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8777700</v>
      </c>
      <c r="BO17" s="467"/>
      <c r="BP17" s="467"/>
      <c r="BQ17" s="467"/>
      <c r="BR17" s="467"/>
      <c r="BS17" s="467"/>
      <c r="BT17" s="467"/>
      <c r="BU17" s="468"/>
      <c r="BV17" s="466">
        <v>8591110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156</v>
      </c>
      <c r="C18" s="509"/>
      <c r="D18" s="509"/>
      <c r="E18" s="578"/>
      <c r="F18" s="578"/>
      <c r="G18" s="578"/>
      <c r="H18" s="578"/>
      <c r="I18" s="578"/>
      <c r="J18" s="578"/>
      <c r="K18" s="578"/>
      <c r="L18" s="579">
        <v>336.94</v>
      </c>
      <c r="M18" s="579"/>
      <c r="N18" s="579"/>
      <c r="O18" s="579"/>
      <c r="P18" s="579"/>
      <c r="Q18" s="579"/>
      <c r="R18" s="580"/>
      <c r="S18" s="580"/>
      <c r="T18" s="580"/>
      <c r="U18" s="580"/>
      <c r="V18" s="581"/>
      <c r="W18" s="484"/>
      <c r="X18" s="485"/>
      <c r="Y18" s="485"/>
      <c r="Z18" s="485"/>
      <c r="AA18" s="485"/>
      <c r="AB18" s="476"/>
      <c r="AC18" s="582">
        <v>63</v>
      </c>
      <c r="AD18" s="583"/>
      <c r="AE18" s="583"/>
      <c r="AF18" s="583"/>
      <c r="AG18" s="584"/>
      <c r="AH18" s="582">
        <v>63</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15417542</v>
      </c>
      <c r="BO18" s="467"/>
      <c r="BP18" s="467"/>
      <c r="BQ18" s="467"/>
      <c r="BR18" s="467"/>
      <c r="BS18" s="467"/>
      <c r="BT18" s="467"/>
      <c r="BU18" s="468"/>
      <c r="BV18" s="466">
        <v>15224917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158</v>
      </c>
      <c r="C19" s="509"/>
      <c r="D19" s="509"/>
      <c r="E19" s="578"/>
      <c r="F19" s="578"/>
      <c r="G19" s="578"/>
      <c r="H19" s="578"/>
      <c r="I19" s="578"/>
      <c r="J19" s="578"/>
      <c r="K19" s="578"/>
      <c r="L19" s="586">
        <v>183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18257430</v>
      </c>
      <c r="BO19" s="467"/>
      <c r="BP19" s="467"/>
      <c r="BQ19" s="467"/>
      <c r="BR19" s="467"/>
      <c r="BS19" s="467"/>
      <c r="BT19" s="467"/>
      <c r="BU19" s="468"/>
      <c r="BV19" s="466">
        <v>18149012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160</v>
      </c>
      <c r="C20" s="509"/>
      <c r="D20" s="509"/>
      <c r="E20" s="578"/>
      <c r="F20" s="578"/>
      <c r="G20" s="578"/>
      <c r="H20" s="578"/>
      <c r="I20" s="578"/>
      <c r="J20" s="578"/>
      <c r="K20" s="578"/>
      <c r="L20" s="586">
        <v>24815</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34830652</v>
      </c>
      <c r="BO23" s="467"/>
      <c r="BP23" s="467"/>
      <c r="BQ23" s="467"/>
      <c r="BR23" s="467"/>
      <c r="BS23" s="467"/>
      <c r="BT23" s="467"/>
      <c r="BU23" s="468"/>
      <c r="BV23" s="466">
        <v>35707594</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169</v>
      </c>
      <c r="F24" s="496"/>
      <c r="G24" s="496"/>
      <c r="H24" s="496"/>
      <c r="I24" s="496"/>
      <c r="J24" s="496"/>
      <c r="K24" s="497"/>
      <c r="L24" s="517">
        <v>1</v>
      </c>
      <c r="M24" s="518"/>
      <c r="N24" s="518"/>
      <c r="O24" s="518"/>
      <c r="P24" s="557"/>
      <c r="Q24" s="517">
        <v>8564</v>
      </c>
      <c r="R24" s="518"/>
      <c r="S24" s="518"/>
      <c r="T24" s="518"/>
      <c r="U24" s="518"/>
      <c r="V24" s="557"/>
      <c r="W24" s="616"/>
      <c r="X24" s="604"/>
      <c r="Y24" s="605"/>
      <c r="Z24" s="516" t="s">
        <v>170</v>
      </c>
      <c r="AA24" s="496"/>
      <c r="AB24" s="496"/>
      <c r="AC24" s="496"/>
      <c r="AD24" s="496"/>
      <c r="AE24" s="496"/>
      <c r="AF24" s="496"/>
      <c r="AG24" s="497"/>
      <c r="AH24" s="517">
        <v>504</v>
      </c>
      <c r="AI24" s="518"/>
      <c r="AJ24" s="518"/>
      <c r="AK24" s="518"/>
      <c r="AL24" s="557"/>
      <c r="AM24" s="517">
        <v>1649088</v>
      </c>
      <c r="AN24" s="518"/>
      <c r="AO24" s="518"/>
      <c r="AP24" s="518"/>
      <c r="AQ24" s="518"/>
      <c r="AR24" s="557"/>
      <c r="AS24" s="517">
        <v>3272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23325730</v>
      </c>
      <c r="BO24" s="467"/>
      <c r="BP24" s="467"/>
      <c r="BQ24" s="467"/>
      <c r="BR24" s="467"/>
      <c r="BS24" s="467"/>
      <c r="BT24" s="467"/>
      <c r="BU24" s="468"/>
      <c r="BV24" s="466">
        <v>24113637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172</v>
      </c>
      <c r="F25" s="496"/>
      <c r="G25" s="496"/>
      <c r="H25" s="496"/>
      <c r="I25" s="496"/>
      <c r="J25" s="496"/>
      <c r="K25" s="497"/>
      <c r="L25" s="517">
        <v>1</v>
      </c>
      <c r="M25" s="518"/>
      <c r="N25" s="518"/>
      <c r="O25" s="518"/>
      <c r="P25" s="557"/>
      <c r="Q25" s="517">
        <v>6851</v>
      </c>
      <c r="R25" s="518"/>
      <c r="S25" s="518"/>
      <c r="T25" s="518"/>
      <c r="U25" s="518"/>
      <c r="V25" s="557"/>
      <c r="W25" s="616"/>
      <c r="X25" s="604"/>
      <c r="Y25" s="605"/>
      <c r="Z25" s="516" t="s">
        <v>173</v>
      </c>
      <c r="AA25" s="496"/>
      <c r="AB25" s="496"/>
      <c r="AC25" s="496"/>
      <c r="AD25" s="496"/>
      <c r="AE25" s="496"/>
      <c r="AF25" s="496"/>
      <c r="AG25" s="497"/>
      <c r="AH25" s="517">
        <v>83</v>
      </c>
      <c r="AI25" s="518"/>
      <c r="AJ25" s="518"/>
      <c r="AK25" s="518"/>
      <c r="AL25" s="557"/>
      <c r="AM25" s="517">
        <v>270414</v>
      </c>
      <c r="AN25" s="518"/>
      <c r="AO25" s="518"/>
      <c r="AP25" s="518"/>
      <c r="AQ25" s="518"/>
      <c r="AR25" s="557"/>
      <c r="AS25" s="517">
        <v>3258</v>
      </c>
      <c r="AT25" s="518"/>
      <c r="AU25" s="518"/>
      <c r="AV25" s="518"/>
      <c r="AW25" s="518"/>
      <c r="AX25" s="519"/>
      <c r="AY25" s="426" t="s">
        <v>174</v>
      </c>
      <c r="AZ25" s="427"/>
      <c r="BA25" s="427"/>
      <c r="BB25" s="427"/>
      <c r="BC25" s="427"/>
      <c r="BD25" s="427"/>
      <c r="BE25" s="427"/>
      <c r="BF25" s="427"/>
      <c r="BG25" s="427"/>
      <c r="BH25" s="427"/>
      <c r="BI25" s="427"/>
      <c r="BJ25" s="427"/>
      <c r="BK25" s="427"/>
      <c r="BL25" s="427"/>
      <c r="BM25" s="428"/>
      <c r="BN25" s="429">
        <v>823752</v>
      </c>
      <c r="BO25" s="430"/>
      <c r="BP25" s="430"/>
      <c r="BQ25" s="430"/>
      <c r="BR25" s="430"/>
      <c r="BS25" s="430"/>
      <c r="BT25" s="430"/>
      <c r="BU25" s="431"/>
      <c r="BV25" s="429">
        <v>1109097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175</v>
      </c>
      <c r="F26" s="496"/>
      <c r="G26" s="496"/>
      <c r="H26" s="496"/>
      <c r="I26" s="496"/>
      <c r="J26" s="496"/>
      <c r="K26" s="497"/>
      <c r="L26" s="517">
        <v>1</v>
      </c>
      <c r="M26" s="518"/>
      <c r="N26" s="518"/>
      <c r="O26" s="518"/>
      <c r="P26" s="557"/>
      <c r="Q26" s="517">
        <v>6118</v>
      </c>
      <c r="R26" s="518"/>
      <c r="S26" s="518"/>
      <c r="T26" s="518"/>
      <c r="U26" s="518"/>
      <c r="V26" s="557"/>
      <c r="W26" s="616"/>
      <c r="X26" s="604"/>
      <c r="Y26" s="605"/>
      <c r="Z26" s="516" t="s">
        <v>176</v>
      </c>
      <c r="AA26" s="626"/>
      <c r="AB26" s="626"/>
      <c r="AC26" s="626"/>
      <c r="AD26" s="626"/>
      <c r="AE26" s="626"/>
      <c r="AF26" s="626"/>
      <c r="AG26" s="627"/>
      <c r="AH26" s="517">
        <v>65</v>
      </c>
      <c r="AI26" s="518"/>
      <c r="AJ26" s="518"/>
      <c r="AK26" s="518"/>
      <c r="AL26" s="557"/>
      <c r="AM26" s="517">
        <v>249600</v>
      </c>
      <c r="AN26" s="518"/>
      <c r="AO26" s="518"/>
      <c r="AP26" s="518"/>
      <c r="AQ26" s="518"/>
      <c r="AR26" s="557"/>
      <c r="AS26" s="517">
        <v>3840</v>
      </c>
      <c r="AT26" s="518"/>
      <c r="AU26" s="518"/>
      <c r="AV26" s="518"/>
      <c r="AW26" s="518"/>
      <c r="AX26" s="519"/>
      <c r="AY26" s="469" t="s">
        <v>177</v>
      </c>
      <c r="AZ26" s="470"/>
      <c r="BA26" s="470"/>
      <c r="BB26" s="470"/>
      <c r="BC26" s="470"/>
      <c r="BD26" s="470"/>
      <c r="BE26" s="470"/>
      <c r="BF26" s="470"/>
      <c r="BG26" s="470"/>
      <c r="BH26" s="470"/>
      <c r="BI26" s="470"/>
      <c r="BJ26" s="470"/>
      <c r="BK26" s="470"/>
      <c r="BL26" s="470"/>
      <c r="BM26" s="471"/>
      <c r="BN26" s="466" t="s">
        <v>178</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179</v>
      </c>
      <c r="F27" s="496"/>
      <c r="G27" s="496"/>
      <c r="H27" s="496"/>
      <c r="I27" s="496"/>
      <c r="J27" s="496"/>
      <c r="K27" s="497"/>
      <c r="L27" s="517">
        <v>1</v>
      </c>
      <c r="M27" s="518"/>
      <c r="N27" s="518"/>
      <c r="O27" s="518"/>
      <c r="P27" s="557"/>
      <c r="Q27" s="517">
        <v>4330</v>
      </c>
      <c r="R27" s="518"/>
      <c r="S27" s="518"/>
      <c r="T27" s="518"/>
      <c r="U27" s="518"/>
      <c r="V27" s="557"/>
      <c r="W27" s="616"/>
      <c r="X27" s="604"/>
      <c r="Y27" s="605"/>
      <c r="Z27" s="516" t="s">
        <v>180</v>
      </c>
      <c r="AA27" s="496"/>
      <c r="AB27" s="496"/>
      <c r="AC27" s="496"/>
      <c r="AD27" s="496"/>
      <c r="AE27" s="496"/>
      <c r="AF27" s="496"/>
      <c r="AG27" s="497"/>
      <c r="AH27" s="517">
        <v>10</v>
      </c>
      <c r="AI27" s="518"/>
      <c r="AJ27" s="518"/>
      <c r="AK27" s="518"/>
      <c r="AL27" s="557"/>
      <c r="AM27" s="517">
        <v>32595</v>
      </c>
      <c r="AN27" s="518"/>
      <c r="AO27" s="518"/>
      <c r="AP27" s="518"/>
      <c r="AQ27" s="518"/>
      <c r="AR27" s="557"/>
      <c r="AS27" s="517">
        <v>3260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1095233</v>
      </c>
      <c r="BO27" s="640"/>
      <c r="BP27" s="640"/>
      <c r="BQ27" s="640"/>
      <c r="BR27" s="640"/>
      <c r="BS27" s="640"/>
      <c r="BT27" s="640"/>
      <c r="BU27" s="641"/>
      <c r="BV27" s="639">
        <v>925132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182</v>
      </c>
      <c r="F28" s="496"/>
      <c r="G28" s="496"/>
      <c r="H28" s="496"/>
      <c r="I28" s="496"/>
      <c r="J28" s="496"/>
      <c r="K28" s="497"/>
      <c r="L28" s="517">
        <v>1</v>
      </c>
      <c r="M28" s="518"/>
      <c r="N28" s="518"/>
      <c r="O28" s="518"/>
      <c r="P28" s="557"/>
      <c r="Q28" s="517">
        <v>3790</v>
      </c>
      <c r="R28" s="518"/>
      <c r="S28" s="518"/>
      <c r="T28" s="518"/>
      <c r="U28" s="518"/>
      <c r="V28" s="557"/>
      <c r="W28" s="616"/>
      <c r="X28" s="604"/>
      <c r="Y28" s="605"/>
      <c r="Z28" s="516" t="s">
        <v>183</v>
      </c>
      <c r="AA28" s="496"/>
      <c r="AB28" s="496"/>
      <c r="AC28" s="496"/>
      <c r="AD28" s="496"/>
      <c r="AE28" s="496"/>
      <c r="AF28" s="496"/>
      <c r="AG28" s="497"/>
      <c r="AH28" s="517" t="s">
        <v>136</v>
      </c>
      <c r="AI28" s="518"/>
      <c r="AJ28" s="518"/>
      <c r="AK28" s="518"/>
      <c r="AL28" s="557"/>
      <c r="AM28" s="517" t="s">
        <v>178</v>
      </c>
      <c r="AN28" s="518"/>
      <c r="AO28" s="518"/>
      <c r="AP28" s="518"/>
      <c r="AQ28" s="518"/>
      <c r="AR28" s="557"/>
      <c r="AS28" s="517" t="s">
        <v>136</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2605514</v>
      </c>
      <c r="BO28" s="430"/>
      <c r="BP28" s="430"/>
      <c r="BQ28" s="430"/>
      <c r="BR28" s="430"/>
      <c r="BS28" s="430"/>
      <c r="BT28" s="430"/>
      <c r="BU28" s="431"/>
      <c r="BV28" s="429">
        <v>3014098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185</v>
      </c>
      <c r="F29" s="496"/>
      <c r="G29" s="496"/>
      <c r="H29" s="496"/>
      <c r="I29" s="496"/>
      <c r="J29" s="496"/>
      <c r="K29" s="497"/>
      <c r="L29" s="517">
        <v>20</v>
      </c>
      <c r="M29" s="518"/>
      <c r="N29" s="518"/>
      <c r="O29" s="518"/>
      <c r="P29" s="557"/>
      <c r="Q29" s="517">
        <v>3580</v>
      </c>
      <c r="R29" s="518"/>
      <c r="S29" s="518"/>
      <c r="T29" s="518"/>
      <c r="U29" s="518"/>
      <c r="V29" s="557"/>
      <c r="W29" s="617"/>
      <c r="X29" s="618"/>
      <c r="Y29" s="619"/>
      <c r="Z29" s="516" t="s">
        <v>186</v>
      </c>
      <c r="AA29" s="496"/>
      <c r="AB29" s="496"/>
      <c r="AC29" s="496"/>
      <c r="AD29" s="496"/>
      <c r="AE29" s="496"/>
      <c r="AF29" s="496"/>
      <c r="AG29" s="497"/>
      <c r="AH29" s="517">
        <v>514</v>
      </c>
      <c r="AI29" s="518"/>
      <c r="AJ29" s="518"/>
      <c r="AK29" s="518"/>
      <c r="AL29" s="557"/>
      <c r="AM29" s="517">
        <v>1681683</v>
      </c>
      <c r="AN29" s="518"/>
      <c r="AO29" s="518"/>
      <c r="AP29" s="518"/>
      <c r="AQ29" s="518"/>
      <c r="AR29" s="557"/>
      <c r="AS29" s="517">
        <v>3272</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411617</v>
      </c>
      <c r="BO29" s="467"/>
      <c r="BP29" s="467"/>
      <c r="BQ29" s="467"/>
      <c r="BR29" s="467"/>
      <c r="BS29" s="467"/>
      <c r="BT29" s="467"/>
      <c r="BU29" s="468"/>
      <c r="BV29" s="466">
        <v>411558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5524243</v>
      </c>
      <c r="BO30" s="640"/>
      <c r="BP30" s="640"/>
      <c r="BQ30" s="640"/>
      <c r="BR30" s="640"/>
      <c r="BS30" s="640"/>
      <c r="BT30" s="640"/>
      <c r="BU30" s="641"/>
      <c r="BV30" s="639">
        <v>6026993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196</v>
      </c>
      <c r="AP33" s="455"/>
      <c r="AQ33" s="455"/>
      <c r="AR33" s="455"/>
      <c r="AS33" s="455"/>
      <c r="AT33" s="455"/>
      <c r="AU33" s="455"/>
      <c r="AV33" s="455"/>
      <c r="AW33" s="455"/>
      <c r="AX33" s="455"/>
      <c r="AY33" s="455"/>
      <c r="AZ33" s="455"/>
      <c r="BA33" s="455"/>
      <c r="BB33" s="455"/>
      <c r="BC33" s="455"/>
      <c r="BD33" s="216"/>
      <c r="BE33" s="455" t="s">
        <v>199</v>
      </c>
      <c r="BF33" s="455"/>
      <c r="BG33" s="455" t="s">
        <v>200</v>
      </c>
      <c r="BH33" s="455"/>
      <c r="BI33" s="455"/>
      <c r="BJ33" s="455"/>
      <c r="BK33" s="455"/>
      <c r="BL33" s="455"/>
      <c r="BM33" s="455"/>
      <c r="BN33" s="455"/>
      <c r="BO33" s="455"/>
      <c r="BP33" s="455"/>
      <c r="BQ33" s="455"/>
      <c r="BR33" s="455"/>
      <c r="BS33" s="455"/>
      <c r="BT33" s="455"/>
      <c r="BU33" s="455"/>
      <c r="BV33" s="216"/>
      <c r="BW33" s="490" t="s">
        <v>199</v>
      </c>
      <c r="BX33" s="490"/>
      <c r="BY33" s="455" t="s">
        <v>201</v>
      </c>
      <c r="BZ33" s="455"/>
      <c r="CA33" s="455"/>
      <c r="CB33" s="455"/>
      <c r="CC33" s="455"/>
      <c r="CD33" s="455"/>
      <c r="CE33" s="455"/>
      <c r="CF33" s="455"/>
      <c r="CG33" s="455"/>
      <c r="CH33" s="455"/>
      <c r="CI33" s="455"/>
      <c r="CJ33" s="455"/>
      <c r="CK33" s="455"/>
      <c r="CL33" s="455"/>
      <c r="CM33" s="455"/>
      <c r="CN33" s="215"/>
      <c r="CO33" s="490" t="s">
        <v>197</v>
      </c>
      <c r="CP33" s="490"/>
      <c r="CQ33" s="455" t="s">
        <v>202</v>
      </c>
      <c r="CR33" s="455"/>
      <c r="CS33" s="455"/>
      <c r="CT33" s="455"/>
      <c r="CU33" s="455"/>
      <c r="CV33" s="455"/>
      <c r="CW33" s="455"/>
      <c r="CX33" s="455"/>
      <c r="CY33" s="455"/>
      <c r="CZ33" s="455"/>
      <c r="DA33" s="455"/>
      <c r="DB33" s="455"/>
      <c r="DC33" s="455"/>
      <c r="DD33" s="455"/>
      <c r="DE33" s="455"/>
      <c r="DF33" s="215"/>
      <c r="DG33" s="651" t="s">
        <v>203</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7</v>
      </c>
      <c r="V34" s="652"/>
      <c r="W34" s="653" t="str">
        <f>IF('各会計、関係団体の財政状況及び健全化判断比率'!B28="","",'各会計、関係団体の財政状況及び健全化判断比率'!B28)</f>
        <v>日向市国民健康保険事業特別会計</v>
      </c>
      <c r="X34" s="653"/>
      <c r="Y34" s="653"/>
      <c r="Z34" s="653"/>
      <c r="AA34" s="653"/>
      <c r="AB34" s="653"/>
      <c r="AC34" s="653"/>
      <c r="AD34" s="653"/>
      <c r="AE34" s="653"/>
      <c r="AF34" s="653"/>
      <c r="AG34" s="653"/>
      <c r="AH34" s="653"/>
      <c r="AI34" s="653"/>
      <c r="AJ34" s="653"/>
      <c r="AK34" s="653"/>
      <c r="AL34" s="213"/>
      <c r="AM34" s="652">
        <f>IF(AO34="","",MAX(C34:D43,U34:V43)+1)</f>
        <v>11</v>
      </c>
      <c r="AN34" s="652"/>
      <c r="AO34" s="653" t="str">
        <f>IF('各会計、関係団体の財政状況及び健全化判断比率'!B32="","",'各会計、関係団体の財政状況及び健全化判断比率'!B32)</f>
        <v>日向市水道事業会計</v>
      </c>
      <c r="AP34" s="653"/>
      <c r="AQ34" s="653"/>
      <c r="AR34" s="653"/>
      <c r="AS34" s="653"/>
      <c r="AT34" s="653"/>
      <c r="AU34" s="653"/>
      <c r="AV34" s="653"/>
      <c r="AW34" s="653"/>
      <c r="AX34" s="653"/>
      <c r="AY34" s="653"/>
      <c r="AZ34" s="653"/>
      <c r="BA34" s="653"/>
      <c r="BB34" s="653"/>
      <c r="BC34" s="653"/>
      <c r="BD34" s="213"/>
      <c r="BE34" s="652">
        <f>IF(BG34="","",MAX(C34:D43,U34:V43,AM34:AN43)+1)</f>
        <v>14</v>
      </c>
      <c r="BF34" s="652"/>
      <c r="BG34" s="653" t="str">
        <f>IF('各会計、関係団体の財政状況及び健全化判断比率'!B35="","",'各会計、関係団体の財政状況及び健全化判断比率'!B35)</f>
        <v>日向市簡易水道事業特別会計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16</v>
      </c>
      <c r="BX34" s="652"/>
      <c r="BY34" s="653" t="str">
        <f>IF('各会計、関係団体の財政状況及び健全化判断比率'!B68="","",'各会計、関係団体の財政状況及び健全化判断比率'!B68)</f>
        <v>日向東臼杵広域連合</v>
      </c>
      <c r="BZ34" s="653"/>
      <c r="CA34" s="653"/>
      <c r="CB34" s="653"/>
      <c r="CC34" s="653"/>
      <c r="CD34" s="653"/>
      <c r="CE34" s="653"/>
      <c r="CF34" s="653"/>
      <c r="CG34" s="653"/>
      <c r="CH34" s="653"/>
      <c r="CI34" s="653"/>
      <c r="CJ34" s="653"/>
      <c r="CK34" s="653"/>
      <c r="CL34" s="653"/>
      <c r="CM34" s="653"/>
      <c r="CN34" s="213"/>
      <c r="CO34" s="652">
        <f>IF(CQ34="","",MAX(C34:D43,U34:V43,AM34:AN43,BE34:BF43,BW34:BX43)+1)</f>
        <v>22</v>
      </c>
      <c r="CP34" s="652"/>
      <c r="CQ34" s="653" t="str">
        <f>IF('各会計、関係団体の財政状況及び健全化判断比率'!BS7="","",'各会計、関係団体の財政状況及び健全化判断比率'!BS7)</f>
        <v>日向文化振興事業団</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f>IF(E35="","",C34+1)</f>
        <v>2</v>
      </c>
      <c r="D35" s="652"/>
      <c r="E35" s="653" t="str">
        <f>IF('各会計、関係団体の財政状況及び健全化判断比率'!B8="","",'各会計、関係団体の財政状況及び健全化判断比率'!B8)</f>
        <v>日向市公営住宅事業特別会計</v>
      </c>
      <c r="F35" s="653"/>
      <c r="G35" s="653"/>
      <c r="H35" s="653"/>
      <c r="I35" s="653"/>
      <c r="J35" s="653"/>
      <c r="K35" s="653"/>
      <c r="L35" s="653"/>
      <c r="M35" s="653"/>
      <c r="N35" s="653"/>
      <c r="O35" s="653"/>
      <c r="P35" s="653"/>
      <c r="Q35" s="653"/>
      <c r="R35" s="653"/>
      <c r="S35" s="653"/>
      <c r="T35" s="213"/>
      <c r="U35" s="652">
        <f>IF(W35="","",U34+1)</f>
        <v>8</v>
      </c>
      <c r="V35" s="652"/>
      <c r="W35" s="653" t="str">
        <f>IF('各会計、関係団体の財政状況及び健全化判断比率'!B29="","",'各会計、関係団体の財政状況及び健全化判断比率'!B29)</f>
        <v>日向市介護保険事業特別会計（保険事業勘定）</v>
      </c>
      <c r="X35" s="653"/>
      <c r="Y35" s="653"/>
      <c r="Z35" s="653"/>
      <c r="AA35" s="653"/>
      <c r="AB35" s="653"/>
      <c r="AC35" s="653"/>
      <c r="AD35" s="653"/>
      <c r="AE35" s="653"/>
      <c r="AF35" s="653"/>
      <c r="AG35" s="653"/>
      <c r="AH35" s="653"/>
      <c r="AI35" s="653"/>
      <c r="AJ35" s="653"/>
      <c r="AK35" s="653"/>
      <c r="AL35" s="213"/>
      <c r="AM35" s="652">
        <f t="shared" ref="AM35:AM43" si="0">IF(AO35="","",AM34+1)</f>
        <v>12</v>
      </c>
      <c r="AN35" s="652"/>
      <c r="AO35" s="653" t="str">
        <f>IF('各会計、関係団体の財政状況及び健全化判断比率'!B33="","",'各会計、関係団体の財政状況及び健全化判断比率'!B33)</f>
        <v>日向市下水道事業会計</v>
      </c>
      <c r="AP35" s="653"/>
      <c r="AQ35" s="653"/>
      <c r="AR35" s="653"/>
      <c r="AS35" s="653"/>
      <c r="AT35" s="653"/>
      <c r="AU35" s="653"/>
      <c r="AV35" s="653"/>
      <c r="AW35" s="653"/>
      <c r="AX35" s="653"/>
      <c r="AY35" s="653"/>
      <c r="AZ35" s="653"/>
      <c r="BA35" s="653"/>
      <c r="BB35" s="653"/>
      <c r="BC35" s="653"/>
      <c r="BD35" s="213"/>
      <c r="BE35" s="652">
        <f t="shared" ref="BE35:BE43" si="1">IF(BG35="","",BE34+1)</f>
        <v>15</v>
      </c>
      <c r="BF35" s="652"/>
      <c r="BG35" s="653" t="str">
        <f>IF('各会計、関係団体の財政状況及び健全化判断比率'!B36="","",'各会計、関係団体の財政状況及び健全化判断比率'!B36)</f>
        <v>日向市農業集落排水事業特別会計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17</v>
      </c>
      <c r="BX35" s="652"/>
      <c r="BY35" s="653" t="str">
        <f>IF('各会計、関係団体の財政状況及び健全化判断比率'!B69="","",'各会計、関係団体の財政状況及び健全化判断比率'!B69)</f>
        <v>宮崎県北部広域行政事務組合（一般会計）</v>
      </c>
      <c r="BZ35" s="653"/>
      <c r="CA35" s="653"/>
      <c r="CB35" s="653"/>
      <c r="CC35" s="653"/>
      <c r="CD35" s="653"/>
      <c r="CE35" s="653"/>
      <c r="CF35" s="653"/>
      <c r="CG35" s="653"/>
      <c r="CH35" s="653"/>
      <c r="CI35" s="653"/>
      <c r="CJ35" s="653"/>
      <c r="CK35" s="653"/>
      <c r="CL35" s="653"/>
      <c r="CM35" s="653"/>
      <c r="CN35" s="213"/>
      <c r="CO35" s="652">
        <f t="shared" ref="CO35:CO43" si="3">IF(CQ35="","",CO34+1)</f>
        <v>23</v>
      </c>
      <c r="CP35" s="652"/>
      <c r="CQ35" s="653" t="str">
        <f>IF('各会計、関係団体の財政状況及び健全化判断比率'!BS8="","",'各会計、関係団体の財政状況及び健全化判断比率'!BS8)</f>
        <v>日向サンパーク温泉</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f>IF(E36="","",C35+1)</f>
        <v>3</v>
      </c>
      <c r="D36" s="652"/>
      <c r="E36" s="653" t="str">
        <f>IF('各会計、関係団体の財政状況及び健全化判断比率'!B9="","",'各会計、関係団体の財政状況及び健全化判断比率'!B9)</f>
        <v>日向市財光寺南土地区画整理事業特別会計</v>
      </c>
      <c r="F36" s="653"/>
      <c r="G36" s="653"/>
      <c r="H36" s="653"/>
      <c r="I36" s="653"/>
      <c r="J36" s="653"/>
      <c r="K36" s="653"/>
      <c r="L36" s="653"/>
      <c r="M36" s="653"/>
      <c r="N36" s="653"/>
      <c r="O36" s="653"/>
      <c r="P36" s="653"/>
      <c r="Q36" s="653"/>
      <c r="R36" s="653"/>
      <c r="S36" s="653"/>
      <c r="T36" s="213"/>
      <c r="U36" s="652">
        <f t="shared" ref="U36:U43" si="4">IF(W36="","",U35+1)</f>
        <v>9</v>
      </c>
      <c r="V36" s="652"/>
      <c r="W36" s="653" t="str">
        <f>IF('各会計、関係団体の財政状況及び健全化判断比率'!B30="","",'各会計、関係団体の財政状況及び健全化判断比率'!B30)</f>
        <v>日向入郷地域介護認定審査事業特別会計</v>
      </c>
      <c r="X36" s="653"/>
      <c r="Y36" s="653"/>
      <c r="Z36" s="653"/>
      <c r="AA36" s="653"/>
      <c r="AB36" s="653"/>
      <c r="AC36" s="653"/>
      <c r="AD36" s="653"/>
      <c r="AE36" s="653"/>
      <c r="AF36" s="653"/>
      <c r="AG36" s="653"/>
      <c r="AH36" s="653"/>
      <c r="AI36" s="653"/>
      <c r="AJ36" s="653"/>
      <c r="AK36" s="653"/>
      <c r="AL36" s="213"/>
      <c r="AM36" s="652">
        <f t="shared" si="0"/>
        <v>13</v>
      </c>
      <c r="AN36" s="652"/>
      <c r="AO36" s="653" t="str">
        <f>IF('各会計、関係団体の財政状況及び健全化判断比率'!B34="","",'各会計、関係団体の財政状況及び健全化判断比率'!B34)</f>
        <v>日向市病院事業会計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18</v>
      </c>
      <c r="BX36" s="652"/>
      <c r="BY36" s="653" t="str">
        <f>IF('各会計、関係団体の財政状況及び健全化判断比率'!B70="","",'各会計、関係団体の財政状況及び健全化判断比率'!B70)</f>
        <v>宮崎県北部広域行政事務組合（宮崎県北部ふるさと市町村圏事業特別会計）</v>
      </c>
      <c r="BZ36" s="653"/>
      <c r="CA36" s="653"/>
      <c r="CB36" s="653"/>
      <c r="CC36" s="653"/>
      <c r="CD36" s="653"/>
      <c r="CE36" s="653"/>
      <c r="CF36" s="653"/>
      <c r="CG36" s="653"/>
      <c r="CH36" s="653"/>
      <c r="CI36" s="653"/>
      <c r="CJ36" s="653"/>
      <c r="CK36" s="653"/>
      <c r="CL36" s="653"/>
      <c r="CM36" s="653"/>
      <c r="CN36" s="213"/>
      <c r="CO36" s="652">
        <f t="shared" si="3"/>
        <v>24</v>
      </c>
      <c r="CP36" s="652"/>
      <c r="CQ36" s="653" t="str">
        <f>IF('各会計、関係団体の財政状況及び健全化判断比率'!BS9="","",'各会計、関係団体の財政状況及び健全化判断比率'!BS9)</f>
        <v>日向青果地方卸売市場</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f>IF(E37="","",C36+1)</f>
        <v>4</v>
      </c>
      <c r="D37" s="652"/>
      <c r="E37" s="653" t="str">
        <f>IF('各会計、関係団体の財政状況及び健全化判断比率'!B10="","",'各会計、関係団体の財政状況及び健全化判断比率'!B10)</f>
        <v>日向市用地取得特別会計</v>
      </c>
      <c r="F37" s="653"/>
      <c r="G37" s="653"/>
      <c r="H37" s="653"/>
      <c r="I37" s="653"/>
      <c r="J37" s="653"/>
      <c r="K37" s="653"/>
      <c r="L37" s="653"/>
      <c r="M37" s="653"/>
      <c r="N37" s="653"/>
      <c r="O37" s="653"/>
      <c r="P37" s="653"/>
      <c r="Q37" s="653"/>
      <c r="R37" s="653"/>
      <c r="S37" s="653"/>
      <c r="T37" s="213"/>
      <c r="U37" s="652">
        <f t="shared" si="4"/>
        <v>10</v>
      </c>
      <c r="V37" s="652"/>
      <c r="W37" s="653" t="str">
        <f>IF('各会計、関係団体の財政状況及び健全化判断比率'!B31="","",'各会計、関係団体の財政状況及び健全化判断比率'!B31)</f>
        <v>日向市後期高齢者医療事業特別会計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19</v>
      </c>
      <c r="BX37" s="652"/>
      <c r="BY37" s="653" t="str">
        <f>IF('各会計、関係団体の財政状況及び健全化判断比率'!B71="","",'各会計、関係団体の財政状況及び健全化判断比率'!B71)</f>
        <v>宮崎県後期高齢者医療広域連合（一般会計）</v>
      </c>
      <c r="BZ37" s="653"/>
      <c r="CA37" s="653"/>
      <c r="CB37" s="653"/>
      <c r="CC37" s="653"/>
      <c r="CD37" s="653"/>
      <c r="CE37" s="653"/>
      <c r="CF37" s="653"/>
      <c r="CG37" s="653"/>
      <c r="CH37" s="653"/>
      <c r="CI37" s="653"/>
      <c r="CJ37" s="653"/>
      <c r="CK37" s="653"/>
      <c r="CL37" s="653"/>
      <c r="CM37" s="653"/>
      <c r="CN37" s="213"/>
      <c r="CO37" s="652">
        <f t="shared" si="3"/>
        <v>25</v>
      </c>
      <c r="CP37" s="652"/>
      <c r="CQ37" s="653" t="str">
        <f>IF('各会計、関係団体の財政状況及び健全化判断比率'!BS10="","",'各会計、関係団体の財政状況及び健全化判断比率'!BS10)</f>
        <v>東郷町ふるさと公社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f t="shared" ref="C38:C43" si="5">IF(E38="","",C37+1)</f>
        <v>5</v>
      </c>
      <c r="D38" s="652"/>
      <c r="E38" s="653" t="str">
        <f>IF('各会計、関係団体の財政状況及び健全化判断比率'!B11="","",'各会計、関係団体の財政状況及び健全化判断比率'!B11)</f>
        <v>日向市城山墓園事業特別会計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20</v>
      </c>
      <c r="BX38" s="652"/>
      <c r="BY38" s="653" t="str">
        <f>IF('各会計、関係団体の財政状況及び健全化判断比率'!B72="","",'各会計、関係団体の財政状況及び健全化判断比率'!B72)</f>
        <v>宮崎県後期高齢者医療広域連合（後期高齢者医療特別会計）</v>
      </c>
      <c r="BZ38" s="653"/>
      <c r="CA38" s="653"/>
      <c r="CB38" s="653"/>
      <c r="CC38" s="653"/>
      <c r="CD38" s="653"/>
      <c r="CE38" s="653"/>
      <c r="CF38" s="653"/>
      <c r="CG38" s="653"/>
      <c r="CH38" s="653"/>
      <c r="CI38" s="653"/>
      <c r="CJ38" s="653"/>
      <c r="CK38" s="653"/>
      <c r="CL38" s="653"/>
      <c r="CM38" s="653"/>
      <c r="CN38" s="213"/>
      <c r="CO38" s="652">
        <f t="shared" si="3"/>
        <v>26</v>
      </c>
      <c r="CP38" s="652"/>
      <c r="CQ38" s="653" t="str">
        <f>IF('各会計、関係団体の財政状況及び健全化判断比率'!BS11="","",'各会計、関係団体の財政状況及び健全化判断比率'!BS11)</f>
        <v>宮崎県林業公社</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f t="shared" si="5"/>
        <v>6</v>
      </c>
      <c r="D39" s="652"/>
      <c r="E39" s="653" t="str">
        <f>IF('各会計、関係団体の財政状況及び健全化判断比率'!B12="","",'各会計、関係団体の財政状況及び健全化判断比率'!B12)</f>
        <v>日向市簡易給水施設特別会計</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21</v>
      </c>
      <c r="BX39" s="652"/>
      <c r="BY39" s="653" t="str">
        <f>IF('各会計、関係団体の財政状況及び健全化判断比率'!B73="","",'各会計、関係団体の財政状況及び健全化判断比率'!B73)</f>
        <v>宮崎県市町村総合事務組合（自治会館管理運営特別会計）</v>
      </c>
      <c r="BZ39" s="653"/>
      <c r="CA39" s="653"/>
      <c r="CB39" s="653"/>
      <c r="CC39" s="653"/>
      <c r="CD39" s="653"/>
      <c r="CE39" s="653"/>
      <c r="CF39" s="653"/>
      <c r="CG39" s="653"/>
      <c r="CH39" s="653"/>
      <c r="CI39" s="653"/>
      <c r="CJ39" s="653"/>
      <c r="CK39" s="653"/>
      <c r="CL39" s="653"/>
      <c r="CM39" s="653"/>
      <c r="CN39" s="213"/>
      <c r="CO39" s="652">
        <f t="shared" si="3"/>
        <v>27</v>
      </c>
      <c r="CP39" s="652"/>
      <c r="CQ39" s="653" t="str">
        <f>IF('各会計、関係団体の財政状況及び健全化判断比率'!BS12="","",'各会計、関係団体の財政状況及び健全化判断比率'!BS12)</f>
        <v>耳川広域森林組合</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208</v>
      </c>
    </row>
    <row r="50" spans="5:5">
      <c r="E50" s="187" t="s">
        <v>209</v>
      </c>
    </row>
    <row r="51" spans="5:5">
      <c r="E51" s="187" t="s">
        <v>210</v>
      </c>
    </row>
    <row r="52" spans="5:5">
      <c r="E52" s="187" t="s">
        <v>211</v>
      </c>
    </row>
    <row r="53" spans="5:5"/>
    <row r="54" spans="5:5"/>
    <row r="55" spans="5:5"/>
    <row r="56" spans="5:5"/>
    <row r="57" spans="5:5" hidden="1"/>
    <row r="58" spans="5:5" hidden="1"/>
    <row r="59" spans="5:5" hidden="1"/>
  </sheetData>
  <sheetProtection algorithmName="SHA-512" hashValue="GhaMi4q2uK5reXXb9wNGJ5Cc2nTxN4sv1wTBTNlte9R8BisBL/bB0eW7wKNLE3xnVz4cqAP+Cm2qIylfbgxGpQ==" saltValue="1Nh35Toqj4RnWm1npr9z8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c r="A34" s="22"/>
      <c r="B34" s="31"/>
      <c r="C34" s="1246" t="s">
        <v>567</v>
      </c>
      <c r="D34" s="1246"/>
      <c r="E34" s="1247"/>
      <c r="F34" s="32">
        <v>8.18</v>
      </c>
      <c r="G34" s="33">
        <v>8.3800000000000008</v>
      </c>
      <c r="H34" s="33">
        <v>8.82</v>
      </c>
      <c r="I34" s="33">
        <v>8.19</v>
      </c>
      <c r="J34" s="34">
        <v>7.2</v>
      </c>
      <c r="K34" s="22"/>
      <c r="L34" s="22"/>
      <c r="M34" s="22"/>
      <c r="N34" s="22"/>
      <c r="O34" s="22"/>
      <c r="P34" s="22"/>
    </row>
    <row r="35" spans="1:16" ht="39" customHeight="1">
      <c r="A35" s="22"/>
      <c r="B35" s="35"/>
      <c r="C35" s="1240" t="s">
        <v>568</v>
      </c>
      <c r="D35" s="1241"/>
      <c r="E35" s="1242"/>
      <c r="F35" s="36">
        <v>2.92</v>
      </c>
      <c r="G35" s="37">
        <v>3.57</v>
      </c>
      <c r="H35" s="37">
        <v>2.54</v>
      </c>
      <c r="I35" s="37">
        <v>2.89</v>
      </c>
      <c r="J35" s="38">
        <v>3.13</v>
      </c>
      <c r="K35" s="22"/>
      <c r="L35" s="22"/>
      <c r="M35" s="22"/>
      <c r="N35" s="22"/>
      <c r="O35" s="22"/>
      <c r="P35" s="22"/>
    </row>
    <row r="36" spans="1:16" ht="39" customHeight="1">
      <c r="A36" s="22"/>
      <c r="B36" s="35"/>
      <c r="C36" s="1240" t="s">
        <v>569</v>
      </c>
      <c r="D36" s="1241"/>
      <c r="E36" s="1242"/>
      <c r="F36" s="36">
        <v>0.81</v>
      </c>
      <c r="G36" s="37">
        <v>1.29</v>
      </c>
      <c r="H36" s="37">
        <v>1.64</v>
      </c>
      <c r="I36" s="37">
        <v>1.61</v>
      </c>
      <c r="J36" s="38">
        <v>1.69</v>
      </c>
      <c r="K36" s="22"/>
      <c r="L36" s="22"/>
      <c r="M36" s="22"/>
      <c r="N36" s="22"/>
      <c r="O36" s="22"/>
      <c r="P36" s="22"/>
    </row>
    <row r="37" spans="1:16" ht="39" customHeight="1">
      <c r="A37" s="22"/>
      <c r="B37" s="35"/>
      <c r="C37" s="1240" t="s">
        <v>570</v>
      </c>
      <c r="D37" s="1241"/>
      <c r="E37" s="1242"/>
      <c r="F37" s="36">
        <v>0.34</v>
      </c>
      <c r="G37" s="37">
        <v>0.37</v>
      </c>
      <c r="H37" s="37">
        <v>0.52</v>
      </c>
      <c r="I37" s="37">
        <v>0.85</v>
      </c>
      <c r="J37" s="38">
        <v>1.1299999999999999</v>
      </c>
      <c r="K37" s="22"/>
      <c r="L37" s="22"/>
      <c r="M37" s="22"/>
      <c r="N37" s="22"/>
      <c r="O37" s="22"/>
      <c r="P37" s="22"/>
    </row>
    <row r="38" spans="1:16" ht="39" customHeight="1">
      <c r="A38" s="22"/>
      <c r="B38" s="35"/>
      <c r="C38" s="1240" t="s">
        <v>571</v>
      </c>
      <c r="D38" s="1241"/>
      <c r="E38" s="1242"/>
      <c r="F38" s="36">
        <v>1.87</v>
      </c>
      <c r="G38" s="37">
        <v>0.2</v>
      </c>
      <c r="H38" s="37">
        <v>1.25</v>
      </c>
      <c r="I38" s="37">
        <v>1.07</v>
      </c>
      <c r="J38" s="38">
        <v>1.06</v>
      </c>
      <c r="K38" s="22"/>
      <c r="L38" s="22"/>
      <c r="M38" s="22"/>
      <c r="N38" s="22"/>
      <c r="O38" s="22"/>
      <c r="P38" s="22"/>
    </row>
    <row r="39" spans="1:16" ht="39" customHeight="1">
      <c r="A39" s="22"/>
      <c r="B39" s="35"/>
      <c r="C39" s="1240" t="s">
        <v>572</v>
      </c>
      <c r="D39" s="1241"/>
      <c r="E39" s="1242"/>
      <c r="F39" s="36">
        <v>1.1399999999999999</v>
      </c>
      <c r="G39" s="37">
        <v>0.52</v>
      </c>
      <c r="H39" s="37">
        <v>0.4</v>
      </c>
      <c r="I39" s="37">
        <v>0.09</v>
      </c>
      <c r="J39" s="38">
        <v>0.3</v>
      </c>
      <c r="K39" s="22"/>
      <c r="L39" s="22"/>
      <c r="M39" s="22"/>
      <c r="N39" s="22"/>
      <c r="O39" s="22"/>
      <c r="P39" s="22"/>
    </row>
    <row r="40" spans="1:16" ht="39" customHeight="1">
      <c r="A40" s="22"/>
      <c r="B40" s="35"/>
      <c r="C40" s="1240" t="s">
        <v>573</v>
      </c>
      <c r="D40" s="1241"/>
      <c r="E40" s="1242"/>
      <c r="F40" s="36">
        <v>0.03</v>
      </c>
      <c r="G40" s="37">
        <v>0.04</v>
      </c>
      <c r="H40" s="37">
        <v>0.04</v>
      </c>
      <c r="I40" s="37">
        <v>0.04</v>
      </c>
      <c r="J40" s="38">
        <v>0.05</v>
      </c>
      <c r="K40" s="22"/>
      <c r="L40" s="22"/>
      <c r="M40" s="22"/>
      <c r="N40" s="22"/>
      <c r="O40" s="22"/>
      <c r="P40" s="22"/>
    </row>
    <row r="41" spans="1:16" ht="39" customHeight="1">
      <c r="A41" s="22"/>
      <c r="B41" s="35"/>
      <c r="C41" s="1240" t="s">
        <v>574</v>
      </c>
      <c r="D41" s="1241"/>
      <c r="E41" s="1242"/>
      <c r="F41" s="36">
        <v>0.01</v>
      </c>
      <c r="G41" s="37">
        <v>0.01</v>
      </c>
      <c r="H41" s="37">
        <v>0</v>
      </c>
      <c r="I41" s="37">
        <v>0</v>
      </c>
      <c r="J41" s="38">
        <v>0.02</v>
      </c>
      <c r="K41" s="22"/>
      <c r="L41" s="22"/>
      <c r="M41" s="22"/>
      <c r="N41" s="22"/>
      <c r="O41" s="22"/>
      <c r="P41" s="22"/>
    </row>
    <row r="42" spans="1:16" ht="39" customHeight="1">
      <c r="A42" s="22"/>
      <c r="B42" s="39"/>
      <c r="C42" s="1240" t="s">
        <v>575</v>
      </c>
      <c r="D42" s="1241"/>
      <c r="E42" s="1242"/>
      <c r="F42" s="36" t="s">
        <v>516</v>
      </c>
      <c r="G42" s="37" t="s">
        <v>516</v>
      </c>
      <c r="H42" s="37" t="s">
        <v>516</v>
      </c>
      <c r="I42" s="37" t="s">
        <v>516</v>
      </c>
      <c r="J42" s="38" t="s">
        <v>516</v>
      </c>
      <c r="K42" s="22"/>
      <c r="L42" s="22"/>
      <c r="M42" s="22"/>
      <c r="N42" s="22"/>
      <c r="O42" s="22"/>
      <c r="P42" s="22"/>
    </row>
    <row r="43" spans="1:16" ht="39" customHeight="1" thickBot="1">
      <c r="A43" s="22"/>
      <c r="B43" s="40"/>
      <c r="C43" s="1243" t="s">
        <v>576</v>
      </c>
      <c r="D43" s="1244"/>
      <c r="E43" s="1245"/>
      <c r="F43" s="41">
        <v>0.5</v>
      </c>
      <c r="G43" s="42">
        <v>0.47</v>
      </c>
      <c r="H43" s="42">
        <v>0.11</v>
      </c>
      <c r="I43" s="42">
        <v>0.1</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7ic19XhV8azNUovMicwcuNbGfSYaaw7oIh5hnK/T1rbLt2+BrgbNngk4bGhtLxUWxIcb0PHmvQ870QBsnRAuzQ==" saltValue="kPUPQ0/Mz/H9iflMNKaI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c r="A45" s="48"/>
      <c r="B45" s="1248" t="s">
        <v>11</v>
      </c>
      <c r="C45" s="1249"/>
      <c r="D45" s="58"/>
      <c r="E45" s="1254" t="s">
        <v>12</v>
      </c>
      <c r="F45" s="1254"/>
      <c r="G45" s="1254"/>
      <c r="H45" s="1254"/>
      <c r="I45" s="1254"/>
      <c r="J45" s="1255"/>
      <c r="K45" s="59">
        <v>3836</v>
      </c>
      <c r="L45" s="60">
        <v>3899</v>
      </c>
      <c r="M45" s="60">
        <v>3915</v>
      </c>
      <c r="N45" s="60">
        <v>3757</v>
      </c>
      <c r="O45" s="61">
        <v>3326</v>
      </c>
      <c r="P45" s="48"/>
      <c r="Q45" s="48"/>
      <c r="R45" s="48"/>
      <c r="S45" s="48"/>
      <c r="T45" s="48"/>
      <c r="U45" s="48"/>
    </row>
    <row r="46" spans="1:21" ht="30.75" customHeight="1">
      <c r="A46" s="48"/>
      <c r="B46" s="1250"/>
      <c r="C46" s="1251"/>
      <c r="D46" s="62"/>
      <c r="E46" s="1256" t="s">
        <v>13</v>
      </c>
      <c r="F46" s="1256"/>
      <c r="G46" s="1256"/>
      <c r="H46" s="1256"/>
      <c r="I46" s="1256"/>
      <c r="J46" s="1257"/>
      <c r="K46" s="63" t="s">
        <v>516</v>
      </c>
      <c r="L46" s="64" t="s">
        <v>516</v>
      </c>
      <c r="M46" s="64" t="s">
        <v>516</v>
      </c>
      <c r="N46" s="64" t="s">
        <v>516</v>
      </c>
      <c r="O46" s="65" t="s">
        <v>516</v>
      </c>
      <c r="P46" s="48"/>
      <c r="Q46" s="48"/>
      <c r="R46" s="48"/>
      <c r="S46" s="48"/>
      <c r="T46" s="48"/>
      <c r="U46" s="48"/>
    </row>
    <row r="47" spans="1:21" ht="30.75" customHeight="1">
      <c r="A47" s="48"/>
      <c r="B47" s="1250"/>
      <c r="C47" s="1251"/>
      <c r="D47" s="62"/>
      <c r="E47" s="1256" t="s">
        <v>14</v>
      </c>
      <c r="F47" s="1256"/>
      <c r="G47" s="1256"/>
      <c r="H47" s="1256"/>
      <c r="I47" s="1256"/>
      <c r="J47" s="1257"/>
      <c r="K47" s="63" t="s">
        <v>516</v>
      </c>
      <c r="L47" s="64" t="s">
        <v>516</v>
      </c>
      <c r="M47" s="64" t="s">
        <v>516</v>
      </c>
      <c r="N47" s="64" t="s">
        <v>516</v>
      </c>
      <c r="O47" s="65" t="s">
        <v>516</v>
      </c>
      <c r="P47" s="48"/>
      <c r="Q47" s="48"/>
      <c r="R47" s="48"/>
      <c r="S47" s="48"/>
      <c r="T47" s="48"/>
      <c r="U47" s="48"/>
    </row>
    <row r="48" spans="1:21" ht="30.75" customHeight="1">
      <c r="A48" s="48"/>
      <c r="B48" s="1250"/>
      <c r="C48" s="1251"/>
      <c r="D48" s="62"/>
      <c r="E48" s="1256" t="s">
        <v>15</v>
      </c>
      <c r="F48" s="1256"/>
      <c r="G48" s="1256"/>
      <c r="H48" s="1256"/>
      <c r="I48" s="1256"/>
      <c r="J48" s="1257"/>
      <c r="K48" s="63">
        <v>700</v>
      </c>
      <c r="L48" s="64">
        <v>730</v>
      </c>
      <c r="M48" s="64">
        <v>611</v>
      </c>
      <c r="N48" s="64">
        <v>616</v>
      </c>
      <c r="O48" s="65">
        <v>615</v>
      </c>
      <c r="P48" s="48"/>
      <c r="Q48" s="48"/>
      <c r="R48" s="48"/>
      <c r="S48" s="48"/>
      <c r="T48" s="48"/>
      <c r="U48" s="48"/>
    </row>
    <row r="49" spans="1:21" ht="30.75" customHeight="1">
      <c r="A49" s="48"/>
      <c r="B49" s="1250"/>
      <c r="C49" s="1251"/>
      <c r="D49" s="62"/>
      <c r="E49" s="1256" t="s">
        <v>16</v>
      </c>
      <c r="F49" s="1256"/>
      <c r="G49" s="1256"/>
      <c r="H49" s="1256"/>
      <c r="I49" s="1256"/>
      <c r="J49" s="1257"/>
      <c r="K49" s="63">
        <v>33</v>
      </c>
      <c r="L49" s="64">
        <v>93</v>
      </c>
      <c r="M49" s="64">
        <v>110</v>
      </c>
      <c r="N49" s="64">
        <v>123</v>
      </c>
      <c r="O49" s="65">
        <v>120</v>
      </c>
      <c r="P49" s="48"/>
      <c r="Q49" s="48"/>
      <c r="R49" s="48"/>
      <c r="S49" s="48"/>
      <c r="T49" s="48"/>
      <c r="U49" s="48"/>
    </row>
    <row r="50" spans="1:21" ht="30.75" customHeight="1">
      <c r="A50" s="48"/>
      <c r="B50" s="1250"/>
      <c r="C50" s="1251"/>
      <c r="D50" s="62"/>
      <c r="E50" s="1256" t="s">
        <v>17</v>
      </c>
      <c r="F50" s="1256"/>
      <c r="G50" s="1256"/>
      <c r="H50" s="1256"/>
      <c r="I50" s="1256"/>
      <c r="J50" s="1257"/>
      <c r="K50" s="63" t="s">
        <v>516</v>
      </c>
      <c r="L50" s="64" t="s">
        <v>516</v>
      </c>
      <c r="M50" s="64" t="s">
        <v>516</v>
      </c>
      <c r="N50" s="64" t="s">
        <v>516</v>
      </c>
      <c r="O50" s="65" t="s">
        <v>516</v>
      </c>
      <c r="P50" s="48"/>
      <c r="Q50" s="48"/>
      <c r="R50" s="48"/>
      <c r="S50" s="48"/>
      <c r="T50" s="48"/>
      <c r="U50" s="48"/>
    </row>
    <row r="51" spans="1:21" ht="30.75" customHeight="1">
      <c r="A51" s="48"/>
      <c r="B51" s="1252"/>
      <c r="C51" s="1253"/>
      <c r="D51" s="66"/>
      <c r="E51" s="1256" t="s">
        <v>18</v>
      </c>
      <c r="F51" s="1256"/>
      <c r="G51" s="1256"/>
      <c r="H51" s="1256"/>
      <c r="I51" s="1256"/>
      <c r="J51" s="1257"/>
      <c r="K51" s="63" t="s">
        <v>516</v>
      </c>
      <c r="L51" s="64" t="s">
        <v>516</v>
      </c>
      <c r="M51" s="64" t="s">
        <v>516</v>
      </c>
      <c r="N51" s="64" t="s">
        <v>516</v>
      </c>
      <c r="O51" s="65" t="s">
        <v>516</v>
      </c>
      <c r="P51" s="48"/>
      <c r="Q51" s="48"/>
      <c r="R51" s="48"/>
      <c r="S51" s="48"/>
      <c r="T51" s="48"/>
      <c r="U51" s="48"/>
    </row>
    <row r="52" spans="1:21" ht="30.75" customHeight="1">
      <c r="A52" s="48"/>
      <c r="B52" s="1258" t="s">
        <v>19</v>
      </c>
      <c r="C52" s="1259"/>
      <c r="D52" s="66"/>
      <c r="E52" s="1256" t="s">
        <v>20</v>
      </c>
      <c r="F52" s="1256"/>
      <c r="G52" s="1256"/>
      <c r="H52" s="1256"/>
      <c r="I52" s="1256"/>
      <c r="J52" s="1257"/>
      <c r="K52" s="63">
        <v>3054</v>
      </c>
      <c r="L52" s="64">
        <v>3205</v>
      </c>
      <c r="M52" s="64">
        <v>3140</v>
      </c>
      <c r="N52" s="64">
        <v>3032</v>
      </c>
      <c r="O52" s="65">
        <v>2658</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1515</v>
      </c>
      <c r="L53" s="69">
        <v>1517</v>
      </c>
      <c r="M53" s="69">
        <v>1496</v>
      </c>
      <c r="N53" s="69">
        <v>1464</v>
      </c>
      <c r="O53" s="70">
        <v>1403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4" t="s">
        <v>25</v>
      </c>
      <c r="C57" s="1265"/>
      <c r="D57" s="1268" t="s">
        <v>26</v>
      </c>
      <c r="E57" s="1269"/>
      <c r="F57" s="1269"/>
      <c r="G57" s="1269"/>
      <c r="H57" s="1269"/>
      <c r="I57" s="1269"/>
      <c r="J57" s="1270"/>
      <c r="K57" s="82" t="s">
        <v>599</v>
      </c>
      <c r="L57" s="83" t="s">
        <v>599</v>
      </c>
      <c r="M57" s="83" t="s">
        <v>599</v>
      </c>
      <c r="N57" s="83" t="s">
        <v>599</v>
      </c>
      <c r="O57" s="84" t="s">
        <v>599</v>
      </c>
    </row>
    <row r="58" spans="1:21" ht="31.5" customHeight="1" thickBot="1">
      <c r="B58" s="1266"/>
      <c r="C58" s="1267"/>
      <c r="D58" s="1271" t="s">
        <v>27</v>
      </c>
      <c r="E58" s="1272"/>
      <c r="F58" s="1272"/>
      <c r="G58" s="1272"/>
      <c r="H58" s="1272"/>
      <c r="I58" s="1272"/>
      <c r="J58" s="1273"/>
      <c r="K58" s="85" t="s">
        <v>599</v>
      </c>
      <c r="L58" s="86" t="s">
        <v>599</v>
      </c>
      <c r="M58" s="86" t="s">
        <v>599</v>
      </c>
      <c r="N58" s="86" t="s">
        <v>599</v>
      </c>
      <c r="O58" s="87" t="s">
        <v>599</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MmY3821HBHzzUUgwGpvfpwZWEA6okEMEqFX74EoSyd8dnmwzcUfC+Asykz4GyKrMucFY+JQCrcVzIp0EpWavA==" saltValue="AytVqht1KTCF5ebQTBtK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558</v>
      </c>
      <c r="J40" s="99" t="s">
        <v>559</v>
      </c>
      <c r="K40" s="99" t="s">
        <v>560</v>
      </c>
      <c r="L40" s="99" t="s">
        <v>561</v>
      </c>
      <c r="M40" s="100" t="s">
        <v>562</v>
      </c>
    </row>
    <row r="41" spans="2:13" ht="27.75" customHeight="1">
      <c r="B41" s="1274" t="s">
        <v>30</v>
      </c>
      <c r="C41" s="1275"/>
      <c r="D41" s="101"/>
      <c r="E41" s="1280" t="s">
        <v>31</v>
      </c>
      <c r="F41" s="1280"/>
      <c r="G41" s="1280"/>
      <c r="H41" s="1281"/>
      <c r="I41" s="102">
        <v>34517</v>
      </c>
      <c r="J41" s="103">
        <v>33874</v>
      </c>
      <c r="K41" s="103">
        <v>33936</v>
      </c>
      <c r="L41" s="103">
        <v>35708</v>
      </c>
      <c r="M41" s="104">
        <v>34831</v>
      </c>
    </row>
    <row r="42" spans="2:13" ht="27.75" customHeight="1">
      <c r="B42" s="1276"/>
      <c r="C42" s="1277"/>
      <c r="D42" s="105"/>
      <c r="E42" s="1282" t="s">
        <v>32</v>
      </c>
      <c r="F42" s="1282"/>
      <c r="G42" s="1282"/>
      <c r="H42" s="1283"/>
      <c r="I42" s="106" t="s">
        <v>516</v>
      </c>
      <c r="J42" s="107" t="s">
        <v>516</v>
      </c>
      <c r="K42" s="107" t="s">
        <v>516</v>
      </c>
      <c r="L42" s="107" t="s">
        <v>516</v>
      </c>
      <c r="M42" s="108" t="s">
        <v>516</v>
      </c>
    </row>
    <row r="43" spans="2:13" ht="27.75" customHeight="1">
      <c r="B43" s="1276"/>
      <c r="C43" s="1277"/>
      <c r="D43" s="105"/>
      <c r="E43" s="1282" t="s">
        <v>33</v>
      </c>
      <c r="F43" s="1282"/>
      <c r="G43" s="1282"/>
      <c r="H43" s="1283"/>
      <c r="I43" s="106">
        <v>10240</v>
      </c>
      <c r="J43" s="107">
        <v>10111</v>
      </c>
      <c r="K43" s="107">
        <v>9416</v>
      </c>
      <c r="L43" s="107">
        <v>8576</v>
      </c>
      <c r="M43" s="108">
        <v>7603</v>
      </c>
    </row>
    <row r="44" spans="2:13" ht="27.75" customHeight="1">
      <c r="B44" s="1276"/>
      <c r="C44" s="1277"/>
      <c r="D44" s="105"/>
      <c r="E44" s="1282" t="s">
        <v>34</v>
      </c>
      <c r="F44" s="1282"/>
      <c r="G44" s="1282"/>
      <c r="H44" s="1283"/>
      <c r="I44" s="106">
        <v>521</v>
      </c>
      <c r="J44" s="107">
        <v>460</v>
      </c>
      <c r="K44" s="107">
        <v>392</v>
      </c>
      <c r="L44" s="107">
        <v>315</v>
      </c>
      <c r="M44" s="108">
        <v>236</v>
      </c>
    </row>
    <row r="45" spans="2:13" ht="27.75" customHeight="1">
      <c r="B45" s="1276"/>
      <c r="C45" s="1277"/>
      <c r="D45" s="105"/>
      <c r="E45" s="1282" t="s">
        <v>35</v>
      </c>
      <c r="F45" s="1282"/>
      <c r="G45" s="1282"/>
      <c r="H45" s="1283"/>
      <c r="I45" s="106">
        <v>5496</v>
      </c>
      <c r="J45" s="107">
        <v>5306</v>
      </c>
      <c r="K45" s="107">
        <v>5284</v>
      </c>
      <c r="L45" s="107">
        <v>5379</v>
      </c>
      <c r="M45" s="108">
        <v>5119</v>
      </c>
    </row>
    <row r="46" spans="2:13" ht="27.75" customHeight="1">
      <c r="B46" s="1276"/>
      <c r="C46" s="1277"/>
      <c r="D46" s="109"/>
      <c r="E46" s="1282" t="s">
        <v>36</v>
      </c>
      <c r="F46" s="1282"/>
      <c r="G46" s="1282"/>
      <c r="H46" s="1283"/>
      <c r="I46" s="106">
        <v>53</v>
      </c>
      <c r="J46" s="107">
        <v>50</v>
      </c>
      <c r="K46" s="107">
        <v>51</v>
      </c>
      <c r="L46" s="107">
        <v>48</v>
      </c>
      <c r="M46" s="108">
        <v>4</v>
      </c>
    </row>
    <row r="47" spans="2:13" ht="27.75" customHeight="1">
      <c r="B47" s="1276"/>
      <c r="C47" s="1277"/>
      <c r="D47" s="110"/>
      <c r="E47" s="1284" t="s">
        <v>37</v>
      </c>
      <c r="F47" s="1285"/>
      <c r="G47" s="1285"/>
      <c r="H47" s="1286"/>
      <c r="I47" s="106" t="s">
        <v>516</v>
      </c>
      <c r="J47" s="107" t="s">
        <v>516</v>
      </c>
      <c r="K47" s="107" t="s">
        <v>516</v>
      </c>
      <c r="L47" s="107" t="s">
        <v>516</v>
      </c>
      <c r="M47" s="108" t="s">
        <v>516</v>
      </c>
    </row>
    <row r="48" spans="2:13" ht="27.75" customHeight="1">
      <c r="B48" s="1276"/>
      <c r="C48" s="1277"/>
      <c r="D48" s="105"/>
      <c r="E48" s="1282" t="s">
        <v>38</v>
      </c>
      <c r="F48" s="1282"/>
      <c r="G48" s="1282"/>
      <c r="H48" s="1283"/>
      <c r="I48" s="106" t="s">
        <v>516</v>
      </c>
      <c r="J48" s="107" t="s">
        <v>516</v>
      </c>
      <c r="K48" s="107" t="s">
        <v>516</v>
      </c>
      <c r="L48" s="107" t="s">
        <v>516</v>
      </c>
      <c r="M48" s="108" t="s">
        <v>516</v>
      </c>
    </row>
    <row r="49" spans="2:13" ht="27.75" customHeight="1">
      <c r="B49" s="1278"/>
      <c r="C49" s="1279"/>
      <c r="D49" s="105"/>
      <c r="E49" s="1282" t="s">
        <v>39</v>
      </c>
      <c r="F49" s="1282"/>
      <c r="G49" s="1282"/>
      <c r="H49" s="1283"/>
      <c r="I49" s="106" t="s">
        <v>516</v>
      </c>
      <c r="J49" s="107" t="s">
        <v>516</v>
      </c>
      <c r="K49" s="107" t="s">
        <v>516</v>
      </c>
      <c r="L49" s="107" t="s">
        <v>516</v>
      </c>
      <c r="M49" s="108" t="s">
        <v>516</v>
      </c>
    </row>
    <row r="50" spans="2:13" ht="27.75" customHeight="1">
      <c r="B50" s="1287" t="s">
        <v>40</v>
      </c>
      <c r="C50" s="1288"/>
      <c r="D50" s="111"/>
      <c r="E50" s="1282" t="s">
        <v>41</v>
      </c>
      <c r="F50" s="1282"/>
      <c r="G50" s="1282"/>
      <c r="H50" s="1283"/>
      <c r="I50" s="106">
        <v>9620</v>
      </c>
      <c r="J50" s="107">
        <v>9933</v>
      </c>
      <c r="K50" s="107">
        <v>9720</v>
      </c>
      <c r="L50" s="107">
        <v>9176</v>
      </c>
      <c r="M50" s="108">
        <v>8103</v>
      </c>
    </row>
    <row r="51" spans="2:13" ht="27.75" customHeight="1">
      <c r="B51" s="1276"/>
      <c r="C51" s="1277"/>
      <c r="D51" s="105"/>
      <c r="E51" s="1282" t="s">
        <v>42</v>
      </c>
      <c r="F51" s="1282"/>
      <c r="G51" s="1282"/>
      <c r="H51" s="1283"/>
      <c r="I51" s="106">
        <v>2091</v>
      </c>
      <c r="J51" s="107">
        <v>1782</v>
      </c>
      <c r="K51" s="107">
        <v>1267</v>
      </c>
      <c r="L51" s="107">
        <v>843</v>
      </c>
      <c r="M51" s="108">
        <v>705</v>
      </c>
    </row>
    <row r="52" spans="2:13" ht="27.75" customHeight="1">
      <c r="B52" s="1278"/>
      <c r="C52" s="1279"/>
      <c r="D52" s="105"/>
      <c r="E52" s="1282" t="s">
        <v>43</v>
      </c>
      <c r="F52" s="1282"/>
      <c r="G52" s="1282"/>
      <c r="H52" s="1283"/>
      <c r="I52" s="106">
        <v>27760</v>
      </c>
      <c r="J52" s="107">
        <v>27747</v>
      </c>
      <c r="K52" s="107">
        <v>27725</v>
      </c>
      <c r="L52" s="107">
        <v>29236</v>
      </c>
      <c r="M52" s="108">
        <v>28274</v>
      </c>
    </row>
    <row r="53" spans="2:13" ht="27.75" customHeight="1" thickBot="1">
      <c r="B53" s="1289" t="s">
        <v>44</v>
      </c>
      <c r="C53" s="1290"/>
      <c r="D53" s="112"/>
      <c r="E53" s="1291" t="s">
        <v>45</v>
      </c>
      <c r="F53" s="1291"/>
      <c r="G53" s="1291"/>
      <c r="H53" s="1292"/>
      <c r="I53" s="113">
        <v>11358</v>
      </c>
      <c r="J53" s="114">
        <v>10338</v>
      </c>
      <c r="K53" s="114">
        <v>10366</v>
      </c>
      <c r="L53" s="114">
        <v>10771</v>
      </c>
      <c r="M53" s="115">
        <v>10711</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yviG5B/lC4uo+SuJg3rLBjixDmmzf0FRGkRm9sDbRHev2bIjzORCpAKdJHtwhPrRO4W45l3MZslRIOdkBgLBw==" saltValue="nyMn9mHFhxVwdzHNY3Gb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560</v>
      </c>
      <c r="G54" s="124" t="s">
        <v>561</v>
      </c>
      <c r="H54" s="125" t="s">
        <v>562</v>
      </c>
    </row>
    <row r="55" spans="2:8" ht="52.5" customHeight="1">
      <c r="B55" s="126"/>
      <c r="C55" s="1301" t="s">
        <v>48</v>
      </c>
      <c r="D55" s="1301"/>
      <c r="E55" s="1302"/>
      <c r="F55" s="127">
        <v>3213</v>
      </c>
      <c r="G55" s="127">
        <v>3014</v>
      </c>
      <c r="H55" s="128">
        <v>2606</v>
      </c>
    </row>
    <row r="56" spans="2:8" ht="52.5" customHeight="1">
      <c r="B56" s="129"/>
      <c r="C56" s="1303" t="s">
        <v>49</v>
      </c>
      <c r="D56" s="1303"/>
      <c r="E56" s="1304"/>
      <c r="F56" s="130">
        <v>411</v>
      </c>
      <c r="G56" s="130">
        <v>412</v>
      </c>
      <c r="H56" s="131">
        <v>412</v>
      </c>
    </row>
    <row r="57" spans="2:8" ht="53.25" customHeight="1">
      <c r="B57" s="129"/>
      <c r="C57" s="1305" t="s">
        <v>50</v>
      </c>
      <c r="D57" s="1305"/>
      <c r="E57" s="1306"/>
      <c r="F57" s="132">
        <v>6534</v>
      </c>
      <c r="G57" s="132">
        <v>6027</v>
      </c>
      <c r="H57" s="133">
        <v>5524</v>
      </c>
    </row>
    <row r="58" spans="2:8" ht="45.75" customHeight="1">
      <c r="B58" s="134"/>
      <c r="C58" s="1293" t="s">
        <v>594</v>
      </c>
      <c r="D58" s="1294"/>
      <c r="E58" s="1295"/>
      <c r="F58" s="135">
        <v>1353</v>
      </c>
      <c r="G58" s="135">
        <v>1404</v>
      </c>
      <c r="H58" s="136">
        <v>1411</v>
      </c>
    </row>
    <row r="59" spans="2:8" ht="45.75" customHeight="1">
      <c r="B59" s="134"/>
      <c r="C59" s="1293" t="s">
        <v>593</v>
      </c>
      <c r="D59" s="1294"/>
      <c r="E59" s="1295"/>
      <c r="F59" s="135">
        <v>2329</v>
      </c>
      <c r="G59" s="135">
        <v>1753</v>
      </c>
      <c r="H59" s="136">
        <v>1298</v>
      </c>
    </row>
    <row r="60" spans="2:8" ht="45.75" customHeight="1">
      <c r="B60" s="134"/>
      <c r="C60" s="1293" t="s">
        <v>595</v>
      </c>
      <c r="D60" s="1294"/>
      <c r="E60" s="1295"/>
      <c r="F60" s="135">
        <v>1255</v>
      </c>
      <c r="G60" s="135">
        <v>1257</v>
      </c>
      <c r="H60" s="136">
        <v>1246</v>
      </c>
    </row>
    <row r="61" spans="2:8" ht="45.75" customHeight="1">
      <c r="B61" s="134"/>
      <c r="C61" s="1293" t="s">
        <v>596</v>
      </c>
      <c r="D61" s="1294"/>
      <c r="E61" s="1295"/>
      <c r="F61" s="135">
        <v>590</v>
      </c>
      <c r="G61" s="135">
        <v>589</v>
      </c>
      <c r="H61" s="136">
        <v>547</v>
      </c>
    </row>
    <row r="62" spans="2:8" ht="45.75" customHeight="1" thickBot="1">
      <c r="B62" s="137"/>
      <c r="C62" s="1296" t="s">
        <v>597</v>
      </c>
      <c r="D62" s="1297"/>
      <c r="E62" s="1298"/>
      <c r="F62" s="138">
        <v>189</v>
      </c>
      <c r="G62" s="138">
        <v>207</v>
      </c>
      <c r="H62" s="139">
        <v>226</v>
      </c>
    </row>
    <row r="63" spans="2:8" ht="52.5" customHeight="1" thickBot="1">
      <c r="B63" s="140"/>
      <c r="C63" s="1299" t="s">
        <v>51</v>
      </c>
      <c r="D63" s="1299"/>
      <c r="E63" s="1300"/>
      <c r="F63" s="141">
        <v>10158</v>
      </c>
      <c r="G63" s="141">
        <v>9453</v>
      </c>
      <c r="H63" s="142">
        <v>8541</v>
      </c>
    </row>
    <row r="64" spans="2:8" ht="15" customHeight="1"/>
    <row r="65" ht="0" hidden="1" customHeight="1"/>
    <row r="66" ht="0" hidden="1" customHeight="1"/>
  </sheetData>
  <sheetProtection algorithmName="SHA-512" hashValue="aR6f+IPoHNHWP4YSEqVGwDPr6kEB2oN83VZafuqWEqvBcjxa11OxbTIPPqt49rRFcq/q9e8hla94ZACCP08DgA==" saltValue="q1qD5SE4teWfM9GeDwyPb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09" t="s">
        <v>614</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c r="B44" s="394"/>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c r="B45" s="394"/>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c r="B46" s="394"/>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c r="B47" s="394"/>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18"/>
      <c r="H50" s="1318"/>
      <c r="I50" s="1318"/>
      <c r="J50" s="1318"/>
      <c r="K50" s="404"/>
      <c r="L50" s="404"/>
      <c r="M50" s="405"/>
      <c r="N50" s="40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558</v>
      </c>
      <c r="BQ50" s="1322"/>
      <c r="BR50" s="1322"/>
      <c r="BS50" s="1322"/>
      <c r="BT50" s="1322"/>
      <c r="BU50" s="1322"/>
      <c r="BV50" s="1322"/>
      <c r="BW50" s="1322"/>
      <c r="BX50" s="1322" t="s">
        <v>559</v>
      </c>
      <c r="BY50" s="1322"/>
      <c r="BZ50" s="1322"/>
      <c r="CA50" s="1322"/>
      <c r="CB50" s="1322"/>
      <c r="CC50" s="1322"/>
      <c r="CD50" s="1322"/>
      <c r="CE50" s="1322"/>
      <c r="CF50" s="1322" t="s">
        <v>560</v>
      </c>
      <c r="CG50" s="1322"/>
      <c r="CH50" s="1322"/>
      <c r="CI50" s="1322"/>
      <c r="CJ50" s="1322"/>
      <c r="CK50" s="1322"/>
      <c r="CL50" s="1322"/>
      <c r="CM50" s="1322"/>
      <c r="CN50" s="1322" t="s">
        <v>561</v>
      </c>
      <c r="CO50" s="1322"/>
      <c r="CP50" s="1322"/>
      <c r="CQ50" s="1322"/>
      <c r="CR50" s="1322"/>
      <c r="CS50" s="1322"/>
      <c r="CT50" s="1322"/>
      <c r="CU50" s="1322"/>
      <c r="CV50" s="1322" t="s">
        <v>562</v>
      </c>
      <c r="CW50" s="1322"/>
      <c r="CX50" s="1322"/>
      <c r="CY50" s="1322"/>
      <c r="CZ50" s="1322"/>
      <c r="DA50" s="1322"/>
      <c r="DB50" s="1322"/>
      <c r="DC50" s="1322"/>
    </row>
    <row r="51" spans="1:109" ht="13.5" customHeight="1">
      <c r="B51" s="394"/>
      <c r="G51" s="1323"/>
      <c r="H51" s="1323"/>
      <c r="I51" s="1326"/>
      <c r="J51" s="1326"/>
      <c r="K51" s="1324"/>
      <c r="L51" s="1324"/>
      <c r="M51" s="1324"/>
      <c r="N51" s="1324"/>
      <c r="AM51" s="403"/>
      <c r="AN51" s="1325" t="s">
        <v>606</v>
      </c>
      <c r="AO51" s="1325"/>
      <c r="AP51" s="1325"/>
      <c r="AQ51" s="1325"/>
      <c r="AR51" s="1325"/>
      <c r="AS51" s="1325"/>
      <c r="AT51" s="1325"/>
      <c r="AU51" s="1325"/>
      <c r="AV51" s="1325"/>
      <c r="AW51" s="1325"/>
      <c r="AX51" s="1325"/>
      <c r="AY51" s="1325"/>
      <c r="AZ51" s="1325"/>
      <c r="BA51" s="1325"/>
      <c r="BB51" s="1325" t="s">
        <v>607</v>
      </c>
      <c r="BC51" s="1325"/>
      <c r="BD51" s="1325"/>
      <c r="BE51" s="1325"/>
      <c r="BF51" s="1325"/>
      <c r="BG51" s="1325"/>
      <c r="BH51" s="1325"/>
      <c r="BI51" s="1325"/>
      <c r="BJ51" s="1325"/>
      <c r="BK51" s="1325"/>
      <c r="BL51" s="1325"/>
      <c r="BM51" s="1325"/>
      <c r="BN51" s="1325"/>
      <c r="BO51" s="1325"/>
      <c r="BP51" s="1307"/>
      <c r="BQ51" s="1308"/>
      <c r="BR51" s="1308"/>
      <c r="BS51" s="1308"/>
      <c r="BT51" s="1308"/>
      <c r="BU51" s="1308"/>
      <c r="BV51" s="1308"/>
      <c r="BW51" s="1308"/>
      <c r="BX51" s="1307"/>
      <c r="BY51" s="1308"/>
      <c r="BZ51" s="1308"/>
      <c r="CA51" s="1308"/>
      <c r="CB51" s="1308"/>
      <c r="CC51" s="1308"/>
      <c r="CD51" s="1308"/>
      <c r="CE51" s="1308"/>
      <c r="CF51" s="1308">
        <v>79.2</v>
      </c>
      <c r="CG51" s="1308"/>
      <c r="CH51" s="1308"/>
      <c r="CI51" s="1308"/>
      <c r="CJ51" s="1308"/>
      <c r="CK51" s="1308"/>
      <c r="CL51" s="1308"/>
      <c r="CM51" s="1308"/>
      <c r="CN51" s="1308">
        <v>82.2</v>
      </c>
      <c r="CO51" s="1308"/>
      <c r="CP51" s="1308"/>
      <c r="CQ51" s="1308"/>
      <c r="CR51" s="1308"/>
      <c r="CS51" s="1308"/>
      <c r="CT51" s="1308"/>
      <c r="CU51" s="1308"/>
      <c r="CV51" s="1308">
        <v>82.6</v>
      </c>
      <c r="CW51" s="1308"/>
      <c r="CX51" s="1308"/>
      <c r="CY51" s="1308"/>
      <c r="CZ51" s="1308"/>
      <c r="DA51" s="1308"/>
      <c r="DB51" s="1308"/>
      <c r="DC51" s="1308"/>
    </row>
    <row r="52" spans="1:109">
      <c r="B52" s="394"/>
      <c r="G52" s="1323"/>
      <c r="H52" s="1323"/>
      <c r="I52" s="1326"/>
      <c r="J52" s="1326"/>
      <c r="K52" s="1324"/>
      <c r="L52" s="1324"/>
      <c r="M52" s="1324"/>
      <c r="N52" s="1324"/>
      <c r="AM52" s="403"/>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c r="A53" s="402"/>
      <c r="B53" s="394"/>
      <c r="G53" s="1323"/>
      <c r="H53" s="1323"/>
      <c r="I53" s="1318"/>
      <c r="J53" s="1318"/>
      <c r="K53" s="1324"/>
      <c r="L53" s="1324"/>
      <c r="M53" s="1324"/>
      <c r="N53" s="1324"/>
      <c r="AM53" s="403"/>
      <c r="AN53" s="1325"/>
      <c r="AO53" s="1325"/>
      <c r="AP53" s="1325"/>
      <c r="AQ53" s="1325"/>
      <c r="AR53" s="1325"/>
      <c r="AS53" s="1325"/>
      <c r="AT53" s="1325"/>
      <c r="AU53" s="1325"/>
      <c r="AV53" s="1325"/>
      <c r="AW53" s="1325"/>
      <c r="AX53" s="1325"/>
      <c r="AY53" s="1325"/>
      <c r="AZ53" s="1325"/>
      <c r="BA53" s="1325"/>
      <c r="BB53" s="1325" t="s">
        <v>608</v>
      </c>
      <c r="BC53" s="1325"/>
      <c r="BD53" s="1325"/>
      <c r="BE53" s="1325"/>
      <c r="BF53" s="1325"/>
      <c r="BG53" s="1325"/>
      <c r="BH53" s="1325"/>
      <c r="BI53" s="1325"/>
      <c r="BJ53" s="1325"/>
      <c r="BK53" s="1325"/>
      <c r="BL53" s="1325"/>
      <c r="BM53" s="1325"/>
      <c r="BN53" s="1325"/>
      <c r="BO53" s="1325"/>
      <c r="BP53" s="1307"/>
      <c r="BQ53" s="1308"/>
      <c r="BR53" s="1308"/>
      <c r="BS53" s="1308"/>
      <c r="BT53" s="1308"/>
      <c r="BU53" s="1308"/>
      <c r="BV53" s="1308"/>
      <c r="BW53" s="1308"/>
      <c r="BX53" s="1307"/>
      <c r="BY53" s="1308"/>
      <c r="BZ53" s="1308"/>
      <c r="CA53" s="1308"/>
      <c r="CB53" s="1308"/>
      <c r="CC53" s="1308"/>
      <c r="CD53" s="1308"/>
      <c r="CE53" s="1308"/>
      <c r="CF53" s="1308">
        <v>48.6</v>
      </c>
      <c r="CG53" s="1308"/>
      <c r="CH53" s="1308"/>
      <c r="CI53" s="1308"/>
      <c r="CJ53" s="1308"/>
      <c r="CK53" s="1308"/>
      <c r="CL53" s="1308"/>
      <c r="CM53" s="1308"/>
      <c r="CN53" s="1308">
        <v>48.7</v>
      </c>
      <c r="CO53" s="1308"/>
      <c r="CP53" s="1308"/>
      <c r="CQ53" s="1308"/>
      <c r="CR53" s="1308"/>
      <c r="CS53" s="1308"/>
      <c r="CT53" s="1308"/>
      <c r="CU53" s="1308"/>
      <c r="CV53" s="1308">
        <v>49.6</v>
      </c>
      <c r="CW53" s="1308"/>
      <c r="CX53" s="1308"/>
      <c r="CY53" s="1308"/>
      <c r="CZ53" s="1308"/>
      <c r="DA53" s="1308"/>
      <c r="DB53" s="1308"/>
      <c r="DC53" s="1308"/>
    </row>
    <row r="54" spans="1:109">
      <c r="A54" s="402"/>
      <c r="B54" s="394"/>
      <c r="G54" s="1323"/>
      <c r="H54" s="1323"/>
      <c r="I54" s="1318"/>
      <c r="J54" s="1318"/>
      <c r="K54" s="1324"/>
      <c r="L54" s="1324"/>
      <c r="M54" s="1324"/>
      <c r="N54" s="1324"/>
      <c r="AM54" s="403"/>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c r="A55" s="402"/>
      <c r="B55" s="394"/>
      <c r="G55" s="1318"/>
      <c r="H55" s="1318"/>
      <c r="I55" s="1318"/>
      <c r="J55" s="1318"/>
      <c r="K55" s="1324"/>
      <c r="L55" s="1324"/>
      <c r="M55" s="1324"/>
      <c r="N55" s="1324"/>
      <c r="AN55" s="1322" t="s">
        <v>609</v>
      </c>
      <c r="AO55" s="1322"/>
      <c r="AP55" s="1322"/>
      <c r="AQ55" s="1322"/>
      <c r="AR55" s="1322"/>
      <c r="AS55" s="1322"/>
      <c r="AT55" s="1322"/>
      <c r="AU55" s="1322"/>
      <c r="AV55" s="1322"/>
      <c r="AW55" s="1322"/>
      <c r="AX55" s="1322"/>
      <c r="AY55" s="1322"/>
      <c r="AZ55" s="1322"/>
      <c r="BA55" s="1322"/>
      <c r="BB55" s="1325" t="s">
        <v>607</v>
      </c>
      <c r="BC55" s="1325"/>
      <c r="BD55" s="1325"/>
      <c r="BE55" s="1325"/>
      <c r="BF55" s="1325"/>
      <c r="BG55" s="1325"/>
      <c r="BH55" s="1325"/>
      <c r="BI55" s="1325"/>
      <c r="BJ55" s="1325"/>
      <c r="BK55" s="1325"/>
      <c r="BL55" s="1325"/>
      <c r="BM55" s="1325"/>
      <c r="BN55" s="1325"/>
      <c r="BO55" s="1325"/>
      <c r="BP55" s="1307"/>
      <c r="BQ55" s="1308"/>
      <c r="BR55" s="1308"/>
      <c r="BS55" s="1308"/>
      <c r="BT55" s="1308"/>
      <c r="BU55" s="1308"/>
      <c r="BV55" s="1308"/>
      <c r="BW55" s="1308"/>
      <c r="BX55" s="1307"/>
      <c r="BY55" s="1308"/>
      <c r="BZ55" s="1308"/>
      <c r="CA55" s="1308"/>
      <c r="CB55" s="1308"/>
      <c r="CC55" s="1308"/>
      <c r="CD55" s="1308"/>
      <c r="CE55" s="1308"/>
      <c r="CF55" s="1308">
        <v>33.1</v>
      </c>
      <c r="CG55" s="1308"/>
      <c r="CH55" s="1308"/>
      <c r="CI55" s="1308"/>
      <c r="CJ55" s="1308"/>
      <c r="CK55" s="1308"/>
      <c r="CL55" s="1308"/>
      <c r="CM55" s="1308"/>
      <c r="CN55" s="1308">
        <v>31.3</v>
      </c>
      <c r="CO55" s="1308"/>
      <c r="CP55" s="1308"/>
      <c r="CQ55" s="1308"/>
      <c r="CR55" s="1308"/>
      <c r="CS55" s="1308"/>
      <c r="CT55" s="1308"/>
      <c r="CU55" s="1308"/>
      <c r="CV55" s="1308">
        <v>25.3</v>
      </c>
      <c r="CW55" s="1308"/>
      <c r="CX55" s="1308"/>
      <c r="CY55" s="1308"/>
      <c r="CZ55" s="1308"/>
      <c r="DA55" s="1308"/>
      <c r="DB55" s="1308"/>
      <c r="DC55" s="1308"/>
    </row>
    <row r="56" spans="1:109">
      <c r="A56" s="402"/>
      <c r="B56" s="394"/>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c r="B57" s="406"/>
      <c r="G57" s="1318"/>
      <c r="H57" s="1318"/>
      <c r="I57" s="1327"/>
      <c r="J57" s="1327"/>
      <c r="K57" s="1324"/>
      <c r="L57" s="1324"/>
      <c r="M57" s="1324"/>
      <c r="N57" s="1324"/>
      <c r="AM57" s="387"/>
      <c r="AN57" s="1322"/>
      <c r="AO57" s="1322"/>
      <c r="AP57" s="1322"/>
      <c r="AQ57" s="1322"/>
      <c r="AR57" s="1322"/>
      <c r="AS57" s="1322"/>
      <c r="AT57" s="1322"/>
      <c r="AU57" s="1322"/>
      <c r="AV57" s="1322"/>
      <c r="AW57" s="1322"/>
      <c r="AX57" s="1322"/>
      <c r="AY57" s="1322"/>
      <c r="AZ57" s="1322"/>
      <c r="BA57" s="1322"/>
      <c r="BB57" s="1325" t="s">
        <v>608</v>
      </c>
      <c r="BC57" s="1325"/>
      <c r="BD57" s="1325"/>
      <c r="BE57" s="1325"/>
      <c r="BF57" s="1325"/>
      <c r="BG57" s="1325"/>
      <c r="BH57" s="1325"/>
      <c r="BI57" s="1325"/>
      <c r="BJ57" s="1325"/>
      <c r="BK57" s="1325"/>
      <c r="BL57" s="1325"/>
      <c r="BM57" s="1325"/>
      <c r="BN57" s="1325"/>
      <c r="BO57" s="1325"/>
      <c r="BP57" s="1307"/>
      <c r="BQ57" s="1308"/>
      <c r="BR57" s="1308"/>
      <c r="BS57" s="1308"/>
      <c r="BT57" s="1308"/>
      <c r="BU57" s="1308"/>
      <c r="BV57" s="1308"/>
      <c r="BW57" s="1308"/>
      <c r="BX57" s="1307"/>
      <c r="BY57" s="1308"/>
      <c r="BZ57" s="1308"/>
      <c r="CA57" s="1308"/>
      <c r="CB57" s="1308"/>
      <c r="CC57" s="1308"/>
      <c r="CD57" s="1308"/>
      <c r="CE57" s="1308"/>
      <c r="CF57" s="1308">
        <v>57.2</v>
      </c>
      <c r="CG57" s="1308"/>
      <c r="CH57" s="1308"/>
      <c r="CI57" s="1308"/>
      <c r="CJ57" s="1308"/>
      <c r="CK57" s="1308"/>
      <c r="CL57" s="1308"/>
      <c r="CM57" s="1308"/>
      <c r="CN57" s="1308">
        <v>58.5</v>
      </c>
      <c r="CO57" s="1308"/>
      <c r="CP57" s="1308"/>
      <c r="CQ57" s="1308"/>
      <c r="CR57" s="1308"/>
      <c r="CS57" s="1308"/>
      <c r="CT57" s="1308"/>
      <c r="CU57" s="1308"/>
      <c r="CV57" s="1308">
        <v>59.9</v>
      </c>
      <c r="CW57" s="1308"/>
      <c r="CX57" s="1308"/>
      <c r="CY57" s="1308"/>
      <c r="CZ57" s="1308"/>
      <c r="DA57" s="1308"/>
      <c r="DB57" s="1308"/>
      <c r="DC57" s="1308"/>
      <c r="DD57" s="407"/>
      <c r="DE57" s="406"/>
    </row>
    <row r="58" spans="1:109" s="402" customFormat="1">
      <c r="A58" s="387"/>
      <c r="B58" s="406"/>
      <c r="G58" s="1318"/>
      <c r="H58" s="1318"/>
      <c r="I58" s="1327"/>
      <c r="J58" s="1327"/>
      <c r="K58" s="1324"/>
      <c r="L58" s="1324"/>
      <c r="M58" s="1324"/>
      <c r="N58" s="1324"/>
      <c r="AM58" s="387"/>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28" t="s">
        <v>615</v>
      </c>
      <c r="AO65" s="1329"/>
      <c r="AP65" s="1329"/>
      <c r="AQ65" s="1329"/>
      <c r="AR65" s="1329"/>
      <c r="AS65" s="1329"/>
      <c r="AT65" s="1329"/>
      <c r="AU65" s="1329"/>
      <c r="AV65" s="1329"/>
      <c r="AW65" s="1329"/>
      <c r="AX65" s="1329"/>
      <c r="AY65" s="1329"/>
      <c r="AZ65" s="1329"/>
      <c r="BA65" s="1329"/>
      <c r="BB65" s="1329"/>
      <c r="BC65" s="1329"/>
      <c r="BD65" s="1329"/>
      <c r="BE65" s="1329"/>
      <c r="BF65" s="1329"/>
      <c r="BG65" s="1329"/>
      <c r="BH65" s="1329"/>
      <c r="BI65" s="1329"/>
      <c r="BJ65" s="1329"/>
      <c r="BK65" s="1329"/>
      <c r="BL65" s="1329"/>
      <c r="BM65" s="1329"/>
      <c r="BN65" s="1329"/>
      <c r="BO65" s="1329"/>
      <c r="BP65" s="1329"/>
      <c r="BQ65" s="1329"/>
      <c r="BR65" s="1329"/>
      <c r="BS65" s="1329"/>
      <c r="BT65" s="1329"/>
      <c r="BU65" s="1329"/>
      <c r="BV65" s="1329"/>
      <c r="BW65" s="1329"/>
      <c r="BX65" s="1329"/>
      <c r="BY65" s="1329"/>
      <c r="BZ65" s="1329"/>
      <c r="CA65" s="1329"/>
      <c r="CB65" s="1329"/>
      <c r="CC65" s="1329"/>
      <c r="CD65" s="1329"/>
      <c r="CE65" s="1329"/>
      <c r="CF65" s="1329"/>
      <c r="CG65" s="1329"/>
      <c r="CH65" s="1329"/>
      <c r="CI65" s="1329"/>
      <c r="CJ65" s="1329"/>
      <c r="CK65" s="1329"/>
      <c r="CL65" s="1329"/>
      <c r="CM65" s="1329"/>
      <c r="CN65" s="1329"/>
      <c r="CO65" s="1329"/>
      <c r="CP65" s="1329"/>
      <c r="CQ65" s="1329"/>
      <c r="CR65" s="1329"/>
      <c r="CS65" s="1329"/>
      <c r="CT65" s="1329"/>
      <c r="CU65" s="1329"/>
      <c r="CV65" s="1329"/>
      <c r="CW65" s="1329"/>
      <c r="CX65" s="1329"/>
      <c r="CY65" s="1329"/>
      <c r="CZ65" s="1329"/>
      <c r="DA65" s="1329"/>
      <c r="DB65" s="1329"/>
      <c r="DC65" s="1330"/>
    </row>
    <row r="66" spans="2:107">
      <c r="B66" s="394"/>
      <c r="AN66" s="1331"/>
      <c r="AO66" s="1332"/>
      <c r="AP66" s="1332"/>
      <c r="AQ66" s="1332"/>
      <c r="AR66" s="1332"/>
      <c r="AS66" s="1332"/>
      <c r="AT66" s="1332"/>
      <c r="AU66" s="1332"/>
      <c r="AV66" s="1332"/>
      <c r="AW66" s="1332"/>
      <c r="AX66" s="1332"/>
      <c r="AY66" s="1332"/>
      <c r="AZ66" s="1332"/>
      <c r="BA66" s="1332"/>
      <c r="BB66" s="1332"/>
      <c r="BC66" s="1332"/>
      <c r="BD66" s="1332"/>
      <c r="BE66" s="1332"/>
      <c r="BF66" s="1332"/>
      <c r="BG66" s="1332"/>
      <c r="BH66" s="1332"/>
      <c r="BI66" s="1332"/>
      <c r="BJ66" s="1332"/>
      <c r="BK66" s="1332"/>
      <c r="BL66" s="1332"/>
      <c r="BM66" s="1332"/>
      <c r="BN66" s="1332"/>
      <c r="BO66" s="1332"/>
      <c r="BP66" s="1332"/>
      <c r="BQ66" s="1332"/>
      <c r="BR66" s="1332"/>
      <c r="BS66" s="1332"/>
      <c r="BT66" s="1332"/>
      <c r="BU66" s="1332"/>
      <c r="BV66" s="1332"/>
      <c r="BW66" s="1332"/>
      <c r="BX66" s="1332"/>
      <c r="BY66" s="1332"/>
      <c r="BZ66" s="1332"/>
      <c r="CA66" s="1332"/>
      <c r="CB66" s="1332"/>
      <c r="CC66" s="1332"/>
      <c r="CD66" s="1332"/>
      <c r="CE66" s="1332"/>
      <c r="CF66" s="1332"/>
      <c r="CG66" s="1332"/>
      <c r="CH66" s="1332"/>
      <c r="CI66" s="1332"/>
      <c r="CJ66" s="1332"/>
      <c r="CK66" s="1332"/>
      <c r="CL66" s="1332"/>
      <c r="CM66" s="1332"/>
      <c r="CN66" s="1332"/>
      <c r="CO66" s="1332"/>
      <c r="CP66" s="1332"/>
      <c r="CQ66" s="1332"/>
      <c r="CR66" s="1332"/>
      <c r="CS66" s="1332"/>
      <c r="CT66" s="1332"/>
      <c r="CU66" s="1332"/>
      <c r="CV66" s="1332"/>
      <c r="CW66" s="1332"/>
      <c r="CX66" s="1332"/>
      <c r="CY66" s="1332"/>
      <c r="CZ66" s="1332"/>
      <c r="DA66" s="1332"/>
      <c r="DB66" s="1332"/>
      <c r="DC66" s="1333"/>
    </row>
    <row r="67" spans="2:107">
      <c r="B67" s="394"/>
      <c r="AN67" s="1331"/>
      <c r="AO67" s="1332"/>
      <c r="AP67" s="1332"/>
      <c r="AQ67" s="1332"/>
      <c r="AR67" s="1332"/>
      <c r="AS67" s="1332"/>
      <c r="AT67" s="1332"/>
      <c r="AU67" s="1332"/>
      <c r="AV67" s="1332"/>
      <c r="AW67" s="1332"/>
      <c r="AX67" s="1332"/>
      <c r="AY67" s="1332"/>
      <c r="AZ67" s="1332"/>
      <c r="BA67" s="1332"/>
      <c r="BB67" s="1332"/>
      <c r="BC67" s="1332"/>
      <c r="BD67" s="1332"/>
      <c r="BE67" s="1332"/>
      <c r="BF67" s="1332"/>
      <c r="BG67" s="1332"/>
      <c r="BH67" s="1332"/>
      <c r="BI67" s="1332"/>
      <c r="BJ67" s="1332"/>
      <c r="BK67" s="1332"/>
      <c r="BL67" s="1332"/>
      <c r="BM67" s="1332"/>
      <c r="BN67" s="1332"/>
      <c r="BO67" s="1332"/>
      <c r="BP67" s="1332"/>
      <c r="BQ67" s="1332"/>
      <c r="BR67" s="1332"/>
      <c r="BS67" s="1332"/>
      <c r="BT67" s="1332"/>
      <c r="BU67" s="1332"/>
      <c r="BV67" s="1332"/>
      <c r="BW67" s="1332"/>
      <c r="BX67" s="1332"/>
      <c r="BY67" s="1332"/>
      <c r="BZ67" s="1332"/>
      <c r="CA67" s="1332"/>
      <c r="CB67" s="1332"/>
      <c r="CC67" s="1332"/>
      <c r="CD67" s="1332"/>
      <c r="CE67" s="1332"/>
      <c r="CF67" s="1332"/>
      <c r="CG67" s="1332"/>
      <c r="CH67" s="1332"/>
      <c r="CI67" s="1332"/>
      <c r="CJ67" s="1332"/>
      <c r="CK67" s="1332"/>
      <c r="CL67" s="1332"/>
      <c r="CM67" s="1332"/>
      <c r="CN67" s="1332"/>
      <c r="CO67" s="1332"/>
      <c r="CP67" s="1332"/>
      <c r="CQ67" s="1332"/>
      <c r="CR67" s="1332"/>
      <c r="CS67" s="1332"/>
      <c r="CT67" s="1332"/>
      <c r="CU67" s="1332"/>
      <c r="CV67" s="1332"/>
      <c r="CW67" s="1332"/>
      <c r="CX67" s="1332"/>
      <c r="CY67" s="1332"/>
      <c r="CZ67" s="1332"/>
      <c r="DA67" s="1332"/>
      <c r="DB67" s="1332"/>
      <c r="DC67" s="1333"/>
    </row>
    <row r="68" spans="2:107">
      <c r="B68" s="394"/>
      <c r="AN68" s="1331"/>
      <c r="AO68" s="1332"/>
      <c r="AP68" s="1332"/>
      <c r="AQ68" s="1332"/>
      <c r="AR68" s="1332"/>
      <c r="AS68" s="1332"/>
      <c r="AT68" s="1332"/>
      <c r="AU68" s="1332"/>
      <c r="AV68" s="1332"/>
      <c r="AW68" s="1332"/>
      <c r="AX68" s="1332"/>
      <c r="AY68" s="1332"/>
      <c r="AZ68" s="1332"/>
      <c r="BA68" s="1332"/>
      <c r="BB68" s="1332"/>
      <c r="BC68" s="1332"/>
      <c r="BD68" s="1332"/>
      <c r="BE68" s="1332"/>
      <c r="BF68" s="1332"/>
      <c r="BG68" s="1332"/>
      <c r="BH68" s="1332"/>
      <c r="BI68" s="1332"/>
      <c r="BJ68" s="1332"/>
      <c r="BK68" s="1332"/>
      <c r="BL68" s="1332"/>
      <c r="BM68" s="1332"/>
      <c r="BN68" s="1332"/>
      <c r="BO68" s="1332"/>
      <c r="BP68" s="1332"/>
      <c r="BQ68" s="1332"/>
      <c r="BR68" s="1332"/>
      <c r="BS68" s="1332"/>
      <c r="BT68" s="1332"/>
      <c r="BU68" s="1332"/>
      <c r="BV68" s="1332"/>
      <c r="BW68" s="1332"/>
      <c r="BX68" s="1332"/>
      <c r="BY68" s="1332"/>
      <c r="BZ68" s="1332"/>
      <c r="CA68" s="1332"/>
      <c r="CB68" s="1332"/>
      <c r="CC68" s="1332"/>
      <c r="CD68" s="1332"/>
      <c r="CE68" s="1332"/>
      <c r="CF68" s="1332"/>
      <c r="CG68" s="1332"/>
      <c r="CH68" s="1332"/>
      <c r="CI68" s="1332"/>
      <c r="CJ68" s="1332"/>
      <c r="CK68" s="1332"/>
      <c r="CL68" s="1332"/>
      <c r="CM68" s="1332"/>
      <c r="CN68" s="1332"/>
      <c r="CO68" s="1332"/>
      <c r="CP68" s="1332"/>
      <c r="CQ68" s="1332"/>
      <c r="CR68" s="1332"/>
      <c r="CS68" s="1332"/>
      <c r="CT68" s="1332"/>
      <c r="CU68" s="1332"/>
      <c r="CV68" s="1332"/>
      <c r="CW68" s="1332"/>
      <c r="CX68" s="1332"/>
      <c r="CY68" s="1332"/>
      <c r="CZ68" s="1332"/>
      <c r="DA68" s="1332"/>
      <c r="DB68" s="1332"/>
      <c r="DC68" s="1333"/>
    </row>
    <row r="69" spans="2:107">
      <c r="B69" s="394"/>
      <c r="AN69" s="1334"/>
      <c r="AO69" s="1335"/>
      <c r="AP69" s="1335"/>
      <c r="AQ69" s="1335"/>
      <c r="AR69" s="1335"/>
      <c r="AS69" s="1335"/>
      <c r="AT69" s="1335"/>
      <c r="AU69" s="1335"/>
      <c r="AV69" s="1335"/>
      <c r="AW69" s="1335"/>
      <c r="AX69" s="1335"/>
      <c r="AY69" s="1335"/>
      <c r="AZ69" s="1335"/>
      <c r="BA69" s="1335"/>
      <c r="BB69" s="1335"/>
      <c r="BC69" s="1335"/>
      <c r="BD69" s="1335"/>
      <c r="BE69" s="1335"/>
      <c r="BF69" s="1335"/>
      <c r="BG69" s="1335"/>
      <c r="BH69" s="1335"/>
      <c r="BI69" s="1335"/>
      <c r="BJ69" s="1335"/>
      <c r="BK69" s="1335"/>
      <c r="BL69" s="1335"/>
      <c r="BM69" s="1335"/>
      <c r="BN69" s="1335"/>
      <c r="BO69" s="1335"/>
      <c r="BP69" s="1335"/>
      <c r="BQ69" s="1335"/>
      <c r="BR69" s="1335"/>
      <c r="BS69" s="1335"/>
      <c r="BT69" s="1335"/>
      <c r="BU69" s="1335"/>
      <c r="BV69" s="1335"/>
      <c r="BW69" s="1335"/>
      <c r="BX69" s="1335"/>
      <c r="BY69" s="1335"/>
      <c r="BZ69" s="1335"/>
      <c r="CA69" s="1335"/>
      <c r="CB69" s="1335"/>
      <c r="CC69" s="1335"/>
      <c r="CD69" s="1335"/>
      <c r="CE69" s="1335"/>
      <c r="CF69" s="1335"/>
      <c r="CG69" s="1335"/>
      <c r="CH69" s="1335"/>
      <c r="CI69" s="1335"/>
      <c r="CJ69" s="1335"/>
      <c r="CK69" s="1335"/>
      <c r="CL69" s="1335"/>
      <c r="CM69" s="1335"/>
      <c r="CN69" s="1335"/>
      <c r="CO69" s="1335"/>
      <c r="CP69" s="1335"/>
      <c r="CQ69" s="1335"/>
      <c r="CR69" s="1335"/>
      <c r="CS69" s="1335"/>
      <c r="CT69" s="1335"/>
      <c r="CU69" s="1335"/>
      <c r="CV69" s="1335"/>
      <c r="CW69" s="1335"/>
      <c r="CX69" s="1335"/>
      <c r="CY69" s="1335"/>
      <c r="CZ69" s="1335"/>
      <c r="DA69" s="1335"/>
      <c r="DB69" s="1335"/>
      <c r="DC69" s="133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18"/>
      <c r="H72" s="1318"/>
      <c r="I72" s="1318"/>
      <c r="J72" s="1318"/>
      <c r="K72" s="404"/>
      <c r="L72" s="404"/>
      <c r="M72" s="405"/>
      <c r="N72" s="40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558</v>
      </c>
      <c r="BQ72" s="1322"/>
      <c r="BR72" s="1322"/>
      <c r="BS72" s="1322"/>
      <c r="BT72" s="1322"/>
      <c r="BU72" s="1322"/>
      <c r="BV72" s="1322"/>
      <c r="BW72" s="1322"/>
      <c r="BX72" s="1322" t="s">
        <v>559</v>
      </c>
      <c r="BY72" s="1322"/>
      <c r="BZ72" s="1322"/>
      <c r="CA72" s="1322"/>
      <c r="CB72" s="1322"/>
      <c r="CC72" s="1322"/>
      <c r="CD72" s="1322"/>
      <c r="CE72" s="1322"/>
      <c r="CF72" s="1322" t="s">
        <v>560</v>
      </c>
      <c r="CG72" s="1322"/>
      <c r="CH72" s="1322"/>
      <c r="CI72" s="1322"/>
      <c r="CJ72" s="1322"/>
      <c r="CK72" s="1322"/>
      <c r="CL72" s="1322"/>
      <c r="CM72" s="1322"/>
      <c r="CN72" s="1322" t="s">
        <v>561</v>
      </c>
      <c r="CO72" s="1322"/>
      <c r="CP72" s="1322"/>
      <c r="CQ72" s="1322"/>
      <c r="CR72" s="1322"/>
      <c r="CS72" s="1322"/>
      <c r="CT72" s="1322"/>
      <c r="CU72" s="1322"/>
      <c r="CV72" s="1322" t="s">
        <v>562</v>
      </c>
      <c r="CW72" s="1322"/>
      <c r="CX72" s="1322"/>
      <c r="CY72" s="1322"/>
      <c r="CZ72" s="1322"/>
      <c r="DA72" s="1322"/>
      <c r="DB72" s="1322"/>
      <c r="DC72" s="1322"/>
    </row>
    <row r="73" spans="2:107">
      <c r="B73" s="394"/>
      <c r="G73" s="1323"/>
      <c r="H73" s="1323"/>
      <c r="I73" s="1323"/>
      <c r="J73" s="1323"/>
      <c r="K73" s="1337"/>
      <c r="L73" s="1337"/>
      <c r="M73" s="1337"/>
      <c r="N73" s="1337"/>
      <c r="AM73" s="403"/>
      <c r="AN73" s="1325" t="s">
        <v>606</v>
      </c>
      <c r="AO73" s="1325"/>
      <c r="AP73" s="1325"/>
      <c r="AQ73" s="1325"/>
      <c r="AR73" s="1325"/>
      <c r="AS73" s="1325"/>
      <c r="AT73" s="1325"/>
      <c r="AU73" s="1325"/>
      <c r="AV73" s="1325"/>
      <c r="AW73" s="1325"/>
      <c r="AX73" s="1325"/>
      <c r="AY73" s="1325"/>
      <c r="AZ73" s="1325"/>
      <c r="BA73" s="1325"/>
      <c r="BB73" s="1325" t="s">
        <v>607</v>
      </c>
      <c r="BC73" s="1325"/>
      <c r="BD73" s="1325"/>
      <c r="BE73" s="1325"/>
      <c r="BF73" s="1325"/>
      <c r="BG73" s="1325"/>
      <c r="BH73" s="1325"/>
      <c r="BI73" s="1325"/>
      <c r="BJ73" s="1325"/>
      <c r="BK73" s="1325"/>
      <c r="BL73" s="1325"/>
      <c r="BM73" s="1325"/>
      <c r="BN73" s="1325"/>
      <c r="BO73" s="1325"/>
      <c r="BP73" s="1308">
        <v>89.1</v>
      </c>
      <c r="BQ73" s="1308"/>
      <c r="BR73" s="1308"/>
      <c r="BS73" s="1308"/>
      <c r="BT73" s="1308"/>
      <c r="BU73" s="1308"/>
      <c r="BV73" s="1308"/>
      <c r="BW73" s="1308"/>
      <c r="BX73" s="1308">
        <v>79.099999999999994</v>
      </c>
      <c r="BY73" s="1308"/>
      <c r="BZ73" s="1308"/>
      <c r="CA73" s="1308"/>
      <c r="CB73" s="1308"/>
      <c r="CC73" s="1308"/>
      <c r="CD73" s="1308"/>
      <c r="CE73" s="1308"/>
      <c r="CF73" s="1308">
        <v>79.2</v>
      </c>
      <c r="CG73" s="1308"/>
      <c r="CH73" s="1308"/>
      <c r="CI73" s="1308"/>
      <c r="CJ73" s="1308"/>
      <c r="CK73" s="1308"/>
      <c r="CL73" s="1308"/>
      <c r="CM73" s="1308"/>
      <c r="CN73" s="1308">
        <v>82.2</v>
      </c>
      <c r="CO73" s="1308"/>
      <c r="CP73" s="1308"/>
      <c r="CQ73" s="1308"/>
      <c r="CR73" s="1308"/>
      <c r="CS73" s="1308"/>
      <c r="CT73" s="1308"/>
      <c r="CU73" s="1308"/>
      <c r="CV73" s="1308">
        <v>82.6</v>
      </c>
      <c r="CW73" s="1308"/>
      <c r="CX73" s="1308"/>
      <c r="CY73" s="1308"/>
      <c r="CZ73" s="1308"/>
      <c r="DA73" s="1308"/>
      <c r="DB73" s="1308"/>
      <c r="DC73" s="1308"/>
    </row>
    <row r="74" spans="2:107">
      <c r="B74" s="394"/>
      <c r="G74" s="1323"/>
      <c r="H74" s="1323"/>
      <c r="I74" s="1323"/>
      <c r="J74" s="1323"/>
      <c r="K74" s="1337"/>
      <c r="L74" s="1337"/>
      <c r="M74" s="1337"/>
      <c r="N74" s="1337"/>
      <c r="AM74" s="403"/>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c r="B75" s="394"/>
      <c r="G75" s="1323"/>
      <c r="H75" s="1323"/>
      <c r="I75" s="1318"/>
      <c r="J75" s="1318"/>
      <c r="K75" s="1324"/>
      <c r="L75" s="1324"/>
      <c r="M75" s="1324"/>
      <c r="N75" s="1324"/>
      <c r="AM75" s="403"/>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08">
        <v>12.7</v>
      </c>
      <c r="BQ75" s="1308"/>
      <c r="BR75" s="1308"/>
      <c r="BS75" s="1308"/>
      <c r="BT75" s="1308"/>
      <c r="BU75" s="1308"/>
      <c r="BV75" s="1308"/>
      <c r="BW75" s="1308"/>
      <c r="BX75" s="1308">
        <v>12</v>
      </c>
      <c r="BY75" s="1308"/>
      <c r="BZ75" s="1308"/>
      <c r="CA75" s="1308"/>
      <c r="CB75" s="1308"/>
      <c r="CC75" s="1308"/>
      <c r="CD75" s="1308"/>
      <c r="CE75" s="1308"/>
      <c r="CF75" s="1308">
        <v>11.6</v>
      </c>
      <c r="CG75" s="1308"/>
      <c r="CH75" s="1308"/>
      <c r="CI75" s="1308"/>
      <c r="CJ75" s="1308"/>
      <c r="CK75" s="1308"/>
      <c r="CL75" s="1308"/>
      <c r="CM75" s="1308"/>
      <c r="CN75" s="1308">
        <v>11.4</v>
      </c>
      <c r="CO75" s="1308"/>
      <c r="CP75" s="1308"/>
      <c r="CQ75" s="1308"/>
      <c r="CR75" s="1308"/>
      <c r="CS75" s="1308"/>
      <c r="CT75" s="1308"/>
      <c r="CU75" s="1308"/>
      <c r="CV75" s="1308">
        <v>11.1</v>
      </c>
      <c r="CW75" s="1308"/>
      <c r="CX75" s="1308"/>
      <c r="CY75" s="1308"/>
      <c r="CZ75" s="1308"/>
      <c r="DA75" s="1308"/>
      <c r="DB75" s="1308"/>
      <c r="DC75" s="1308"/>
    </row>
    <row r="76" spans="2:107">
      <c r="B76" s="394"/>
      <c r="G76" s="1323"/>
      <c r="H76" s="1323"/>
      <c r="I76" s="1318"/>
      <c r="J76" s="1318"/>
      <c r="K76" s="1324"/>
      <c r="L76" s="1324"/>
      <c r="M76" s="1324"/>
      <c r="N76" s="1324"/>
      <c r="AM76" s="403"/>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c r="B77" s="394"/>
      <c r="G77" s="1318"/>
      <c r="H77" s="1318"/>
      <c r="I77" s="1318"/>
      <c r="J77" s="1318"/>
      <c r="K77" s="1337"/>
      <c r="L77" s="1337"/>
      <c r="M77" s="1337"/>
      <c r="N77" s="1337"/>
      <c r="AN77" s="1322" t="s">
        <v>609</v>
      </c>
      <c r="AO77" s="1322"/>
      <c r="AP77" s="1322"/>
      <c r="AQ77" s="1322"/>
      <c r="AR77" s="1322"/>
      <c r="AS77" s="1322"/>
      <c r="AT77" s="1322"/>
      <c r="AU77" s="1322"/>
      <c r="AV77" s="1322"/>
      <c r="AW77" s="1322"/>
      <c r="AX77" s="1322"/>
      <c r="AY77" s="1322"/>
      <c r="AZ77" s="1322"/>
      <c r="BA77" s="1322"/>
      <c r="BB77" s="1325" t="s">
        <v>607</v>
      </c>
      <c r="BC77" s="1325"/>
      <c r="BD77" s="1325"/>
      <c r="BE77" s="1325"/>
      <c r="BF77" s="1325"/>
      <c r="BG77" s="1325"/>
      <c r="BH77" s="1325"/>
      <c r="BI77" s="1325"/>
      <c r="BJ77" s="1325"/>
      <c r="BK77" s="1325"/>
      <c r="BL77" s="1325"/>
      <c r="BM77" s="1325"/>
      <c r="BN77" s="1325"/>
      <c r="BO77" s="1325"/>
      <c r="BP77" s="1308">
        <v>45.9</v>
      </c>
      <c r="BQ77" s="1308"/>
      <c r="BR77" s="1308"/>
      <c r="BS77" s="1308"/>
      <c r="BT77" s="1308"/>
      <c r="BU77" s="1308"/>
      <c r="BV77" s="1308"/>
      <c r="BW77" s="1308"/>
      <c r="BX77" s="1308">
        <v>37.299999999999997</v>
      </c>
      <c r="BY77" s="1308"/>
      <c r="BZ77" s="1308"/>
      <c r="CA77" s="1308"/>
      <c r="CB77" s="1308"/>
      <c r="CC77" s="1308"/>
      <c r="CD77" s="1308"/>
      <c r="CE77" s="1308"/>
      <c r="CF77" s="1308">
        <v>33.1</v>
      </c>
      <c r="CG77" s="1308"/>
      <c r="CH77" s="1308"/>
      <c r="CI77" s="1308"/>
      <c r="CJ77" s="1308"/>
      <c r="CK77" s="1308"/>
      <c r="CL77" s="1308"/>
      <c r="CM77" s="1308"/>
      <c r="CN77" s="1308">
        <v>31.3</v>
      </c>
      <c r="CO77" s="1308"/>
      <c r="CP77" s="1308"/>
      <c r="CQ77" s="1308"/>
      <c r="CR77" s="1308"/>
      <c r="CS77" s="1308"/>
      <c r="CT77" s="1308"/>
      <c r="CU77" s="1308"/>
      <c r="CV77" s="1308">
        <v>25.3</v>
      </c>
      <c r="CW77" s="1308"/>
      <c r="CX77" s="1308"/>
      <c r="CY77" s="1308"/>
      <c r="CZ77" s="1308"/>
      <c r="DA77" s="1308"/>
      <c r="DB77" s="1308"/>
      <c r="DC77" s="1308"/>
    </row>
    <row r="78" spans="2:107">
      <c r="B78" s="394"/>
      <c r="G78" s="1318"/>
      <c r="H78" s="1318"/>
      <c r="I78" s="1318"/>
      <c r="J78" s="1318"/>
      <c r="K78" s="1337"/>
      <c r="L78" s="1337"/>
      <c r="M78" s="1337"/>
      <c r="N78" s="1337"/>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c r="B79" s="394"/>
      <c r="G79" s="1318"/>
      <c r="H79" s="1318"/>
      <c r="I79" s="1327"/>
      <c r="J79" s="1327"/>
      <c r="K79" s="1338"/>
      <c r="L79" s="1338"/>
      <c r="M79" s="1338"/>
      <c r="N79" s="1338"/>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08">
        <v>8.8000000000000007</v>
      </c>
      <c r="BQ79" s="1308"/>
      <c r="BR79" s="1308"/>
      <c r="BS79" s="1308"/>
      <c r="BT79" s="1308"/>
      <c r="BU79" s="1308"/>
      <c r="BV79" s="1308"/>
      <c r="BW79" s="1308"/>
      <c r="BX79" s="1308">
        <v>7.8</v>
      </c>
      <c r="BY79" s="1308"/>
      <c r="BZ79" s="1308"/>
      <c r="CA79" s="1308"/>
      <c r="CB79" s="1308"/>
      <c r="CC79" s="1308"/>
      <c r="CD79" s="1308"/>
      <c r="CE79" s="1308"/>
      <c r="CF79" s="1308">
        <v>7.5</v>
      </c>
      <c r="CG79" s="1308"/>
      <c r="CH79" s="1308"/>
      <c r="CI79" s="1308"/>
      <c r="CJ79" s="1308"/>
      <c r="CK79" s="1308"/>
      <c r="CL79" s="1308"/>
      <c r="CM79" s="1308"/>
      <c r="CN79" s="1308">
        <v>7.2</v>
      </c>
      <c r="CO79" s="1308"/>
      <c r="CP79" s="1308"/>
      <c r="CQ79" s="1308"/>
      <c r="CR79" s="1308"/>
      <c r="CS79" s="1308"/>
      <c r="CT79" s="1308"/>
      <c r="CU79" s="1308"/>
      <c r="CV79" s="1308">
        <v>6.9</v>
      </c>
      <c r="CW79" s="1308"/>
      <c r="CX79" s="1308"/>
      <c r="CY79" s="1308"/>
      <c r="CZ79" s="1308"/>
      <c r="DA79" s="1308"/>
      <c r="DB79" s="1308"/>
      <c r="DC79" s="1308"/>
    </row>
    <row r="80" spans="2:107">
      <c r="B80" s="394"/>
      <c r="G80" s="1318"/>
      <c r="H80" s="1318"/>
      <c r="I80" s="1327"/>
      <c r="J80" s="1327"/>
      <c r="K80" s="1338"/>
      <c r="L80" s="1338"/>
      <c r="M80" s="1338"/>
      <c r="N80" s="1338"/>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lcjlJGc8sUsJEs+QAXoi173+Qm3uOB6N1cluqRxR36FoWCI4TJAFROd1r624aJ6AsTIBNP98MxGKbeQU1LlDNg==" saltValue="NUY4W1gu38ISQDpuAEbBC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B0kuRM7RHX2DRgPNCmm+lGK/QIMk/KOANl71+uXEMA3EXvOqFnsfv7K6Sx/nWbyHTQdHQ4Z7hjTz2QtZAXqL4A==" saltValue="tFRgCm92od6nZjLv/P5XD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613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o5+kdY4zgi2IsXZPwyTIHjXCro23BdjRXr7HIYSm9sKtOS1r2KFW7LUAUhhcJqlkLDWFdnWc9ogTgovpAS5V8A==" saltValue="4KKTA04PI19S3CisRGsS3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555</v>
      </c>
      <c r="G2" s="156"/>
      <c r="H2" s="157"/>
    </row>
    <row r="3" spans="1:8">
      <c r="A3" s="153" t="s">
        <v>548</v>
      </c>
      <c r="B3" s="158"/>
      <c r="C3" s="159"/>
      <c r="D3" s="160">
        <v>108309</v>
      </c>
      <c r="E3" s="161"/>
      <c r="F3" s="162">
        <v>66255</v>
      </c>
      <c r="G3" s="163"/>
      <c r="H3" s="164"/>
    </row>
    <row r="4" spans="1:8">
      <c r="A4" s="165"/>
      <c r="B4" s="166"/>
      <c r="C4" s="167"/>
      <c r="D4" s="168">
        <v>29613</v>
      </c>
      <c r="E4" s="169"/>
      <c r="F4" s="170">
        <v>31822</v>
      </c>
      <c r="G4" s="171"/>
      <c r="H4" s="172"/>
    </row>
    <row r="5" spans="1:8">
      <c r="A5" s="153" t="s">
        <v>550</v>
      </c>
      <c r="B5" s="158"/>
      <c r="C5" s="159"/>
      <c r="D5" s="160">
        <v>83088</v>
      </c>
      <c r="E5" s="161"/>
      <c r="F5" s="162">
        <v>54227</v>
      </c>
      <c r="G5" s="163"/>
      <c r="H5" s="164"/>
    </row>
    <row r="6" spans="1:8">
      <c r="A6" s="165"/>
      <c r="B6" s="166"/>
      <c r="C6" s="167"/>
      <c r="D6" s="168">
        <v>18830</v>
      </c>
      <c r="E6" s="169"/>
      <c r="F6" s="170">
        <v>29694</v>
      </c>
      <c r="G6" s="171"/>
      <c r="H6" s="172"/>
    </row>
    <row r="7" spans="1:8">
      <c r="A7" s="153" t="s">
        <v>551</v>
      </c>
      <c r="B7" s="158"/>
      <c r="C7" s="159"/>
      <c r="D7" s="160">
        <v>82329</v>
      </c>
      <c r="E7" s="161"/>
      <c r="F7" s="162">
        <v>57295</v>
      </c>
      <c r="G7" s="163"/>
      <c r="H7" s="164"/>
    </row>
    <row r="8" spans="1:8">
      <c r="A8" s="165"/>
      <c r="B8" s="166"/>
      <c r="C8" s="167"/>
      <c r="D8" s="168">
        <v>29437</v>
      </c>
      <c r="E8" s="169"/>
      <c r="F8" s="170">
        <v>32771</v>
      </c>
      <c r="G8" s="171"/>
      <c r="H8" s="172"/>
    </row>
    <row r="9" spans="1:8">
      <c r="A9" s="153" t="s">
        <v>552</v>
      </c>
      <c r="B9" s="158"/>
      <c r="C9" s="159"/>
      <c r="D9" s="160">
        <v>121301</v>
      </c>
      <c r="E9" s="161"/>
      <c r="F9" s="162">
        <v>54110</v>
      </c>
      <c r="G9" s="163"/>
      <c r="H9" s="164"/>
    </row>
    <row r="10" spans="1:8">
      <c r="A10" s="165"/>
      <c r="B10" s="166"/>
      <c r="C10" s="167"/>
      <c r="D10" s="168">
        <v>69962</v>
      </c>
      <c r="E10" s="169"/>
      <c r="F10" s="170">
        <v>30620</v>
      </c>
      <c r="G10" s="171"/>
      <c r="H10" s="172"/>
    </row>
    <row r="11" spans="1:8">
      <c r="A11" s="153" t="s">
        <v>553</v>
      </c>
      <c r="B11" s="158"/>
      <c r="C11" s="159"/>
      <c r="D11" s="160">
        <v>58869</v>
      </c>
      <c r="E11" s="161"/>
      <c r="F11" s="162">
        <v>54684</v>
      </c>
      <c r="G11" s="163"/>
      <c r="H11" s="164"/>
    </row>
    <row r="12" spans="1:8">
      <c r="A12" s="165"/>
      <c r="B12" s="166"/>
      <c r="C12" s="173"/>
      <c r="D12" s="168">
        <v>19135</v>
      </c>
      <c r="E12" s="169"/>
      <c r="F12" s="170">
        <v>32829</v>
      </c>
      <c r="G12" s="171"/>
      <c r="H12" s="172"/>
    </row>
    <row r="13" spans="1:8">
      <c r="A13" s="153"/>
      <c r="B13" s="158"/>
      <c r="C13" s="174"/>
      <c r="D13" s="175">
        <v>90779</v>
      </c>
      <c r="E13" s="176"/>
      <c r="F13" s="177">
        <v>57314</v>
      </c>
      <c r="G13" s="178"/>
      <c r="H13" s="164"/>
    </row>
    <row r="14" spans="1:8">
      <c r="A14" s="165"/>
      <c r="B14" s="166"/>
      <c r="C14" s="167"/>
      <c r="D14" s="168">
        <v>33395</v>
      </c>
      <c r="E14" s="169"/>
      <c r="F14" s="170">
        <v>31547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3.06</v>
      </c>
      <c r="C19" s="179">
        <f>ROUND(VALUE(SUBSTITUTE(実質収支比率等に係る経年分析!G$48,"▲","-")),2)</f>
        <v>3.68</v>
      </c>
      <c r="D19" s="179">
        <f>ROUND(VALUE(SUBSTITUTE(実質収支比率等に係る経年分析!H$48,"▲","-")),2)</f>
        <v>2.65</v>
      </c>
      <c r="E19" s="179">
        <f>ROUND(VALUE(SUBSTITUTE(実質収支比率等に係る経年分析!I$48,"▲","-")),2)</f>
        <v>2.99</v>
      </c>
      <c r="F19" s="179">
        <f>ROUND(VALUE(SUBSTITUTE(実質収支比率等に係る経年分析!J$48,"▲","-")),2)</f>
        <v>3.17</v>
      </c>
    </row>
    <row r="20" spans="1:11">
      <c r="A20" s="179" t="s">
        <v>55</v>
      </c>
      <c r="B20" s="179">
        <f>ROUND(VALUE(SUBSTITUTE(実質収支比率等に係る経年分析!F$47,"▲","-")),2)</f>
        <v>21.09</v>
      </c>
      <c r="C20" s="179">
        <f>ROUND(VALUE(SUBSTITUTE(実質収支比率等に係る経年分析!G$47,"▲","-")),2)</f>
        <v>21.48</v>
      </c>
      <c r="D20" s="179">
        <f>ROUND(VALUE(SUBSTITUTE(実質収支比率等に係る経年分析!H$47,"▲","-")),2)</f>
        <v>20.49</v>
      </c>
      <c r="E20" s="179">
        <f>ROUND(VALUE(SUBSTITUTE(実質収支比率等に係る経年分析!I$47,"▲","-")),2)</f>
        <v>19.21</v>
      </c>
      <c r="F20" s="179">
        <f>ROUND(VALUE(SUBSTITUTE(実質収支比率等に係る経年分析!J$47,"▲","-")),2)</f>
        <v>16.850000000000001</v>
      </c>
    </row>
    <row r="21" spans="1:11">
      <c r="A21" s="179" t="s">
        <v>56</v>
      </c>
      <c r="B21" s="179">
        <f>IF(ISNUMBER(VALUE(SUBSTITUTE(実質収支比率等に係る経年分析!F$49,"▲","-"))),ROUND(VALUE(SUBSTITUTE(実質収支比率等に係る経年分析!F$49,"▲","-")),2),NA())</f>
        <v>-2.59</v>
      </c>
      <c r="C21" s="179">
        <f>IF(ISNUMBER(VALUE(SUBSTITUTE(実質収支比率等に係る経年分析!G$49,"▲","-"))),ROUND(VALUE(SUBSTITUTE(実質収支比率等に係る経年分析!G$49,"▲","-")),2),NA())</f>
        <v>0.06</v>
      </c>
      <c r="D21" s="179">
        <f>IF(ISNUMBER(VALUE(SUBSTITUTE(実質収支比率等に係る経年分析!H$49,"▲","-"))),ROUND(VALUE(SUBSTITUTE(実質収支比率等に係る経年分析!H$49,"▲","-")),2),NA())</f>
        <v>-3.89</v>
      </c>
      <c r="E21" s="179">
        <f>IF(ISNUMBER(VALUE(SUBSTITUTE(実質収支比率等に係る経年分析!I$49,"▲","-"))),ROUND(VALUE(SUBSTITUTE(実質収支比率等に係る経年分析!I$49,"▲","-")),2),NA())</f>
        <v>-2.2000000000000002</v>
      </c>
      <c r="F21" s="179">
        <f>IF(ISNUMBER(VALUE(SUBSTITUTE(実質収支比率等に係る経年分析!J$49,"▲","-"))),ROUND(VALUE(SUBSTITUTE(実質収支比率等に係る経年分析!J$49,"▲","-")),2),NA())</f>
        <v>-4</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0.04</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日向市簡易水道事業特別会計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c r="A30" s="180" t="str">
        <f>IF(連結実質赤字比率に係る赤字・黒字の構成分析!C$40="",NA(),連結実質赤字比率に係る赤字・黒字の構成分析!C$40)</f>
        <v>日向市後期高齢者医療事業特別会計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c r="A31" s="180" t="str">
        <f>IF(連結実質赤字比率に係る赤字・黒字の構成分析!C$39="",NA(),連結実質赤字比率に係る赤字・黒字の構成分析!C$39)</f>
        <v>日向市病院事業会計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1.1399999999999999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0.52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v>
      </c>
    </row>
    <row r="32" spans="1:11">
      <c r="A32" s="180" t="str">
        <f>IF(連結実質赤字比率に係る赤字・黒字の構成分析!C$38="",NA(),連結実質赤字比率に係る赤字・黒字の構成分析!C$38)</f>
        <v>日向市国民健康保険事業特別会計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1.87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1.07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1.06</v>
      </c>
    </row>
    <row r="33" spans="1:16">
      <c r="A33" s="180" t="str">
        <f>IF(連結実質赤字比率に係る赤字・黒字の構成分析!C$37="",NA(),連結実質赤字比率に係る赤字・黒字の構成分析!C$37)</f>
        <v>日向市介護保険事業特別会計（保険事業勘定）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1.1299999999999999</v>
      </c>
    </row>
    <row r="34" spans="1:16">
      <c r="A34" s="180" t="str">
        <f>IF(連結実質赤字比率に係る赤字・黒字の構成分析!C$36="",NA(),連結実質赤字比率に係る赤字・黒字の構成分析!C$36)</f>
        <v>日向市下水道事業会計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3.13</v>
      </c>
    </row>
    <row r="36" spans="1:16">
      <c r="A36" s="180" t="str">
        <f>IF(連結実質赤字比率に係る赤字・黒字の構成分析!C$34="",NA(),連結実質赤字比率に係る赤字・黒字の構成分析!C$34)</f>
        <v>日向市水道事業会計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8.3800000000000008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8.82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7.2</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3054</v>
      </c>
      <c r="E42" s="181"/>
      <c r="F42" s="181"/>
      <c r="G42" s="181">
        <f>'実質公債費比率（分子）の構造'!L$52</f>
        <v>3205</v>
      </c>
      <c r="H42" s="181"/>
      <c r="I42" s="181"/>
      <c r="J42" s="181">
        <f>'実質公債費比率（分子）の構造'!M$52</f>
        <v>3140</v>
      </c>
      <c r="K42" s="181"/>
      <c r="L42" s="181"/>
      <c r="M42" s="181">
        <f>'実質公債費比率（分子）の構造'!N$52</f>
        <v>3032</v>
      </c>
      <c r="N42" s="181"/>
      <c r="O42" s="181"/>
      <c r="P42" s="181">
        <f>'実質公債費比率（分子）の構造'!O$52</f>
        <v>2658</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c r="A45" s="181" t="s">
        <v>66</v>
      </c>
      <c r="B45" s="181">
        <f>'実質公債費比率（分子）の構造'!K$49</f>
        <v>33</v>
      </c>
      <c r="C45" s="181"/>
      <c r="D45" s="181"/>
      <c r="E45" s="181">
        <f>'実質公債費比率（分子）の構造'!L$49</f>
        <v>93</v>
      </c>
      <c r="F45" s="181"/>
      <c r="G45" s="181"/>
      <c r="H45" s="181">
        <f>'実質公債費比率（分子）の構造'!M$49</f>
        <v>110</v>
      </c>
      <c r="I45" s="181"/>
      <c r="J45" s="181"/>
      <c r="K45" s="181">
        <f>'実質公債費比率（分子）の構造'!N$49</f>
        <v>123</v>
      </c>
      <c r="L45" s="181"/>
      <c r="M45" s="181"/>
      <c r="N45" s="181">
        <f>'実質公債費比率（分子）の構造'!O$49</f>
        <v>120</v>
      </c>
      <c r="O45" s="181"/>
      <c r="P45" s="181"/>
    </row>
    <row r="46" spans="1:16">
      <c r="A46" s="181" t="s">
        <v>67</v>
      </c>
      <c r="B46" s="181">
        <f>'実質公債費比率（分子）の構造'!K$48</f>
        <v>700</v>
      </c>
      <c r="C46" s="181"/>
      <c r="D46" s="181"/>
      <c r="E46" s="181">
        <f>'実質公債費比率（分子）の構造'!L$48</f>
        <v>730</v>
      </c>
      <c r="F46" s="181"/>
      <c r="G46" s="181"/>
      <c r="H46" s="181">
        <f>'実質公債費比率（分子）の構造'!M$48</f>
        <v>611</v>
      </c>
      <c r="I46" s="181"/>
      <c r="J46" s="181"/>
      <c r="K46" s="181">
        <f>'実質公債費比率（分子）の構造'!N$48</f>
        <v>616</v>
      </c>
      <c r="L46" s="181"/>
      <c r="M46" s="181"/>
      <c r="N46" s="181">
        <f>'実質公債費比率（分子）の構造'!O$48</f>
        <v>615</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3836</v>
      </c>
      <c r="C49" s="181"/>
      <c r="D49" s="181"/>
      <c r="E49" s="181">
        <f>'実質公債費比率（分子）の構造'!L$45</f>
        <v>3899</v>
      </c>
      <c r="F49" s="181"/>
      <c r="G49" s="181"/>
      <c r="H49" s="181">
        <f>'実質公債費比率（分子）の構造'!M$45</f>
        <v>3915</v>
      </c>
      <c r="I49" s="181"/>
      <c r="J49" s="181"/>
      <c r="K49" s="181">
        <f>'実質公債費比率（分子）の構造'!N$45</f>
        <v>3757</v>
      </c>
      <c r="L49" s="181"/>
      <c r="M49" s="181"/>
      <c r="N49" s="181">
        <f>'実質公債費比率（分子）の構造'!O$45</f>
        <v>3326</v>
      </c>
      <c r="O49" s="181"/>
      <c r="P49" s="181"/>
    </row>
    <row r="50" spans="1:16">
      <c r="A50" s="181" t="s">
        <v>71</v>
      </c>
      <c r="B50" s="181" t="e">
        <f>NA()</f>
        <v>#N/A</v>
      </c>
      <c r="C50" s="181">
        <f>IF(ISNUMBER('実質公債費比率（分子）の構造'!K$53),'実質公債費比率（分子）の構造'!K$53,NA())</f>
        <v>1515</v>
      </c>
      <c r="D50" s="181" t="e">
        <f>NA()</f>
        <v>#N/A</v>
      </c>
      <c r="E50" s="181" t="e">
        <f>NA()</f>
        <v>#N/A</v>
      </c>
      <c r="F50" s="181">
        <f>IF(ISNUMBER('実質公債費比率（分子）の構造'!L$53),'実質公債費比率（分子）の構造'!L$53,NA())</f>
        <v>1517</v>
      </c>
      <c r="G50" s="181" t="e">
        <f>NA()</f>
        <v>#N/A</v>
      </c>
      <c r="H50" s="181" t="e">
        <f>NA()</f>
        <v>#N/A</v>
      </c>
      <c r="I50" s="181">
        <f>IF(ISNUMBER('実質公債費比率（分子）の構造'!M$53),'実質公債費比率（分子）の構造'!M$53,NA())</f>
        <v>1496</v>
      </c>
      <c r="J50" s="181" t="e">
        <f>NA()</f>
        <v>#N/A</v>
      </c>
      <c r="K50" s="181" t="e">
        <f>NA()</f>
        <v>#N/A</v>
      </c>
      <c r="L50" s="181">
        <f>IF(ISNUMBER('実質公債費比率（分子）の構造'!N$53),'実質公債費比率（分子）の構造'!N$53,NA())</f>
        <v>1464</v>
      </c>
      <c r="M50" s="181" t="e">
        <f>NA()</f>
        <v>#N/A</v>
      </c>
      <c r="N50" s="181" t="e">
        <f>NA()</f>
        <v>#N/A</v>
      </c>
      <c r="O50" s="181">
        <f>IF(ISNUMBER('実質公債費比率（分子）の構造'!O$53),'実質公債費比率（分子）の構造'!O$53,NA())</f>
        <v>1403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27760</v>
      </c>
      <c r="E56" s="180"/>
      <c r="F56" s="180"/>
      <c r="G56" s="180">
        <f>'将来負担比率（分子）の構造'!J$52</f>
        <v>27747</v>
      </c>
      <c r="H56" s="180"/>
      <c r="I56" s="180"/>
      <c r="J56" s="180">
        <f>'将来負担比率（分子）の構造'!K$52</f>
        <v>27725</v>
      </c>
      <c r="K56" s="180"/>
      <c r="L56" s="180"/>
      <c r="M56" s="180">
        <f>'将来負担比率（分子）の構造'!L$52</f>
        <v>29236</v>
      </c>
      <c r="N56" s="180"/>
      <c r="O56" s="180"/>
      <c r="P56" s="180">
        <f>'将来負担比率（分子）の構造'!M$52</f>
        <v>28274</v>
      </c>
    </row>
    <row r="57" spans="1:16">
      <c r="A57" s="180" t="s">
        <v>42</v>
      </c>
      <c r="B57" s="180"/>
      <c r="C57" s="180"/>
      <c r="D57" s="180">
        <f>'将来負担比率（分子）の構造'!I$51</f>
        <v>2091</v>
      </c>
      <c r="E57" s="180"/>
      <c r="F57" s="180"/>
      <c r="G57" s="180">
        <f>'将来負担比率（分子）の構造'!J$51</f>
        <v>1782</v>
      </c>
      <c r="H57" s="180"/>
      <c r="I57" s="180"/>
      <c r="J57" s="180">
        <f>'将来負担比率（分子）の構造'!K$51</f>
        <v>1267</v>
      </c>
      <c r="K57" s="180"/>
      <c r="L57" s="180"/>
      <c r="M57" s="180">
        <f>'将来負担比率（分子）の構造'!L$51</f>
        <v>843</v>
      </c>
      <c r="N57" s="180"/>
      <c r="O57" s="180"/>
      <c r="P57" s="180">
        <f>'将来負担比率（分子）の構造'!M$51</f>
        <v>705</v>
      </c>
    </row>
    <row r="58" spans="1:16">
      <c r="A58" s="180" t="s">
        <v>41</v>
      </c>
      <c r="B58" s="180"/>
      <c r="C58" s="180"/>
      <c r="D58" s="180">
        <f>'将来負担比率（分子）の構造'!I$50</f>
        <v>9620</v>
      </c>
      <c r="E58" s="180"/>
      <c r="F58" s="180"/>
      <c r="G58" s="180">
        <f>'将来負担比率（分子）の構造'!J$50</f>
        <v>9933</v>
      </c>
      <c r="H58" s="180"/>
      <c r="I58" s="180"/>
      <c r="J58" s="180">
        <f>'将来負担比率（分子）の構造'!K$50</f>
        <v>9720</v>
      </c>
      <c r="K58" s="180"/>
      <c r="L58" s="180"/>
      <c r="M58" s="180">
        <f>'将来負担比率（分子）の構造'!L$50</f>
        <v>9176</v>
      </c>
      <c r="N58" s="180"/>
      <c r="O58" s="180"/>
      <c r="P58" s="180">
        <f>'将来負担比率（分子）の構造'!M$50</f>
        <v>8103</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f>'将来負担比率（分子）の構造'!I$46</f>
        <v>53</v>
      </c>
      <c r="C61" s="180"/>
      <c r="D61" s="180"/>
      <c r="E61" s="180">
        <f>'将来負担比率（分子）の構造'!J$46</f>
        <v>50</v>
      </c>
      <c r="F61" s="180"/>
      <c r="G61" s="180"/>
      <c r="H61" s="180">
        <f>'将来負担比率（分子）の構造'!K$46</f>
        <v>51</v>
      </c>
      <c r="I61" s="180"/>
      <c r="J61" s="180"/>
      <c r="K61" s="180">
        <f>'将来負担比率（分子）の構造'!L$46</f>
        <v>48</v>
      </c>
      <c r="L61" s="180"/>
      <c r="M61" s="180"/>
      <c r="N61" s="180">
        <f>'将来負担比率（分子）の構造'!M$46</f>
        <v>4</v>
      </c>
      <c r="O61" s="180"/>
      <c r="P61" s="180"/>
    </row>
    <row r="62" spans="1:16">
      <c r="A62" s="180" t="s">
        <v>35</v>
      </c>
      <c r="B62" s="180">
        <f>'将来負担比率（分子）の構造'!I$45</f>
        <v>5496</v>
      </c>
      <c r="C62" s="180"/>
      <c r="D62" s="180"/>
      <c r="E62" s="180">
        <f>'将来負担比率（分子）の構造'!J$45</f>
        <v>5306</v>
      </c>
      <c r="F62" s="180"/>
      <c r="G62" s="180"/>
      <c r="H62" s="180">
        <f>'将来負担比率（分子）の構造'!K$45</f>
        <v>5284</v>
      </c>
      <c r="I62" s="180"/>
      <c r="J62" s="180"/>
      <c r="K62" s="180">
        <f>'将来負担比率（分子）の構造'!L$45</f>
        <v>5379</v>
      </c>
      <c r="L62" s="180"/>
      <c r="M62" s="180"/>
      <c r="N62" s="180">
        <f>'将来負担比率（分子）の構造'!M$45</f>
        <v>5119</v>
      </c>
      <c r="O62" s="180"/>
      <c r="P62" s="180"/>
    </row>
    <row r="63" spans="1:16">
      <c r="A63" s="180" t="s">
        <v>34</v>
      </c>
      <c r="B63" s="180">
        <f>'将来負担比率（分子）の構造'!I$44</f>
        <v>521</v>
      </c>
      <c r="C63" s="180"/>
      <c r="D63" s="180"/>
      <c r="E63" s="180">
        <f>'将来負担比率（分子）の構造'!J$44</f>
        <v>460</v>
      </c>
      <c r="F63" s="180"/>
      <c r="G63" s="180"/>
      <c r="H63" s="180">
        <f>'将来負担比率（分子）の構造'!K$44</f>
        <v>392</v>
      </c>
      <c r="I63" s="180"/>
      <c r="J63" s="180"/>
      <c r="K63" s="180">
        <f>'将来負担比率（分子）の構造'!L$44</f>
        <v>315</v>
      </c>
      <c r="L63" s="180"/>
      <c r="M63" s="180"/>
      <c r="N63" s="180">
        <f>'将来負担比率（分子）の構造'!M$44</f>
        <v>236</v>
      </c>
      <c r="O63" s="180"/>
      <c r="P63" s="180"/>
    </row>
    <row r="64" spans="1:16">
      <c r="A64" s="180" t="s">
        <v>33</v>
      </c>
      <c r="B64" s="180">
        <f>'将来負担比率（分子）の構造'!I$43</f>
        <v>10240</v>
      </c>
      <c r="C64" s="180"/>
      <c r="D64" s="180"/>
      <c r="E64" s="180">
        <f>'将来負担比率（分子）の構造'!J$43</f>
        <v>10111</v>
      </c>
      <c r="F64" s="180"/>
      <c r="G64" s="180"/>
      <c r="H64" s="180">
        <f>'将来負担比率（分子）の構造'!K$43</f>
        <v>9416</v>
      </c>
      <c r="I64" s="180"/>
      <c r="J64" s="180"/>
      <c r="K64" s="180">
        <f>'将来負担比率（分子）の構造'!L$43</f>
        <v>8576</v>
      </c>
      <c r="L64" s="180"/>
      <c r="M64" s="180"/>
      <c r="N64" s="180">
        <f>'将来負担比率（分子）の構造'!M$43</f>
        <v>7603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34517</v>
      </c>
      <c r="C66" s="180"/>
      <c r="D66" s="180"/>
      <c r="E66" s="180">
        <f>'将来負担比率（分子）の構造'!J$41</f>
        <v>33874</v>
      </c>
      <c r="F66" s="180"/>
      <c r="G66" s="180"/>
      <c r="H66" s="180">
        <f>'将来負担比率（分子）の構造'!K$41</f>
        <v>33936</v>
      </c>
      <c r="I66" s="180"/>
      <c r="J66" s="180"/>
      <c r="K66" s="180">
        <f>'将来負担比率（分子）の構造'!L$41</f>
        <v>35708</v>
      </c>
      <c r="L66" s="180"/>
      <c r="M66" s="180"/>
      <c r="N66" s="180">
        <f>'将来負担比率（分子）の構造'!M$41</f>
        <v>34831</v>
      </c>
      <c r="O66" s="180"/>
      <c r="P66" s="180"/>
    </row>
    <row r="67" spans="1:16">
      <c r="A67" s="180" t="s">
        <v>75</v>
      </c>
      <c r="B67" s="180" t="e">
        <f>NA()</f>
        <v>#N/A</v>
      </c>
      <c r="C67" s="180">
        <f>IF(ISNUMBER('将来負担比率（分子）の構造'!I$53), IF('将来負担比率（分子）の構造'!I$53 &lt; 0, 0, '将来負担比率（分子）の構造'!I$53), NA())</f>
        <v>11358</v>
      </c>
      <c r="D67" s="180" t="e">
        <f>NA()</f>
        <v>#N/A</v>
      </c>
      <c r="E67" s="180" t="e">
        <f>NA()</f>
        <v>#N/A</v>
      </c>
      <c r="F67" s="180">
        <f>IF(ISNUMBER('将来負担比率（分子）の構造'!J$53), IF('将来負担比率（分子）の構造'!J$53 &lt; 0, 0, '将来負担比率（分子）の構造'!J$53), NA())</f>
        <v>10338</v>
      </c>
      <c r="G67" s="180" t="e">
        <f>NA()</f>
        <v>#N/A</v>
      </c>
      <c r="H67" s="180" t="e">
        <f>NA()</f>
        <v>#N/A</v>
      </c>
      <c r="I67" s="180">
        <f>IF(ISNUMBER('将来負担比率（分子）の構造'!K$53), IF('将来負担比率（分子）の構造'!K$53 &lt; 0, 0, '将来負担比率（分子）の構造'!K$53), NA())</f>
        <v>10366</v>
      </c>
      <c r="J67" s="180" t="e">
        <f>NA()</f>
        <v>#N/A</v>
      </c>
      <c r="K67" s="180" t="e">
        <f>NA()</f>
        <v>#N/A</v>
      </c>
      <c r="L67" s="180">
        <f>IF(ISNUMBER('将来負担比率（分子）の構造'!L$53), IF('将来負担比率（分子）の構造'!L$53 &lt; 0, 0, '将来負担比率（分子）の構造'!L$53), NA())</f>
        <v>10771</v>
      </c>
      <c r="M67" s="180" t="e">
        <f>NA()</f>
        <v>#N/A</v>
      </c>
      <c r="N67" s="180" t="e">
        <f>NA()</f>
        <v>#N/A</v>
      </c>
      <c r="O67" s="180">
        <f>IF(ISNUMBER('将来負担比率（分子）の構造'!M$53), IF('将来負担比率（分子）の構造'!M$53 &lt; 0, 0, '将来負担比率（分子）の構造'!M$53), NA())</f>
        <v>10711</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3213</v>
      </c>
      <c r="C72" s="184">
        <f>基金残高に係る経年分析!G55</f>
        <v>3014</v>
      </c>
      <c r="D72" s="184">
        <f>基金残高に係る経年分析!H55</f>
        <v>2606</v>
      </c>
    </row>
    <row r="73" spans="1:16">
      <c r="A73" s="183" t="s">
        <v>78</v>
      </c>
      <c r="B73" s="184">
        <f>基金残高に係る経年分析!F56</f>
        <v>411</v>
      </c>
      <c r="C73" s="184">
        <f>基金残高に係る経年分析!G56</f>
        <v>412</v>
      </c>
      <c r="D73" s="184">
        <f>基金残高に係る経年分析!H56</f>
        <v>412</v>
      </c>
    </row>
    <row r="74" spans="1:16">
      <c r="A74" s="183" t="s">
        <v>79</v>
      </c>
      <c r="B74" s="184">
        <f>基金残高に係る経年分析!F57</f>
        <v>6534</v>
      </c>
      <c r="C74" s="184">
        <f>基金残高に係る経年分析!G57</f>
        <v>6027</v>
      </c>
      <c r="D74" s="184">
        <f>基金残高に係る経年分析!H57</f>
        <v>5524</v>
      </c>
    </row>
  </sheetData>
  <sheetProtection algorithmName="SHA-512" hashValue="l66BiWnQjrcpRXN10lHywbJcf6MZT6C8q8RJimoYey6iwUjWgh8lbz5T39C1Gu720rJeZNLZhFeNvUOWFp+98w==" saltValue="SLFDZ+LreR3KgI8ztdAjK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212</v>
      </c>
      <c r="DI1" s="656"/>
      <c r="DJ1" s="656"/>
      <c r="DK1" s="656"/>
      <c r="DL1" s="656"/>
      <c r="DM1" s="656"/>
      <c r="DN1" s="657"/>
      <c r="DO1" s="225"/>
      <c r="DP1" s="655" t="s">
        <v>213</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215</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216</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217</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218</v>
      </c>
      <c r="S4" s="659"/>
      <c r="T4" s="659"/>
      <c r="U4" s="659"/>
      <c r="V4" s="659"/>
      <c r="W4" s="659"/>
      <c r="X4" s="659"/>
      <c r="Y4" s="660"/>
      <c r="Z4" s="658" t="s">
        <v>219</v>
      </c>
      <c r="AA4" s="659"/>
      <c r="AB4" s="659"/>
      <c r="AC4" s="660"/>
      <c r="AD4" s="658" t="s">
        <v>220</v>
      </c>
      <c r="AE4" s="659"/>
      <c r="AF4" s="659"/>
      <c r="AG4" s="659"/>
      <c r="AH4" s="659"/>
      <c r="AI4" s="659"/>
      <c r="AJ4" s="659"/>
      <c r="AK4" s="660"/>
      <c r="AL4" s="658" t="s">
        <v>219</v>
      </c>
      <c r="AM4" s="659"/>
      <c r="AN4" s="659"/>
      <c r="AO4" s="660"/>
      <c r="AP4" s="664" t="s">
        <v>221</v>
      </c>
      <c r="AQ4" s="664"/>
      <c r="AR4" s="664"/>
      <c r="AS4" s="664"/>
      <c r="AT4" s="664"/>
      <c r="AU4" s="664"/>
      <c r="AV4" s="664"/>
      <c r="AW4" s="664"/>
      <c r="AX4" s="664"/>
      <c r="AY4" s="664"/>
      <c r="AZ4" s="664"/>
      <c r="BA4" s="664"/>
      <c r="BB4" s="664"/>
      <c r="BC4" s="664"/>
      <c r="BD4" s="664"/>
      <c r="BE4" s="664"/>
      <c r="BF4" s="664"/>
      <c r="BG4" s="664" t="s">
        <v>222</v>
      </c>
      <c r="BH4" s="664"/>
      <c r="BI4" s="664"/>
      <c r="BJ4" s="664"/>
      <c r="BK4" s="664"/>
      <c r="BL4" s="664"/>
      <c r="BM4" s="664"/>
      <c r="BN4" s="664"/>
      <c r="BO4" s="664" t="s">
        <v>219</v>
      </c>
      <c r="BP4" s="664"/>
      <c r="BQ4" s="664"/>
      <c r="BR4" s="664"/>
      <c r="BS4" s="664" t="s">
        <v>223</v>
      </c>
      <c r="BT4" s="664"/>
      <c r="BU4" s="664"/>
      <c r="BV4" s="664"/>
      <c r="BW4" s="664"/>
      <c r="BX4" s="664"/>
      <c r="BY4" s="664"/>
      <c r="BZ4" s="664"/>
      <c r="CA4" s="664"/>
      <c r="CB4" s="664"/>
      <c r="CD4" s="661" t="s">
        <v>224</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225</v>
      </c>
      <c r="C5" s="666"/>
      <c r="D5" s="666"/>
      <c r="E5" s="666"/>
      <c r="F5" s="666"/>
      <c r="G5" s="666"/>
      <c r="H5" s="666"/>
      <c r="I5" s="666"/>
      <c r="J5" s="666"/>
      <c r="K5" s="666"/>
      <c r="L5" s="666"/>
      <c r="M5" s="666"/>
      <c r="N5" s="666"/>
      <c r="O5" s="666"/>
      <c r="P5" s="666"/>
      <c r="Q5" s="667"/>
      <c r="R5" s="668">
        <v>7754586</v>
      </c>
      <c r="S5" s="669"/>
      <c r="T5" s="669"/>
      <c r="U5" s="669"/>
      <c r="V5" s="669"/>
      <c r="W5" s="669"/>
      <c r="X5" s="669"/>
      <c r="Y5" s="670"/>
      <c r="Z5" s="671">
        <v>25.8</v>
      </c>
      <c r="AA5" s="671"/>
      <c r="AB5" s="671"/>
      <c r="AC5" s="671"/>
      <c r="AD5" s="672">
        <v>7754586</v>
      </c>
      <c r="AE5" s="672"/>
      <c r="AF5" s="672"/>
      <c r="AG5" s="672"/>
      <c r="AH5" s="672"/>
      <c r="AI5" s="672"/>
      <c r="AJ5" s="672"/>
      <c r="AK5" s="672"/>
      <c r="AL5" s="673">
        <v>50.8</v>
      </c>
      <c r="AM5" s="674"/>
      <c r="AN5" s="674"/>
      <c r="AO5" s="675"/>
      <c r="AP5" s="665" t="s">
        <v>226</v>
      </c>
      <c r="AQ5" s="666"/>
      <c r="AR5" s="666"/>
      <c r="AS5" s="666"/>
      <c r="AT5" s="666"/>
      <c r="AU5" s="666"/>
      <c r="AV5" s="666"/>
      <c r="AW5" s="666"/>
      <c r="AX5" s="666"/>
      <c r="AY5" s="666"/>
      <c r="AZ5" s="666"/>
      <c r="BA5" s="666"/>
      <c r="BB5" s="666"/>
      <c r="BC5" s="666"/>
      <c r="BD5" s="666"/>
      <c r="BE5" s="666"/>
      <c r="BF5" s="667"/>
      <c r="BG5" s="679">
        <v>7754586</v>
      </c>
      <c r="BH5" s="680"/>
      <c r="BI5" s="680"/>
      <c r="BJ5" s="680"/>
      <c r="BK5" s="680"/>
      <c r="BL5" s="680"/>
      <c r="BM5" s="680"/>
      <c r="BN5" s="681"/>
      <c r="BO5" s="682">
        <v>100</v>
      </c>
      <c r="BP5" s="682"/>
      <c r="BQ5" s="682"/>
      <c r="BR5" s="682"/>
      <c r="BS5" s="683">
        <v>639114</v>
      </c>
      <c r="BT5" s="683"/>
      <c r="BU5" s="683"/>
      <c r="BV5" s="683"/>
      <c r="BW5" s="683"/>
      <c r="BX5" s="683"/>
      <c r="BY5" s="683"/>
      <c r="BZ5" s="683"/>
      <c r="CA5" s="683"/>
      <c r="CB5" s="687"/>
      <c r="CD5" s="661" t="s">
        <v>221</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219</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248117</v>
      </c>
      <c r="S6" s="680"/>
      <c r="T6" s="680"/>
      <c r="U6" s="680"/>
      <c r="V6" s="680"/>
      <c r="W6" s="680"/>
      <c r="X6" s="680"/>
      <c r="Y6" s="681"/>
      <c r="Z6" s="682">
        <v>0.8</v>
      </c>
      <c r="AA6" s="682"/>
      <c r="AB6" s="682"/>
      <c r="AC6" s="682"/>
      <c r="AD6" s="683">
        <v>248117</v>
      </c>
      <c r="AE6" s="683"/>
      <c r="AF6" s="683"/>
      <c r="AG6" s="683"/>
      <c r="AH6" s="683"/>
      <c r="AI6" s="683"/>
      <c r="AJ6" s="683"/>
      <c r="AK6" s="683"/>
      <c r="AL6" s="684">
        <v>1.6</v>
      </c>
      <c r="AM6" s="685"/>
      <c r="AN6" s="685"/>
      <c r="AO6" s="686"/>
      <c r="AP6" s="676" t="s">
        <v>231</v>
      </c>
      <c r="AQ6" s="677"/>
      <c r="AR6" s="677"/>
      <c r="AS6" s="677"/>
      <c r="AT6" s="677"/>
      <c r="AU6" s="677"/>
      <c r="AV6" s="677"/>
      <c r="AW6" s="677"/>
      <c r="AX6" s="677"/>
      <c r="AY6" s="677"/>
      <c r="AZ6" s="677"/>
      <c r="BA6" s="677"/>
      <c r="BB6" s="677"/>
      <c r="BC6" s="677"/>
      <c r="BD6" s="677"/>
      <c r="BE6" s="677"/>
      <c r="BF6" s="678"/>
      <c r="BG6" s="679">
        <v>7754586</v>
      </c>
      <c r="BH6" s="680"/>
      <c r="BI6" s="680"/>
      <c r="BJ6" s="680"/>
      <c r="BK6" s="680"/>
      <c r="BL6" s="680"/>
      <c r="BM6" s="680"/>
      <c r="BN6" s="681"/>
      <c r="BO6" s="682">
        <v>100</v>
      </c>
      <c r="BP6" s="682"/>
      <c r="BQ6" s="682"/>
      <c r="BR6" s="682"/>
      <c r="BS6" s="683">
        <v>639114</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215615</v>
      </c>
      <c r="CS6" s="680"/>
      <c r="CT6" s="680"/>
      <c r="CU6" s="680"/>
      <c r="CV6" s="680"/>
      <c r="CW6" s="680"/>
      <c r="CX6" s="680"/>
      <c r="CY6" s="681"/>
      <c r="CZ6" s="673">
        <v>0.7</v>
      </c>
      <c r="DA6" s="674"/>
      <c r="DB6" s="674"/>
      <c r="DC6" s="693"/>
      <c r="DD6" s="688" t="s">
        <v>233</v>
      </c>
      <c r="DE6" s="680"/>
      <c r="DF6" s="680"/>
      <c r="DG6" s="680"/>
      <c r="DH6" s="680"/>
      <c r="DI6" s="680"/>
      <c r="DJ6" s="680"/>
      <c r="DK6" s="680"/>
      <c r="DL6" s="680"/>
      <c r="DM6" s="680"/>
      <c r="DN6" s="680"/>
      <c r="DO6" s="680"/>
      <c r="DP6" s="681"/>
      <c r="DQ6" s="688">
        <v>215614</v>
      </c>
      <c r="DR6" s="680"/>
      <c r="DS6" s="680"/>
      <c r="DT6" s="680"/>
      <c r="DU6" s="680"/>
      <c r="DV6" s="680"/>
      <c r="DW6" s="680"/>
      <c r="DX6" s="680"/>
      <c r="DY6" s="680"/>
      <c r="DZ6" s="680"/>
      <c r="EA6" s="680"/>
      <c r="EB6" s="680"/>
      <c r="EC6" s="689"/>
    </row>
    <row r="7" spans="2:143" ht="11.25" customHeight="1">
      <c r="B7" s="676" t="s">
        <v>234</v>
      </c>
      <c r="C7" s="677"/>
      <c r="D7" s="677"/>
      <c r="E7" s="677"/>
      <c r="F7" s="677"/>
      <c r="G7" s="677"/>
      <c r="H7" s="677"/>
      <c r="I7" s="677"/>
      <c r="J7" s="677"/>
      <c r="K7" s="677"/>
      <c r="L7" s="677"/>
      <c r="M7" s="677"/>
      <c r="N7" s="677"/>
      <c r="O7" s="677"/>
      <c r="P7" s="677"/>
      <c r="Q7" s="678"/>
      <c r="R7" s="679">
        <v>7978</v>
      </c>
      <c r="S7" s="680"/>
      <c r="T7" s="680"/>
      <c r="U7" s="680"/>
      <c r="V7" s="680"/>
      <c r="W7" s="680"/>
      <c r="X7" s="680"/>
      <c r="Y7" s="681"/>
      <c r="Z7" s="682">
        <v>0</v>
      </c>
      <c r="AA7" s="682"/>
      <c r="AB7" s="682"/>
      <c r="AC7" s="682"/>
      <c r="AD7" s="683">
        <v>7978</v>
      </c>
      <c r="AE7" s="683"/>
      <c r="AF7" s="683"/>
      <c r="AG7" s="683"/>
      <c r="AH7" s="683"/>
      <c r="AI7" s="683"/>
      <c r="AJ7" s="683"/>
      <c r="AK7" s="683"/>
      <c r="AL7" s="684">
        <v>0.1</v>
      </c>
      <c r="AM7" s="685"/>
      <c r="AN7" s="685"/>
      <c r="AO7" s="686"/>
      <c r="AP7" s="676" t="s">
        <v>235</v>
      </c>
      <c r="AQ7" s="677"/>
      <c r="AR7" s="677"/>
      <c r="AS7" s="677"/>
      <c r="AT7" s="677"/>
      <c r="AU7" s="677"/>
      <c r="AV7" s="677"/>
      <c r="AW7" s="677"/>
      <c r="AX7" s="677"/>
      <c r="AY7" s="677"/>
      <c r="AZ7" s="677"/>
      <c r="BA7" s="677"/>
      <c r="BB7" s="677"/>
      <c r="BC7" s="677"/>
      <c r="BD7" s="677"/>
      <c r="BE7" s="677"/>
      <c r="BF7" s="678"/>
      <c r="BG7" s="679">
        <v>3076741</v>
      </c>
      <c r="BH7" s="680"/>
      <c r="BI7" s="680"/>
      <c r="BJ7" s="680"/>
      <c r="BK7" s="680"/>
      <c r="BL7" s="680"/>
      <c r="BM7" s="680"/>
      <c r="BN7" s="681"/>
      <c r="BO7" s="682">
        <v>39.700000000000003</v>
      </c>
      <c r="BP7" s="682"/>
      <c r="BQ7" s="682"/>
      <c r="BR7" s="682"/>
      <c r="BS7" s="683">
        <v>130412</v>
      </c>
      <c r="BT7" s="683"/>
      <c r="BU7" s="683"/>
      <c r="BV7" s="683"/>
      <c r="BW7" s="683"/>
      <c r="BX7" s="683"/>
      <c r="BY7" s="683"/>
      <c r="BZ7" s="683"/>
      <c r="CA7" s="683"/>
      <c r="CB7" s="687"/>
      <c r="CD7" s="694" t="s">
        <v>236</v>
      </c>
      <c r="CE7" s="695"/>
      <c r="CF7" s="695"/>
      <c r="CG7" s="695"/>
      <c r="CH7" s="695"/>
      <c r="CI7" s="695"/>
      <c r="CJ7" s="695"/>
      <c r="CK7" s="695"/>
      <c r="CL7" s="695"/>
      <c r="CM7" s="695"/>
      <c r="CN7" s="695"/>
      <c r="CO7" s="695"/>
      <c r="CP7" s="695"/>
      <c r="CQ7" s="696"/>
      <c r="CR7" s="679">
        <v>3254870</v>
      </c>
      <c r="CS7" s="680"/>
      <c r="CT7" s="680"/>
      <c r="CU7" s="680"/>
      <c r="CV7" s="680"/>
      <c r="CW7" s="680"/>
      <c r="CX7" s="680"/>
      <c r="CY7" s="681"/>
      <c r="CZ7" s="682">
        <v>11.1</v>
      </c>
      <c r="DA7" s="682"/>
      <c r="DB7" s="682"/>
      <c r="DC7" s="682"/>
      <c r="DD7" s="688">
        <v>526525</v>
      </c>
      <c r="DE7" s="680"/>
      <c r="DF7" s="680"/>
      <c r="DG7" s="680"/>
      <c r="DH7" s="680"/>
      <c r="DI7" s="680"/>
      <c r="DJ7" s="680"/>
      <c r="DK7" s="680"/>
      <c r="DL7" s="680"/>
      <c r="DM7" s="680"/>
      <c r="DN7" s="680"/>
      <c r="DO7" s="680"/>
      <c r="DP7" s="681"/>
      <c r="DQ7" s="688">
        <v>2324173</v>
      </c>
      <c r="DR7" s="680"/>
      <c r="DS7" s="680"/>
      <c r="DT7" s="680"/>
      <c r="DU7" s="680"/>
      <c r="DV7" s="680"/>
      <c r="DW7" s="680"/>
      <c r="DX7" s="680"/>
      <c r="DY7" s="680"/>
      <c r="DZ7" s="680"/>
      <c r="EA7" s="680"/>
      <c r="EB7" s="680"/>
      <c r="EC7" s="689"/>
    </row>
    <row r="8" spans="2:143" ht="11.25" customHeight="1">
      <c r="B8" s="676" t="s">
        <v>237</v>
      </c>
      <c r="C8" s="677"/>
      <c r="D8" s="677"/>
      <c r="E8" s="677"/>
      <c r="F8" s="677"/>
      <c r="G8" s="677"/>
      <c r="H8" s="677"/>
      <c r="I8" s="677"/>
      <c r="J8" s="677"/>
      <c r="K8" s="677"/>
      <c r="L8" s="677"/>
      <c r="M8" s="677"/>
      <c r="N8" s="677"/>
      <c r="O8" s="677"/>
      <c r="P8" s="677"/>
      <c r="Q8" s="678"/>
      <c r="R8" s="679">
        <v>13336</v>
      </c>
      <c r="S8" s="680"/>
      <c r="T8" s="680"/>
      <c r="U8" s="680"/>
      <c r="V8" s="680"/>
      <c r="W8" s="680"/>
      <c r="X8" s="680"/>
      <c r="Y8" s="681"/>
      <c r="Z8" s="682">
        <v>0</v>
      </c>
      <c r="AA8" s="682"/>
      <c r="AB8" s="682"/>
      <c r="AC8" s="682"/>
      <c r="AD8" s="683">
        <v>13336</v>
      </c>
      <c r="AE8" s="683"/>
      <c r="AF8" s="683"/>
      <c r="AG8" s="683"/>
      <c r="AH8" s="683"/>
      <c r="AI8" s="683"/>
      <c r="AJ8" s="683"/>
      <c r="AK8" s="683"/>
      <c r="AL8" s="684">
        <v>0.1</v>
      </c>
      <c r="AM8" s="685"/>
      <c r="AN8" s="685"/>
      <c r="AO8" s="686"/>
      <c r="AP8" s="676" t="s">
        <v>238</v>
      </c>
      <c r="AQ8" s="677"/>
      <c r="AR8" s="677"/>
      <c r="AS8" s="677"/>
      <c r="AT8" s="677"/>
      <c r="AU8" s="677"/>
      <c r="AV8" s="677"/>
      <c r="AW8" s="677"/>
      <c r="AX8" s="677"/>
      <c r="AY8" s="677"/>
      <c r="AZ8" s="677"/>
      <c r="BA8" s="677"/>
      <c r="BB8" s="677"/>
      <c r="BC8" s="677"/>
      <c r="BD8" s="677"/>
      <c r="BE8" s="677"/>
      <c r="BF8" s="678"/>
      <c r="BG8" s="679">
        <v>100540</v>
      </c>
      <c r="BH8" s="680"/>
      <c r="BI8" s="680"/>
      <c r="BJ8" s="680"/>
      <c r="BK8" s="680"/>
      <c r="BL8" s="680"/>
      <c r="BM8" s="680"/>
      <c r="BN8" s="681"/>
      <c r="BO8" s="682">
        <v>1.3</v>
      </c>
      <c r="BP8" s="682"/>
      <c r="BQ8" s="682"/>
      <c r="BR8" s="682"/>
      <c r="BS8" s="688" t="s">
        <v>233</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11112463</v>
      </c>
      <c r="CS8" s="680"/>
      <c r="CT8" s="680"/>
      <c r="CU8" s="680"/>
      <c r="CV8" s="680"/>
      <c r="CW8" s="680"/>
      <c r="CX8" s="680"/>
      <c r="CY8" s="681"/>
      <c r="CZ8" s="682">
        <v>37.700000000000003</v>
      </c>
      <c r="DA8" s="682"/>
      <c r="DB8" s="682"/>
      <c r="DC8" s="682"/>
      <c r="DD8" s="688">
        <v>69419</v>
      </c>
      <c r="DE8" s="680"/>
      <c r="DF8" s="680"/>
      <c r="DG8" s="680"/>
      <c r="DH8" s="680"/>
      <c r="DI8" s="680"/>
      <c r="DJ8" s="680"/>
      <c r="DK8" s="680"/>
      <c r="DL8" s="680"/>
      <c r="DM8" s="680"/>
      <c r="DN8" s="680"/>
      <c r="DO8" s="680"/>
      <c r="DP8" s="681"/>
      <c r="DQ8" s="688">
        <v>5040865</v>
      </c>
      <c r="DR8" s="680"/>
      <c r="DS8" s="680"/>
      <c r="DT8" s="680"/>
      <c r="DU8" s="680"/>
      <c r="DV8" s="680"/>
      <c r="DW8" s="680"/>
      <c r="DX8" s="680"/>
      <c r="DY8" s="680"/>
      <c r="DZ8" s="680"/>
      <c r="EA8" s="680"/>
      <c r="EB8" s="680"/>
      <c r="EC8" s="689"/>
    </row>
    <row r="9" spans="2:143" ht="11.25" customHeight="1">
      <c r="B9" s="676" t="s">
        <v>240</v>
      </c>
      <c r="C9" s="677"/>
      <c r="D9" s="677"/>
      <c r="E9" s="677"/>
      <c r="F9" s="677"/>
      <c r="G9" s="677"/>
      <c r="H9" s="677"/>
      <c r="I9" s="677"/>
      <c r="J9" s="677"/>
      <c r="K9" s="677"/>
      <c r="L9" s="677"/>
      <c r="M9" s="677"/>
      <c r="N9" s="677"/>
      <c r="O9" s="677"/>
      <c r="P9" s="677"/>
      <c r="Q9" s="678"/>
      <c r="R9" s="679">
        <v>15152</v>
      </c>
      <c r="S9" s="680"/>
      <c r="T9" s="680"/>
      <c r="U9" s="680"/>
      <c r="V9" s="680"/>
      <c r="W9" s="680"/>
      <c r="X9" s="680"/>
      <c r="Y9" s="681"/>
      <c r="Z9" s="682">
        <v>0.1</v>
      </c>
      <c r="AA9" s="682"/>
      <c r="AB9" s="682"/>
      <c r="AC9" s="682"/>
      <c r="AD9" s="683">
        <v>15152</v>
      </c>
      <c r="AE9" s="683"/>
      <c r="AF9" s="683"/>
      <c r="AG9" s="683"/>
      <c r="AH9" s="683"/>
      <c r="AI9" s="683"/>
      <c r="AJ9" s="683"/>
      <c r="AK9" s="683"/>
      <c r="AL9" s="684">
        <v>0.1</v>
      </c>
      <c r="AM9" s="685"/>
      <c r="AN9" s="685"/>
      <c r="AO9" s="686"/>
      <c r="AP9" s="676" t="s">
        <v>241</v>
      </c>
      <c r="AQ9" s="677"/>
      <c r="AR9" s="677"/>
      <c r="AS9" s="677"/>
      <c r="AT9" s="677"/>
      <c r="AU9" s="677"/>
      <c r="AV9" s="677"/>
      <c r="AW9" s="677"/>
      <c r="AX9" s="677"/>
      <c r="AY9" s="677"/>
      <c r="AZ9" s="677"/>
      <c r="BA9" s="677"/>
      <c r="BB9" s="677"/>
      <c r="BC9" s="677"/>
      <c r="BD9" s="677"/>
      <c r="BE9" s="677"/>
      <c r="BF9" s="678"/>
      <c r="BG9" s="679">
        <v>2285861</v>
      </c>
      <c r="BH9" s="680"/>
      <c r="BI9" s="680"/>
      <c r="BJ9" s="680"/>
      <c r="BK9" s="680"/>
      <c r="BL9" s="680"/>
      <c r="BM9" s="680"/>
      <c r="BN9" s="681"/>
      <c r="BO9" s="682">
        <v>29.5</v>
      </c>
      <c r="BP9" s="682"/>
      <c r="BQ9" s="682"/>
      <c r="BR9" s="682"/>
      <c r="BS9" s="688" t="s">
        <v>178</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2017065</v>
      </c>
      <c r="CS9" s="680"/>
      <c r="CT9" s="680"/>
      <c r="CU9" s="680"/>
      <c r="CV9" s="680"/>
      <c r="CW9" s="680"/>
      <c r="CX9" s="680"/>
      <c r="CY9" s="681"/>
      <c r="CZ9" s="682">
        <v>6.9</v>
      </c>
      <c r="DA9" s="682"/>
      <c r="DB9" s="682"/>
      <c r="DC9" s="682"/>
      <c r="DD9" s="688">
        <v>52202</v>
      </c>
      <c r="DE9" s="680"/>
      <c r="DF9" s="680"/>
      <c r="DG9" s="680"/>
      <c r="DH9" s="680"/>
      <c r="DI9" s="680"/>
      <c r="DJ9" s="680"/>
      <c r="DK9" s="680"/>
      <c r="DL9" s="680"/>
      <c r="DM9" s="680"/>
      <c r="DN9" s="680"/>
      <c r="DO9" s="680"/>
      <c r="DP9" s="681"/>
      <c r="DQ9" s="688">
        <v>1772837</v>
      </c>
      <c r="DR9" s="680"/>
      <c r="DS9" s="680"/>
      <c r="DT9" s="680"/>
      <c r="DU9" s="680"/>
      <c r="DV9" s="680"/>
      <c r="DW9" s="680"/>
      <c r="DX9" s="680"/>
      <c r="DY9" s="680"/>
      <c r="DZ9" s="680"/>
      <c r="EA9" s="680"/>
      <c r="EB9" s="680"/>
      <c r="EC9" s="689"/>
    </row>
    <row r="10" spans="2:143" ht="11.25" customHeight="1">
      <c r="B10" s="676" t="s">
        <v>243</v>
      </c>
      <c r="C10" s="677"/>
      <c r="D10" s="677"/>
      <c r="E10" s="677"/>
      <c r="F10" s="677"/>
      <c r="G10" s="677"/>
      <c r="H10" s="677"/>
      <c r="I10" s="677"/>
      <c r="J10" s="677"/>
      <c r="K10" s="677"/>
      <c r="L10" s="677"/>
      <c r="M10" s="677"/>
      <c r="N10" s="677"/>
      <c r="O10" s="677"/>
      <c r="P10" s="677"/>
      <c r="Q10" s="678"/>
      <c r="R10" s="679" t="s">
        <v>233</v>
      </c>
      <c r="S10" s="680"/>
      <c r="T10" s="680"/>
      <c r="U10" s="680"/>
      <c r="V10" s="680"/>
      <c r="W10" s="680"/>
      <c r="X10" s="680"/>
      <c r="Y10" s="681"/>
      <c r="Z10" s="682" t="s">
        <v>233</v>
      </c>
      <c r="AA10" s="682"/>
      <c r="AB10" s="682"/>
      <c r="AC10" s="682"/>
      <c r="AD10" s="683" t="s">
        <v>233</v>
      </c>
      <c r="AE10" s="683"/>
      <c r="AF10" s="683"/>
      <c r="AG10" s="683"/>
      <c r="AH10" s="683"/>
      <c r="AI10" s="683"/>
      <c r="AJ10" s="683"/>
      <c r="AK10" s="683"/>
      <c r="AL10" s="684" t="s">
        <v>178</v>
      </c>
      <c r="AM10" s="685"/>
      <c r="AN10" s="685"/>
      <c r="AO10" s="686"/>
      <c r="AP10" s="676" t="s">
        <v>244</v>
      </c>
      <c r="AQ10" s="677"/>
      <c r="AR10" s="677"/>
      <c r="AS10" s="677"/>
      <c r="AT10" s="677"/>
      <c r="AU10" s="677"/>
      <c r="AV10" s="677"/>
      <c r="AW10" s="677"/>
      <c r="AX10" s="677"/>
      <c r="AY10" s="677"/>
      <c r="AZ10" s="677"/>
      <c r="BA10" s="677"/>
      <c r="BB10" s="677"/>
      <c r="BC10" s="677"/>
      <c r="BD10" s="677"/>
      <c r="BE10" s="677"/>
      <c r="BF10" s="678"/>
      <c r="BG10" s="679">
        <v>216287</v>
      </c>
      <c r="BH10" s="680"/>
      <c r="BI10" s="680"/>
      <c r="BJ10" s="680"/>
      <c r="BK10" s="680"/>
      <c r="BL10" s="680"/>
      <c r="BM10" s="680"/>
      <c r="BN10" s="681"/>
      <c r="BO10" s="682">
        <v>2.8</v>
      </c>
      <c r="BP10" s="682"/>
      <c r="BQ10" s="682"/>
      <c r="BR10" s="682"/>
      <c r="BS10" s="688">
        <v>36366</v>
      </c>
      <c r="BT10" s="680"/>
      <c r="BU10" s="680"/>
      <c r="BV10" s="680"/>
      <c r="BW10" s="680"/>
      <c r="BX10" s="680"/>
      <c r="BY10" s="680"/>
      <c r="BZ10" s="680"/>
      <c r="CA10" s="680"/>
      <c r="CB10" s="689"/>
      <c r="CD10" s="694" t="s">
        <v>245</v>
      </c>
      <c r="CE10" s="695"/>
      <c r="CF10" s="695"/>
      <c r="CG10" s="695"/>
      <c r="CH10" s="695"/>
      <c r="CI10" s="695"/>
      <c r="CJ10" s="695"/>
      <c r="CK10" s="695"/>
      <c r="CL10" s="695"/>
      <c r="CM10" s="695"/>
      <c r="CN10" s="695"/>
      <c r="CO10" s="695"/>
      <c r="CP10" s="695"/>
      <c r="CQ10" s="696"/>
      <c r="CR10" s="679">
        <v>17098</v>
      </c>
      <c r="CS10" s="680"/>
      <c r="CT10" s="680"/>
      <c r="CU10" s="680"/>
      <c r="CV10" s="680"/>
      <c r="CW10" s="680"/>
      <c r="CX10" s="680"/>
      <c r="CY10" s="681"/>
      <c r="CZ10" s="682">
        <v>0.1</v>
      </c>
      <c r="DA10" s="682"/>
      <c r="DB10" s="682"/>
      <c r="DC10" s="682"/>
      <c r="DD10" s="688" t="s">
        <v>178</v>
      </c>
      <c r="DE10" s="680"/>
      <c r="DF10" s="680"/>
      <c r="DG10" s="680"/>
      <c r="DH10" s="680"/>
      <c r="DI10" s="680"/>
      <c r="DJ10" s="680"/>
      <c r="DK10" s="680"/>
      <c r="DL10" s="680"/>
      <c r="DM10" s="680"/>
      <c r="DN10" s="680"/>
      <c r="DO10" s="680"/>
      <c r="DP10" s="681"/>
      <c r="DQ10" s="688">
        <v>1173</v>
      </c>
      <c r="DR10" s="680"/>
      <c r="DS10" s="680"/>
      <c r="DT10" s="680"/>
      <c r="DU10" s="680"/>
      <c r="DV10" s="680"/>
      <c r="DW10" s="680"/>
      <c r="DX10" s="680"/>
      <c r="DY10" s="680"/>
      <c r="DZ10" s="680"/>
      <c r="EA10" s="680"/>
      <c r="EB10" s="680"/>
      <c r="EC10" s="689"/>
    </row>
    <row r="11" spans="2:143" ht="11.25" customHeight="1">
      <c r="B11" s="676" t="s">
        <v>246</v>
      </c>
      <c r="C11" s="677"/>
      <c r="D11" s="677"/>
      <c r="E11" s="677"/>
      <c r="F11" s="677"/>
      <c r="G11" s="677"/>
      <c r="H11" s="677"/>
      <c r="I11" s="677"/>
      <c r="J11" s="677"/>
      <c r="K11" s="677"/>
      <c r="L11" s="677"/>
      <c r="M11" s="677"/>
      <c r="N11" s="677"/>
      <c r="O11" s="677"/>
      <c r="P11" s="677"/>
      <c r="Q11" s="678"/>
      <c r="R11" s="679" t="s">
        <v>178</v>
      </c>
      <c r="S11" s="680"/>
      <c r="T11" s="680"/>
      <c r="U11" s="680"/>
      <c r="V11" s="680"/>
      <c r="W11" s="680"/>
      <c r="X11" s="680"/>
      <c r="Y11" s="681"/>
      <c r="Z11" s="682" t="s">
        <v>178</v>
      </c>
      <c r="AA11" s="682"/>
      <c r="AB11" s="682"/>
      <c r="AC11" s="682"/>
      <c r="AD11" s="683" t="s">
        <v>233</v>
      </c>
      <c r="AE11" s="683"/>
      <c r="AF11" s="683"/>
      <c r="AG11" s="683"/>
      <c r="AH11" s="683"/>
      <c r="AI11" s="683"/>
      <c r="AJ11" s="683"/>
      <c r="AK11" s="683"/>
      <c r="AL11" s="684" t="s">
        <v>233</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474053</v>
      </c>
      <c r="BH11" s="680"/>
      <c r="BI11" s="680"/>
      <c r="BJ11" s="680"/>
      <c r="BK11" s="680"/>
      <c r="BL11" s="680"/>
      <c r="BM11" s="680"/>
      <c r="BN11" s="681"/>
      <c r="BO11" s="682">
        <v>6.1</v>
      </c>
      <c r="BP11" s="682"/>
      <c r="BQ11" s="682"/>
      <c r="BR11" s="682"/>
      <c r="BS11" s="688">
        <v>94046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1023951</v>
      </c>
      <c r="CS11" s="680"/>
      <c r="CT11" s="680"/>
      <c r="CU11" s="680"/>
      <c r="CV11" s="680"/>
      <c r="CW11" s="680"/>
      <c r="CX11" s="680"/>
      <c r="CY11" s="681"/>
      <c r="CZ11" s="682">
        <v>3.5</v>
      </c>
      <c r="DA11" s="682"/>
      <c r="DB11" s="682"/>
      <c r="DC11" s="682"/>
      <c r="DD11" s="688">
        <v>173542</v>
      </c>
      <c r="DE11" s="680"/>
      <c r="DF11" s="680"/>
      <c r="DG11" s="680"/>
      <c r="DH11" s="680"/>
      <c r="DI11" s="680"/>
      <c r="DJ11" s="680"/>
      <c r="DK11" s="680"/>
      <c r="DL11" s="680"/>
      <c r="DM11" s="680"/>
      <c r="DN11" s="680"/>
      <c r="DO11" s="680"/>
      <c r="DP11" s="681"/>
      <c r="DQ11" s="688">
        <v>675313</v>
      </c>
      <c r="DR11" s="680"/>
      <c r="DS11" s="680"/>
      <c r="DT11" s="680"/>
      <c r="DU11" s="680"/>
      <c r="DV11" s="680"/>
      <c r="DW11" s="680"/>
      <c r="DX11" s="680"/>
      <c r="DY11" s="680"/>
      <c r="DZ11" s="680"/>
      <c r="EA11" s="680"/>
      <c r="EB11" s="680"/>
      <c r="EC11" s="689"/>
    </row>
    <row r="12" spans="2:143" ht="11.25" customHeight="1">
      <c r="B12" s="676" t="s">
        <v>249</v>
      </c>
      <c r="C12" s="677"/>
      <c r="D12" s="677"/>
      <c r="E12" s="677"/>
      <c r="F12" s="677"/>
      <c r="G12" s="677"/>
      <c r="H12" s="677"/>
      <c r="I12" s="677"/>
      <c r="J12" s="677"/>
      <c r="K12" s="677"/>
      <c r="L12" s="677"/>
      <c r="M12" s="677"/>
      <c r="N12" s="677"/>
      <c r="O12" s="677"/>
      <c r="P12" s="677"/>
      <c r="Q12" s="678"/>
      <c r="R12" s="679">
        <v>1221841</v>
      </c>
      <c r="S12" s="680"/>
      <c r="T12" s="680"/>
      <c r="U12" s="680"/>
      <c r="V12" s="680"/>
      <c r="W12" s="680"/>
      <c r="X12" s="680"/>
      <c r="Y12" s="681"/>
      <c r="Z12" s="682">
        <v>4.0999999999999996</v>
      </c>
      <c r="AA12" s="682"/>
      <c r="AB12" s="682"/>
      <c r="AC12" s="682"/>
      <c r="AD12" s="683">
        <v>1221841</v>
      </c>
      <c r="AE12" s="683"/>
      <c r="AF12" s="683"/>
      <c r="AG12" s="683"/>
      <c r="AH12" s="683"/>
      <c r="AI12" s="683"/>
      <c r="AJ12" s="683"/>
      <c r="AK12" s="683"/>
      <c r="AL12" s="684">
        <v>8</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3991912</v>
      </c>
      <c r="BH12" s="680"/>
      <c r="BI12" s="680"/>
      <c r="BJ12" s="680"/>
      <c r="BK12" s="680"/>
      <c r="BL12" s="680"/>
      <c r="BM12" s="680"/>
      <c r="BN12" s="681"/>
      <c r="BO12" s="682">
        <v>51.5</v>
      </c>
      <c r="BP12" s="682"/>
      <c r="BQ12" s="682"/>
      <c r="BR12" s="682"/>
      <c r="BS12" s="688">
        <v>508702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966823</v>
      </c>
      <c r="CS12" s="680"/>
      <c r="CT12" s="680"/>
      <c r="CU12" s="680"/>
      <c r="CV12" s="680"/>
      <c r="CW12" s="680"/>
      <c r="CX12" s="680"/>
      <c r="CY12" s="681"/>
      <c r="CZ12" s="682">
        <v>3.3</v>
      </c>
      <c r="DA12" s="682"/>
      <c r="DB12" s="682"/>
      <c r="DC12" s="682"/>
      <c r="DD12" s="688">
        <v>42702</v>
      </c>
      <c r="DE12" s="680"/>
      <c r="DF12" s="680"/>
      <c r="DG12" s="680"/>
      <c r="DH12" s="680"/>
      <c r="DI12" s="680"/>
      <c r="DJ12" s="680"/>
      <c r="DK12" s="680"/>
      <c r="DL12" s="680"/>
      <c r="DM12" s="680"/>
      <c r="DN12" s="680"/>
      <c r="DO12" s="680"/>
      <c r="DP12" s="681"/>
      <c r="DQ12" s="688">
        <v>547923</v>
      </c>
      <c r="DR12" s="680"/>
      <c r="DS12" s="680"/>
      <c r="DT12" s="680"/>
      <c r="DU12" s="680"/>
      <c r="DV12" s="680"/>
      <c r="DW12" s="680"/>
      <c r="DX12" s="680"/>
      <c r="DY12" s="680"/>
      <c r="DZ12" s="680"/>
      <c r="EA12" s="680"/>
      <c r="EB12" s="680"/>
      <c r="EC12" s="689"/>
    </row>
    <row r="13" spans="2:143" ht="11.25" customHeight="1">
      <c r="B13" s="676" t="s">
        <v>252</v>
      </c>
      <c r="C13" s="677"/>
      <c r="D13" s="677"/>
      <c r="E13" s="677"/>
      <c r="F13" s="677"/>
      <c r="G13" s="677"/>
      <c r="H13" s="677"/>
      <c r="I13" s="677"/>
      <c r="J13" s="677"/>
      <c r="K13" s="677"/>
      <c r="L13" s="677"/>
      <c r="M13" s="677"/>
      <c r="N13" s="677"/>
      <c r="O13" s="677"/>
      <c r="P13" s="677"/>
      <c r="Q13" s="678"/>
      <c r="R13" s="679">
        <v>13039</v>
      </c>
      <c r="S13" s="680"/>
      <c r="T13" s="680"/>
      <c r="U13" s="680"/>
      <c r="V13" s="680"/>
      <c r="W13" s="680"/>
      <c r="X13" s="680"/>
      <c r="Y13" s="681"/>
      <c r="Z13" s="682">
        <v>0</v>
      </c>
      <c r="AA13" s="682"/>
      <c r="AB13" s="682"/>
      <c r="AC13" s="682"/>
      <c r="AD13" s="683">
        <v>13039</v>
      </c>
      <c r="AE13" s="683"/>
      <c r="AF13" s="683"/>
      <c r="AG13" s="683"/>
      <c r="AH13" s="683"/>
      <c r="AI13" s="683"/>
      <c r="AJ13" s="683"/>
      <c r="AK13" s="683"/>
      <c r="AL13" s="684">
        <v>0.1</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3961295</v>
      </c>
      <c r="BH13" s="680"/>
      <c r="BI13" s="680"/>
      <c r="BJ13" s="680"/>
      <c r="BK13" s="680"/>
      <c r="BL13" s="680"/>
      <c r="BM13" s="680"/>
      <c r="BN13" s="681"/>
      <c r="BO13" s="682">
        <v>51.1</v>
      </c>
      <c r="BP13" s="682"/>
      <c r="BQ13" s="682"/>
      <c r="BR13" s="682"/>
      <c r="BS13" s="688">
        <v>508702</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3103279</v>
      </c>
      <c r="CS13" s="680"/>
      <c r="CT13" s="680"/>
      <c r="CU13" s="680"/>
      <c r="CV13" s="680"/>
      <c r="CW13" s="680"/>
      <c r="CX13" s="680"/>
      <c r="CY13" s="681"/>
      <c r="CZ13" s="682">
        <v>10.5</v>
      </c>
      <c r="DA13" s="682"/>
      <c r="DB13" s="682"/>
      <c r="DC13" s="682"/>
      <c r="DD13" s="688">
        <v>1747946</v>
      </c>
      <c r="DE13" s="680"/>
      <c r="DF13" s="680"/>
      <c r="DG13" s="680"/>
      <c r="DH13" s="680"/>
      <c r="DI13" s="680"/>
      <c r="DJ13" s="680"/>
      <c r="DK13" s="680"/>
      <c r="DL13" s="680"/>
      <c r="DM13" s="680"/>
      <c r="DN13" s="680"/>
      <c r="DO13" s="680"/>
      <c r="DP13" s="681"/>
      <c r="DQ13" s="688">
        <v>1480901</v>
      </c>
      <c r="DR13" s="680"/>
      <c r="DS13" s="680"/>
      <c r="DT13" s="680"/>
      <c r="DU13" s="680"/>
      <c r="DV13" s="680"/>
      <c r="DW13" s="680"/>
      <c r="DX13" s="680"/>
      <c r="DY13" s="680"/>
      <c r="DZ13" s="680"/>
      <c r="EA13" s="680"/>
      <c r="EB13" s="680"/>
      <c r="EC13" s="689"/>
    </row>
    <row r="14" spans="2:143" ht="11.25" customHeight="1">
      <c r="B14" s="676" t="s">
        <v>255</v>
      </c>
      <c r="C14" s="677"/>
      <c r="D14" s="677"/>
      <c r="E14" s="677"/>
      <c r="F14" s="677"/>
      <c r="G14" s="677"/>
      <c r="H14" s="677"/>
      <c r="I14" s="677"/>
      <c r="J14" s="677"/>
      <c r="K14" s="677"/>
      <c r="L14" s="677"/>
      <c r="M14" s="677"/>
      <c r="N14" s="677"/>
      <c r="O14" s="677"/>
      <c r="P14" s="677"/>
      <c r="Q14" s="678"/>
      <c r="R14" s="679" t="s">
        <v>178</v>
      </c>
      <c r="S14" s="680"/>
      <c r="T14" s="680"/>
      <c r="U14" s="680"/>
      <c r="V14" s="680"/>
      <c r="W14" s="680"/>
      <c r="X14" s="680"/>
      <c r="Y14" s="681"/>
      <c r="Z14" s="682" t="s">
        <v>178</v>
      </c>
      <c r="AA14" s="682"/>
      <c r="AB14" s="682"/>
      <c r="AC14" s="682"/>
      <c r="AD14" s="683" t="s">
        <v>178</v>
      </c>
      <c r="AE14" s="683"/>
      <c r="AF14" s="683"/>
      <c r="AG14" s="683"/>
      <c r="AH14" s="683"/>
      <c r="AI14" s="683"/>
      <c r="AJ14" s="683"/>
      <c r="AK14" s="683"/>
      <c r="AL14" s="684" t="s">
        <v>233</v>
      </c>
      <c r="AM14" s="685"/>
      <c r="AN14" s="685"/>
      <c r="AO14" s="686"/>
      <c r="AP14" s="676" t="s">
        <v>256</v>
      </c>
      <c r="AQ14" s="677"/>
      <c r="AR14" s="677"/>
      <c r="AS14" s="677"/>
      <c r="AT14" s="677"/>
      <c r="AU14" s="677"/>
      <c r="AV14" s="677"/>
      <c r="AW14" s="677"/>
      <c r="AX14" s="677"/>
      <c r="AY14" s="677"/>
      <c r="AZ14" s="677"/>
      <c r="BA14" s="677"/>
      <c r="BB14" s="677"/>
      <c r="BC14" s="677"/>
      <c r="BD14" s="677"/>
      <c r="BE14" s="677"/>
      <c r="BF14" s="678"/>
      <c r="BG14" s="679">
        <v>205539</v>
      </c>
      <c r="BH14" s="680"/>
      <c r="BI14" s="680"/>
      <c r="BJ14" s="680"/>
      <c r="BK14" s="680"/>
      <c r="BL14" s="680"/>
      <c r="BM14" s="680"/>
      <c r="BN14" s="681"/>
      <c r="BO14" s="682">
        <v>2.7</v>
      </c>
      <c r="BP14" s="682"/>
      <c r="BQ14" s="682"/>
      <c r="BR14" s="682"/>
      <c r="BS14" s="688" t="s">
        <v>233</v>
      </c>
      <c r="BT14" s="680"/>
      <c r="BU14" s="680"/>
      <c r="BV14" s="680"/>
      <c r="BW14" s="680"/>
      <c r="BX14" s="680"/>
      <c r="BY14" s="680"/>
      <c r="BZ14" s="680"/>
      <c r="CA14" s="680"/>
      <c r="CB14" s="689"/>
      <c r="CD14" s="694" t="s">
        <v>257</v>
      </c>
      <c r="CE14" s="695"/>
      <c r="CF14" s="695"/>
      <c r="CG14" s="695"/>
      <c r="CH14" s="695"/>
      <c r="CI14" s="695"/>
      <c r="CJ14" s="695"/>
      <c r="CK14" s="695"/>
      <c r="CL14" s="695"/>
      <c r="CM14" s="695"/>
      <c r="CN14" s="695"/>
      <c r="CO14" s="695"/>
      <c r="CP14" s="695"/>
      <c r="CQ14" s="696"/>
      <c r="CR14" s="679">
        <v>1501264</v>
      </c>
      <c r="CS14" s="680"/>
      <c r="CT14" s="680"/>
      <c r="CU14" s="680"/>
      <c r="CV14" s="680"/>
      <c r="CW14" s="680"/>
      <c r="CX14" s="680"/>
      <c r="CY14" s="681"/>
      <c r="CZ14" s="682">
        <v>5.0999999999999996</v>
      </c>
      <c r="DA14" s="682"/>
      <c r="DB14" s="682"/>
      <c r="DC14" s="682"/>
      <c r="DD14" s="688">
        <v>569010</v>
      </c>
      <c r="DE14" s="680"/>
      <c r="DF14" s="680"/>
      <c r="DG14" s="680"/>
      <c r="DH14" s="680"/>
      <c r="DI14" s="680"/>
      <c r="DJ14" s="680"/>
      <c r="DK14" s="680"/>
      <c r="DL14" s="680"/>
      <c r="DM14" s="680"/>
      <c r="DN14" s="680"/>
      <c r="DO14" s="680"/>
      <c r="DP14" s="681"/>
      <c r="DQ14" s="688">
        <v>726688</v>
      </c>
      <c r="DR14" s="680"/>
      <c r="DS14" s="680"/>
      <c r="DT14" s="680"/>
      <c r="DU14" s="680"/>
      <c r="DV14" s="680"/>
      <c r="DW14" s="680"/>
      <c r="DX14" s="680"/>
      <c r="DY14" s="680"/>
      <c r="DZ14" s="680"/>
      <c r="EA14" s="680"/>
      <c r="EB14" s="680"/>
      <c r="EC14" s="689"/>
    </row>
    <row r="15" spans="2:143" ht="11.25" customHeight="1">
      <c r="B15" s="676" t="s">
        <v>258</v>
      </c>
      <c r="C15" s="677"/>
      <c r="D15" s="677"/>
      <c r="E15" s="677"/>
      <c r="F15" s="677"/>
      <c r="G15" s="677"/>
      <c r="H15" s="677"/>
      <c r="I15" s="677"/>
      <c r="J15" s="677"/>
      <c r="K15" s="677"/>
      <c r="L15" s="677"/>
      <c r="M15" s="677"/>
      <c r="N15" s="677"/>
      <c r="O15" s="677"/>
      <c r="P15" s="677"/>
      <c r="Q15" s="678"/>
      <c r="R15" s="679">
        <v>40584</v>
      </c>
      <c r="S15" s="680"/>
      <c r="T15" s="680"/>
      <c r="U15" s="680"/>
      <c r="V15" s="680"/>
      <c r="W15" s="680"/>
      <c r="X15" s="680"/>
      <c r="Y15" s="681"/>
      <c r="Z15" s="682">
        <v>0.1</v>
      </c>
      <c r="AA15" s="682"/>
      <c r="AB15" s="682"/>
      <c r="AC15" s="682"/>
      <c r="AD15" s="683">
        <v>40584</v>
      </c>
      <c r="AE15" s="683"/>
      <c r="AF15" s="683"/>
      <c r="AG15" s="683"/>
      <c r="AH15" s="683"/>
      <c r="AI15" s="683"/>
      <c r="AJ15" s="683"/>
      <c r="AK15" s="683"/>
      <c r="AL15" s="684">
        <v>0.3</v>
      </c>
      <c r="AM15" s="685"/>
      <c r="AN15" s="685"/>
      <c r="AO15" s="686"/>
      <c r="AP15" s="676" t="s">
        <v>259</v>
      </c>
      <c r="AQ15" s="677"/>
      <c r="AR15" s="677"/>
      <c r="AS15" s="677"/>
      <c r="AT15" s="677"/>
      <c r="AU15" s="677"/>
      <c r="AV15" s="677"/>
      <c r="AW15" s="677"/>
      <c r="AX15" s="677"/>
      <c r="AY15" s="677"/>
      <c r="AZ15" s="677"/>
      <c r="BA15" s="677"/>
      <c r="BB15" s="677"/>
      <c r="BC15" s="677"/>
      <c r="BD15" s="677"/>
      <c r="BE15" s="677"/>
      <c r="BF15" s="678"/>
      <c r="BG15" s="679">
        <v>480394</v>
      </c>
      <c r="BH15" s="680"/>
      <c r="BI15" s="680"/>
      <c r="BJ15" s="680"/>
      <c r="BK15" s="680"/>
      <c r="BL15" s="680"/>
      <c r="BM15" s="680"/>
      <c r="BN15" s="681"/>
      <c r="BO15" s="682">
        <v>6.2</v>
      </c>
      <c r="BP15" s="682"/>
      <c r="BQ15" s="682"/>
      <c r="BR15" s="682"/>
      <c r="BS15" s="688" t="s">
        <v>233</v>
      </c>
      <c r="BT15" s="680"/>
      <c r="BU15" s="680"/>
      <c r="BV15" s="680"/>
      <c r="BW15" s="680"/>
      <c r="BX15" s="680"/>
      <c r="BY15" s="680"/>
      <c r="BZ15" s="680"/>
      <c r="CA15" s="680"/>
      <c r="CB15" s="689"/>
      <c r="CD15" s="694" t="s">
        <v>260</v>
      </c>
      <c r="CE15" s="695"/>
      <c r="CF15" s="695"/>
      <c r="CG15" s="695"/>
      <c r="CH15" s="695"/>
      <c r="CI15" s="695"/>
      <c r="CJ15" s="695"/>
      <c r="CK15" s="695"/>
      <c r="CL15" s="695"/>
      <c r="CM15" s="695"/>
      <c r="CN15" s="695"/>
      <c r="CO15" s="695"/>
      <c r="CP15" s="695"/>
      <c r="CQ15" s="696"/>
      <c r="CR15" s="679">
        <v>2501017</v>
      </c>
      <c r="CS15" s="680"/>
      <c r="CT15" s="680"/>
      <c r="CU15" s="680"/>
      <c r="CV15" s="680"/>
      <c r="CW15" s="680"/>
      <c r="CX15" s="680"/>
      <c r="CY15" s="681"/>
      <c r="CZ15" s="682">
        <v>8.5</v>
      </c>
      <c r="DA15" s="682"/>
      <c r="DB15" s="682"/>
      <c r="DC15" s="682"/>
      <c r="DD15" s="688">
        <v>454177</v>
      </c>
      <c r="DE15" s="680"/>
      <c r="DF15" s="680"/>
      <c r="DG15" s="680"/>
      <c r="DH15" s="680"/>
      <c r="DI15" s="680"/>
      <c r="DJ15" s="680"/>
      <c r="DK15" s="680"/>
      <c r="DL15" s="680"/>
      <c r="DM15" s="680"/>
      <c r="DN15" s="680"/>
      <c r="DO15" s="680"/>
      <c r="DP15" s="681"/>
      <c r="DQ15" s="688">
        <v>1640153</v>
      </c>
      <c r="DR15" s="680"/>
      <c r="DS15" s="680"/>
      <c r="DT15" s="680"/>
      <c r="DU15" s="680"/>
      <c r="DV15" s="680"/>
      <c r="DW15" s="680"/>
      <c r="DX15" s="680"/>
      <c r="DY15" s="680"/>
      <c r="DZ15" s="680"/>
      <c r="EA15" s="680"/>
      <c r="EB15" s="680"/>
      <c r="EC15" s="689"/>
    </row>
    <row r="16" spans="2:143" ht="11.25" customHeight="1">
      <c r="B16" s="676" t="s">
        <v>261</v>
      </c>
      <c r="C16" s="677"/>
      <c r="D16" s="677"/>
      <c r="E16" s="677"/>
      <c r="F16" s="677"/>
      <c r="G16" s="677"/>
      <c r="H16" s="677"/>
      <c r="I16" s="677"/>
      <c r="J16" s="677"/>
      <c r="K16" s="677"/>
      <c r="L16" s="677"/>
      <c r="M16" s="677"/>
      <c r="N16" s="677"/>
      <c r="O16" s="677"/>
      <c r="P16" s="677"/>
      <c r="Q16" s="678"/>
      <c r="R16" s="679" t="s">
        <v>233</v>
      </c>
      <c r="S16" s="680"/>
      <c r="T16" s="680"/>
      <c r="U16" s="680"/>
      <c r="V16" s="680"/>
      <c r="W16" s="680"/>
      <c r="X16" s="680"/>
      <c r="Y16" s="681"/>
      <c r="Z16" s="682" t="s">
        <v>233</v>
      </c>
      <c r="AA16" s="682"/>
      <c r="AB16" s="682"/>
      <c r="AC16" s="682"/>
      <c r="AD16" s="683" t="s">
        <v>178</v>
      </c>
      <c r="AE16" s="683"/>
      <c r="AF16" s="683"/>
      <c r="AG16" s="683"/>
      <c r="AH16" s="683"/>
      <c r="AI16" s="683"/>
      <c r="AJ16" s="683"/>
      <c r="AK16" s="683"/>
      <c r="AL16" s="684" t="s">
        <v>233</v>
      </c>
      <c r="AM16" s="685"/>
      <c r="AN16" s="685"/>
      <c r="AO16" s="686"/>
      <c r="AP16" s="676" t="s">
        <v>262</v>
      </c>
      <c r="AQ16" s="677"/>
      <c r="AR16" s="677"/>
      <c r="AS16" s="677"/>
      <c r="AT16" s="677"/>
      <c r="AU16" s="677"/>
      <c r="AV16" s="677"/>
      <c r="AW16" s="677"/>
      <c r="AX16" s="677"/>
      <c r="AY16" s="677"/>
      <c r="AZ16" s="677"/>
      <c r="BA16" s="677"/>
      <c r="BB16" s="677"/>
      <c r="BC16" s="677"/>
      <c r="BD16" s="677"/>
      <c r="BE16" s="677"/>
      <c r="BF16" s="678"/>
      <c r="BG16" s="679" t="s">
        <v>178</v>
      </c>
      <c r="BH16" s="680"/>
      <c r="BI16" s="680"/>
      <c r="BJ16" s="680"/>
      <c r="BK16" s="680"/>
      <c r="BL16" s="680"/>
      <c r="BM16" s="680"/>
      <c r="BN16" s="681"/>
      <c r="BO16" s="682" t="s">
        <v>233</v>
      </c>
      <c r="BP16" s="682"/>
      <c r="BQ16" s="682"/>
      <c r="BR16" s="682"/>
      <c r="BS16" s="688" t="s">
        <v>178</v>
      </c>
      <c r="BT16" s="680"/>
      <c r="BU16" s="680"/>
      <c r="BV16" s="680"/>
      <c r="BW16" s="680"/>
      <c r="BX16" s="680"/>
      <c r="BY16" s="680"/>
      <c r="BZ16" s="680"/>
      <c r="CA16" s="680"/>
      <c r="CB16" s="689"/>
      <c r="CD16" s="694" t="s">
        <v>263</v>
      </c>
      <c r="CE16" s="695"/>
      <c r="CF16" s="695"/>
      <c r="CG16" s="695"/>
      <c r="CH16" s="695"/>
      <c r="CI16" s="695"/>
      <c r="CJ16" s="695"/>
      <c r="CK16" s="695"/>
      <c r="CL16" s="695"/>
      <c r="CM16" s="695"/>
      <c r="CN16" s="695"/>
      <c r="CO16" s="695"/>
      <c r="CP16" s="695"/>
      <c r="CQ16" s="696"/>
      <c r="CR16" s="679">
        <v>405545</v>
      </c>
      <c r="CS16" s="680"/>
      <c r="CT16" s="680"/>
      <c r="CU16" s="680"/>
      <c r="CV16" s="680"/>
      <c r="CW16" s="680"/>
      <c r="CX16" s="680"/>
      <c r="CY16" s="681"/>
      <c r="CZ16" s="682">
        <v>1.4</v>
      </c>
      <c r="DA16" s="682"/>
      <c r="DB16" s="682"/>
      <c r="DC16" s="682"/>
      <c r="DD16" s="688" t="s">
        <v>233</v>
      </c>
      <c r="DE16" s="680"/>
      <c r="DF16" s="680"/>
      <c r="DG16" s="680"/>
      <c r="DH16" s="680"/>
      <c r="DI16" s="680"/>
      <c r="DJ16" s="680"/>
      <c r="DK16" s="680"/>
      <c r="DL16" s="680"/>
      <c r="DM16" s="680"/>
      <c r="DN16" s="680"/>
      <c r="DO16" s="680"/>
      <c r="DP16" s="681"/>
      <c r="DQ16" s="688">
        <v>52546</v>
      </c>
      <c r="DR16" s="680"/>
      <c r="DS16" s="680"/>
      <c r="DT16" s="680"/>
      <c r="DU16" s="680"/>
      <c r="DV16" s="680"/>
      <c r="DW16" s="680"/>
      <c r="DX16" s="680"/>
      <c r="DY16" s="680"/>
      <c r="DZ16" s="680"/>
      <c r="EA16" s="680"/>
      <c r="EB16" s="680"/>
      <c r="EC16" s="689"/>
    </row>
    <row r="17" spans="2:133" ht="11.25" customHeight="1">
      <c r="B17" s="676" t="s">
        <v>264</v>
      </c>
      <c r="C17" s="677"/>
      <c r="D17" s="677"/>
      <c r="E17" s="677"/>
      <c r="F17" s="677"/>
      <c r="G17" s="677"/>
      <c r="H17" s="677"/>
      <c r="I17" s="677"/>
      <c r="J17" s="677"/>
      <c r="K17" s="677"/>
      <c r="L17" s="677"/>
      <c r="M17" s="677"/>
      <c r="N17" s="677"/>
      <c r="O17" s="677"/>
      <c r="P17" s="677"/>
      <c r="Q17" s="678"/>
      <c r="R17" s="679">
        <v>44240</v>
      </c>
      <c r="S17" s="680"/>
      <c r="T17" s="680"/>
      <c r="U17" s="680"/>
      <c r="V17" s="680"/>
      <c r="W17" s="680"/>
      <c r="X17" s="680"/>
      <c r="Y17" s="681"/>
      <c r="Z17" s="682">
        <v>0.1</v>
      </c>
      <c r="AA17" s="682"/>
      <c r="AB17" s="682"/>
      <c r="AC17" s="682"/>
      <c r="AD17" s="683">
        <v>44240</v>
      </c>
      <c r="AE17" s="683"/>
      <c r="AF17" s="683"/>
      <c r="AG17" s="683"/>
      <c r="AH17" s="683"/>
      <c r="AI17" s="683"/>
      <c r="AJ17" s="683"/>
      <c r="AK17" s="683"/>
      <c r="AL17" s="684">
        <v>0.3</v>
      </c>
      <c r="AM17" s="685"/>
      <c r="AN17" s="685"/>
      <c r="AO17" s="686"/>
      <c r="AP17" s="676" t="s">
        <v>265</v>
      </c>
      <c r="AQ17" s="677"/>
      <c r="AR17" s="677"/>
      <c r="AS17" s="677"/>
      <c r="AT17" s="677"/>
      <c r="AU17" s="677"/>
      <c r="AV17" s="677"/>
      <c r="AW17" s="677"/>
      <c r="AX17" s="677"/>
      <c r="AY17" s="677"/>
      <c r="AZ17" s="677"/>
      <c r="BA17" s="677"/>
      <c r="BB17" s="677"/>
      <c r="BC17" s="677"/>
      <c r="BD17" s="677"/>
      <c r="BE17" s="677"/>
      <c r="BF17" s="678"/>
      <c r="BG17" s="679" t="s">
        <v>233</v>
      </c>
      <c r="BH17" s="680"/>
      <c r="BI17" s="680"/>
      <c r="BJ17" s="680"/>
      <c r="BK17" s="680"/>
      <c r="BL17" s="680"/>
      <c r="BM17" s="680"/>
      <c r="BN17" s="681"/>
      <c r="BO17" s="682" t="s">
        <v>233</v>
      </c>
      <c r="BP17" s="682"/>
      <c r="BQ17" s="682"/>
      <c r="BR17" s="682"/>
      <c r="BS17" s="688" t="s">
        <v>178</v>
      </c>
      <c r="BT17" s="680"/>
      <c r="BU17" s="680"/>
      <c r="BV17" s="680"/>
      <c r="BW17" s="680"/>
      <c r="BX17" s="680"/>
      <c r="BY17" s="680"/>
      <c r="BZ17" s="680"/>
      <c r="CA17" s="680"/>
      <c r="CB17" s="689"/>
      <c r="CD17" s="694" t="s">
        <v>266</v>
      </c>
      <c r="CE17" s="695"/>
      <c r="CF17" s="695"/>
      <c r="CG17" s="695"/>
      <c r="CH17" s="695"/>
      <c r="CI17" s="695"/>
      <c r="CJ17" s="695"/>
      <c r="CK17" s="695"/>
      <c r="CL17" s="695"/>
      <c r="CM17" s="695"/>
      <c r="CN17" s="695"/>
      <c r="CO17" s="695"/>
      <c r="CP17" s="695"/>
      <c r="CQ17" s="696"/>
      <c r="CR17" s="679">
        <v>3325781</v>
      </c>
      <c r="CS17" s="680"/>
      <c r="CT17" s="680"/>
      <c r="CU17" s="680"/>
      <c r="CV17" s="680"/>
      <c r="CW17" s="680"/>
      <c r="CX17" s="680"/>
      <c r="CY17" s="681"/>
      <c r="CZ17" s="682">
        <v>11.3</v>
      </c>
      <c r="DA17" s="682"/>
      <c r="DB17" s="682"/>
      <c r="DC17" s="682"/>
      <c r="DD17" s="688" t="s">
        <v>178</v>
      </c>
      <c r="DE17" s="680"/>
      <c r="DF17" s="680"/>
      <c r="DG17" s="680"/>
      <c r="DH17" s="680"/>
      <c r="DI17" s="680"/>
      <c r="DJ17" s="680"/>
      <c r="DK17" s="680"/>
      <c r="DL17" s="680"/>
      <c r="DM17" s="680"/>
      <c r="DN17" s="680"/>
      <c r="DO17" s="680"/>
      <c r="DP17" s="681"/>
      <c r="DQ17" s="688">
        <v>3169891</v>
      </c>
      <c r="DR17" s="680"/>
      <c r="DS17" s="680"/>
      <c r="DT17" s="680"/>
      <c r="DU17" s="680"/>
      <c r="DV17" s="680"/>
      <c r="DW17" s="680"/>
      <c r="DX17" s="680"/>
      <c r="DY17" s="680"/>
      <c r="DZ17" s="680"/>
      <c r="EA17" s="680"/>
      <c r="EB17" s="680"/>
      <c r="EC17" s="689"/>
    </row>
    <row r="18" spans="2:133" ht="11.25" customHeight="1">
      <c r="B18" s="676" t="s">
        <v>267</v>
      </c>
      <c r="C18" s="677"/>
      <c r="D18" s="677"/>
      <c r="E18" s="677"/>
      <c r="F18" s="677"/>
      <c r="G18" s="677"/>
      <c r="H18" s="677"/>
      <c r="I18" s="677"/>
      <c r="J18" s="677"/>
      <c r="K18" s="677"/>
      <c r="L18" s="677"/>
      <c r="M18" s="677"/>
      <c r="N18" s="677"/>
      <c r="O18" s="677"/>
      <c r="P18" s="677"/>
      <c r="Q18" s="678"/>
      <c r="R18" s="679">
        <v>6574540</v>
      </c>
      <c r="S18" s="680"/>
      <c r="T18" s="680"/>
      <c r="U18" s="680"/>
      <c r="V18" s="680"/>
      <c r="W18" s="680"/>
      <c r="X18" s="680"/>
      <c r="Y18" s="681"/>
      <c r="Z18" s="682">
        <v>21.9</v>
      </c>
      <c r="AA18" s="682"/>
      <c r="AB18" s="682"/>
      <c r="AC18" s="682"/>
      <c r="AD18" s="683">
        <v>5871153</v>
      </c>
      <c r="AE18" s="683"/>
      <c r="AF18" s="683"/>
      <c r="AG18" s="683"/>
      <c r="AH18" s="683"/>
      <c r="AI18" s="683"/>
      <c r="AJ18" s="683"/>
      <c r="AK18" s="683"/>
      <c r="AL18" s="684">
        <v>38.4</v>
      </c>
      <c r="AM18" s="685"/>
      <c r="AN18" s="685"/>
      <c r="AO18" s="686"/>
      <c r="AP18" s="676" t="s">
        <v>268</v>
      </c>
      <c r="AQ18" s="677"/>
      <c r="AR18" s="677"/>
      <c r="AS18" s="677"/>
      <c r="AT18" s="677"/>
      <c r="AU18" s="677"/>
      <c r="AV18" s="677"/>
      <c r="AW18" s="677"/>
      <c r="AX18" s="677"/>
      <c r="AY18" s="677"/>
      <c r="AZ18" s="677"/>
      <c r="BA18" s="677"/>
      <c r="BB18" s="677"/>
      <c r="BC18" s="677"/>
      <c r="BD18" s="677"/>
      <c r="BE18" s="677"/>
      <c r="BF18" s="678"/>
      <c r="BG18" s="679" t="s">
        <v>233</v>
      </c>
      <c r="BH18" s="680"/>
      <c r="BI18" s="680"/>
      <c r="BJ18" s="680"/>
      <c r="BK18" s="680"/>
      <c r="BL18" s="680"/>
      <c r="BM18" s="680"/>
      <c r="BN18" s="681"/>
      <c r="BO18" s="682" t="s">
        <v>178</v>
      </c>
      <c r="BP18" s="682"/>
      <c r="BQ18" s="682"/>
      <c r="BR18" s="682"/>
      <c r="BS18" s="688" t="s">
        <v>178</v>
      </c>
      <c r="BT18" s="680"/>
      <c r="BU18" s="680"/>
      <c r="BV18" s="680"/>
      <c r="BW18" s="680"/>
      <c r="BX18" s="680"/>
      <c r="BY18" s="680"/>
      <c r="BZ18" s="680"/>
      <c r="CA18" s="680"/>
      <c r="CB18" s="689"/>
      <c r="CD18" s="694" t="s">
        <v>269</v>
      </c>
      <c r="CE18" s="695"/>
      <c r="CF18" s="695"/>
      <c r="CG18" s="695"/>
      <c r="CH18" s="695"/>
      <c r="CI18" s="695"/>
      <c r="CJ18" s="695"/>
      <c r="CK18" s="695"/>
      <c r="CL18" s="695"/>
      <c r="CM18" s="695"/>
      <c r="CN18" s="695"/>
      <c r="CO18" s="695"/>
      <c r="CP18" s="695"/>
      <c r="CQ18" s="696"/>
      <c r="CR18" s="679" t="s">
        <v>233</v>
      </c>
      <c r="CS18" s="680"/>
      <c r="CT18" s="680"/>
      <c r="CU18" s="680"/>
      <c r="CV18" s="680"/>
      <c r="CW18" s="680"/>
      <c r="CX18" s="680"/>
      <c r="CY18" s="681"/>
      <c r="CZ18" s="682" t="s">
        <v>178</v>
      </c>
      <c r="DA18" s="682"/>
      <c r="DB18" s="682"/>
      <c r="DC18" s="682"/>
      <c r="DD18" s="688" t="s">
        <v>233</v>
      </c>
      <c r="DE18" s="680"/>
      <c r="DF18" s="680"/>
      <c r="DG18" s="680"/>
      <c r="DH18" s="680"/>
      <c r="DI18" s="680"/>
      <c r="DJ18" s="680"/>
      <c r="DK18" s="680"/>
      <c r="DL18" s="680"/>
      <c r="DM18" s="680"/>
      <c r="DN18" s="680"/>
      <c r="DO18" s="680"/>
      <c r="DP18" s="681"/>
      <c r="DQ18" s="688" t="s">
        <v>178</v>
      </c>
      <c r="DR18" s="680"/>
      <c r="DS18" s="680"/>
      <c r="DT18" s="680"/>
      <c r="DU18" s="680"/>
      <c r="DV18" s="680"/>
      <c r="DW18" s="680"/>
      <c r="DX18" s="680"/>
      <c r="DY18" s="680"/>
      <c r="DZ18" s="680"/>
      <c r="EA18" s="680"/>
      <c r="EB18" s="680"/>
      <c r="EC18" s="689"/>
    </row>
    <row r="19" spans="2:133" ht="11.25" customHeight="1">
      <c r="B19" s="676" t="s">
        <v>270</v>
      </c>
      <c r="C19" s="677"/>
      <c r="D19" s="677"/>
      <c r="E19" s="677"/>
      <c r="F19" s="677"/>
      <c r="G19" s="677"/>
      <c r="H19" s="677"/>
      <c r="I19" s="677"/>
      <c r="J19" s="677"/>
      <c r="K19" s="677"/>
      <c r="L19" s="677"/>
      <c r="M19" s="677"/>
      <c r="N19" s="677"/>
      <c r="O19" s="677"/>
      <c r="P19" s="677"/>
      <c r="Q19" s="678"/>
      <c r="R19" s="679">
        <v>5871153</v>
      </c>
      <c r="S19" s="680"/>
      <c r="T19" s="680"/>
      <c r="U19" s="680"/>
      <c r="V19" s="680"/>
      <c r="W19" s="680"/>
      <c r="X19" s="680"/>
      <c r="Y19" s="681"/>
      <c r="Z19" s="682">
        <v>19.5</v>
      </c>
      <c r="AA19" s="682"/>
      <c r="AB19" s="682"/>
      <c r="AC19" s="682"/>
      <c r="AD19" s="683">
        <v>5871153</v>
      </c>
      <c r="AE19" s="683"/>
      <c r="AF19" s="683"/>
      <c r="AG19" s="683"/>
      <c r="AH19" s="683"/>
      <c r="AI19" s="683"/>
      <c r="AJ19" s="683"/>
      <c r="AK19" s="683"/>
      <c r="AL19" s="684">
        <v>38.4</v>
      </c>
      <c r="AM19" s="685"/>
      <c r="AN19" s="685"/>
      <c r="AO19" s="686"/>
      <c r="AP19" s="676" t="s">
        <v>271</v>
      </c>
      <c r="AQ19" s="677"/>
      <c r="AR19" s="677"/>
      <c r="AS19" s="677"/>
      <c r="AT19" s="677"/>
      <c r="AU19" s="677"/>
      <c r="AV19" s="677"/>
      <c r="AW19" s="677"/>
      <c r="AX19" s="677"/>
      <c r="AY19" s="677"/>
      <c r="AZ19" s="677"/>
      <c r="BA19" s="677"/>
      <c r="BB19" s="677"/>
      <c r="BC19" s="677"/>
      <c r="BD19" s="677"/>
      <c r="BE19" s="677"/>
      <c r="BF19" s="678"/>
      <c r="BG19" s="679" t="s">
        <v>233</v>
      </c>
      <c r="BH19" s="680"/>
      <c r="BI19" s="680"/>
      <c r="BJ19" s="680"/>
      <c r="BK19" s="680"/>
      <c r="BL19" s="680"/>
      <c r="BM19" s="680"/>
      <c r="BN19" s="681"/>
      <c r="BO19" s="682" t="s">
        <v>178</v>
      </c>
      <c r="BP19" s="682"/>
      <c r="BQ19" s="682"/>
      <c r="BR19" s="682"/>
      <c r="BS19" s="688" t="s">
        <v>233</v>
      </c>
      <c r="BT19" s="680"/>
      <c r="BU19" s="680"/>
      <c r="BV19" s="680"/>
      <c r="BW19" s="680"/>
      <c r="BX19" s="680"/>
      <c r="BY19" s="680"/>
      <c r="BZ19" s="680"/>
      <c r="CA19" s="680"/>
      <c r="CB19" s="689"/>
      <c r="CD19" s="694" t="s">
        <v>272</v>
      </c>
      <c r="CE19" s="695"/>
      <c r="CF19" s="695"/>
      <c r="CG19" s="695"/>
      <c r="CH19" s="695"/>
      <c r="CI19" s="695"/>
      <c r="CJ19" s="695"/>
      <c r="CK19" s="695"/>
      <c r="CL19" s="695"/>
      <c r="CM19" s="695"/>
      <c r="CN19" s="695"/>
      <c r="CO19" s="695"/>
      <c r="CP19" s="695"/>
      <c r="CQ19" s="696"/>
      <c r="CR19" s="679" t="s">
        <v>178</v>
      </c>
      <c r="CS19" s="680"/>
      <c r="CT19" s="680"/>
      <c r="CU19" s="680"/>
      <c r="CV19" s="680"/>
      <c r="CW19" s="680"/>
      <c r="CX19" s="680"/>
      <c r="CY19" s="681"/>
      <c r="CZ19" s="682" t="s">
        <v>178</v>
      </c>
      <c r="DA19" s="682"/>
      <c r="DB19" s="682"/>
      <c r="DC19" s="682"/>
      <c r="DD19" s="688" t="s">
        <v>178</v>
      </c>
      <c r="DE19" s="680"/>
      <c r="DF19" s="680"/>
      <c r="DG19" s="680"/>
      <c r="DH19" s="680"/>
      <c r="DI19" s="680"/>
      <c r="DJ19" s="680"/>
      <c r="DK19" s="680"/>
      <c r="DL19" s="680"/>
      <c r="DM19" s="680"/>
      <c r="DN19" s="680"/>
      <c r="DO19" s="680"/>
      <c r="DP19" s="681"/>
      <c r="DQ19" s="688" t="s">
        <v>178</v>
      </c>
      <c r="DR19" s="680"/>
      <c r="DS19" s="680"/>
      <c r="DT19" s="680"/>
      <c r="DU19" s="680"/>
      <c r="DV19" s="680"/>
      <c r="DW19" s="680"/>
      <c r="DX19" s="680"/>
      <c r="DY19" s="680"/>
      <c r="DZ19" s="680"/>
      <c r="EA19" s="680"/>
      <c r="EB19" s="680"/>
      <c r="EC19" s="689"/>
    </row>
    <row r="20" spans="2:133" ht="11.25" customHeight="1">
      <c r="B20" s="676" t="s">
        <v>273</v>
      </c>
      <c r="C20" s="677"/>
      <c r="D20" s="677"/>
      <c r="E20" s="677"/>
      <c r="F20" s="677"/>
      <c r="G20" s="677"/>
      <c r="H20" s="677"/>
      <c r="I20" s="677"/>
      <c r="J20" s="677"/>
      <c r="K20" s="677"/>
      <c r="L20" s="677"/>
      <c r="M20" s="677"/>
      <c r="N20" s="677"/>
      <c r="O20" s="677"/>
      <c r="P20" s="677"/>
      <c r="Q20" s="678"/>
      <c r="R20" s="679">
        <v>703387</v>
      </c>
      <c r="S20" s="680"/>
      <c r="T20" s="680"/>
      <c r="U20" s="680"/>
      <c r="V20" s="680"/>
      <c r="W20" s="680"/>
      <c r="X20" s="680"/>
      <c r="Y20" s="681"/>
      <c r="Z20" s="682">
        <v>2.2999999999999998</v>
      </c>
      <c r="AA20" s="682"/>
      <c r="AB20" s="682"/>
      <c r="AC20" s="682"/>
      <c r="AD20" s="683" t="s">
        <v>178</v>
      </c>
      <c r="AE20" s="683"/>
      <c r="AF20" s="683"/>
      <c r="AG20" s="683"/>
      <c r="AH20" s="683"/>
      <c r="AI20" s="683"/>
      <c r="AJ20" s="683"/>
      <c r="AK20" s="683"/>
      <c r="AL20" s="684" t="s">
        <v>178</v>
      </c>
      <c r="AM20" s="685"/>
      <c r="AN20" s="685"/>
      <c r="AO20" s="686"/>
      <c r="AP20" s="676" t="s">
        <v>274</v>
      </c>
      <c r="AQ20" s="677"/>
      <c r="AR20" s="677"/>
      <c r="AS20" s="677"/>
      <c r="AT20" s="677"/>
      <c r="AU20" s="677"/>
      <c r="AV20" s="677"/>
      <c r="AW20" s="677"/>
      <c r="AX20" s="677"/>
      <c r="AY20" s="677"/>
      <c r="AZ20" s="677"/>
      <c r="BA20" s="677"/>
      <c r="BB20" s="677"/>
      <c r="BC20" s="677"/>
      <c r="BD20" s="677"/>
      <c r="BE20" s="677"/>
      <c r="BF20" s="678"/>
      <c r="BG20" s="679" t="s">
        <v>233</v>
      </c>
      <c r="BH20" s="680"/>
      <c r="BI20" s="680"/>
      <c r="BJ20" s="680"/>
      <c r="BK20" s="680"/>
      <c r="BL20" s="680"/>
      <c r="BM20" s="680"/>
      <c r="BN20" s="681"/>
      <c r="BO20" s="682" t="s">
        <v>233</v>
      </c>
      <c r="BP20" s="682"/>
      <c r="BQ20" s="682"/>
      <c r="BR20" s="682"/>
      <c r="BS20" s="688" t="s">
        <v>178</v>
      </c>
      <c r="BT20" s="680"/>
      <c r="BU20" s="680"/>
      <c r="BV20" s="680"/>
      <c r="BW20" s="680"/>
      <c r="BX20" s="680"/>
      <c r="BY20" s="680"/>
      <c r="BZ20" s="680"/>
      <c r="CA20" s="680"/>
      <c r="CB20" s="689"/>
      <c r="CD20" s="694" t="s">
        <v>275</v>
      </c>
      <c r="CE20" s="695"/>
      <c r="CF20" s="695"/>
      <c r="CG20" s="695"/>
      <c r="CH20" s="695"/>
      <c r="CI20" s="695"/>
      <c r="CJ20" s="695"/>
      <c r="CK20" s="695"/>
      <c r="CL20" s="695"/>
      <c r="CM20" s="695"/>
      <c r="CN20" s="695"/>
      <c r="CO20" s="695"/>
      <c r="CP20" s="695"/>
      <c r="CQ20" s="696"/>
      <c r="CR20" s="679">
        <v>29444771</v>
      </c>
      <c r="CS20" s="680"/>
      <c r="CT20" s="680"/>
      <c r="CU20" s="680"/>
      <c r="CV20" s="680"/>
      <c r="CW20" s="680"/>
      <c r="CX20" s="680"/>
      <c r="CY20" s="681"/>
      <c r="CZ20" s="682">
        <v>100</v>
      </c>
      <c r="DA20" s="682"/>
      <c r="DB20" s="682"/>
      <c r="DC20" s="682"/>
      <c r="DD20" s="688">
        <v>3635523</v>
      </c>
      <c r="DE20" s="680"/>
      <c r="DF20" s="680"/>
      <c r="DG20" s="680"/>
      <c r="DH20" s="680"/>
      <c r="DI20" s="680"/>
      <c r="DJ20" s="680"/>
      <c r="DK20" s="680"/>
      <c r="DL20" s="680"/>
      <c r="DM20" s="680"/>
      <c r="DN20" s="680"/>
      <c r="DO20" s="680"/>
      <c r="DP20" s="681"/>
      <c r="DQ20" s="688">
        <v>17648077</v>
      </c>
      <c r="DR20" s="680"/>
      <c r="DS20" s="680"/>
      <c r="DT20" s="680"/>
      <c r="DU20" s="680"/>
      <c r="DV20" s="680"/>
      <c r="DW20" s="680"/>
      <c r="DX20" s="680"/>
      <c r="DY20" s="680"/>
      <c r="DZ20" s="680"/>
      <c r="EA20" s="680"/>
      <c r="EB20" s="680"/>
      <c r="EC20" s="689"/>
    </row>
    <row r="21" spans="2:133" ht="11.25" customHeight="1">
      <c r="B21" s="676" t="s">
        <v>276</v>
      </c>
      <c r="C21" s="677"/>
      <c r="D21" s="677"/>
      <c r="E21" s="677"/>
      <c r="F21" s="677"/>
      <c r="G21" s="677"/>
      <c r="H21" s="677"/>
      <c r="I21" s="677"/>
      <c r="J21" s="677"/>
      <c r="K21" s="677"/>
      <c r="L21" s="677"/>
      <c r="M21" s="677"/>
      <c r="N21" s="677"/>
      <c r="O21" s="677"/>
      <c r="P21" s="677"/>
      <c r="Q21" s="678"/>
      <c r="R21" s="679" t="s">
        <v>178</v>
      </c>
      <c r="S21" s="680"/>
      <c r="T21" s="680"/>
      <c r="U21" s="680"/>
      <c r="V21" s="680"/>
      <c r="W21" s="680"/>
      <c r="X21" s="680"/>
      <c r="Y21" s="681"/>
      <c r="Z21" s="682" t="s">
        <v>178</v>
      </c>
      <c r="AA21" s="682"/>
      <c r="AB21" s="682"/>
      <c r="AC21" s="682"/>
      <c r="AD21" s="683" t="s">
        <v>233</v>
      </c>
      <c r="AE21" s="683"/>
      <c r="AF21" s="683"/>
      <c r="AG21" s="683"/>
      <c r="AH21" s="683"/>
      <c r="AI21" s="683"/>
      <c r="AJ21" s="683"/>
      <c r="AK21" s="683"/>
      <c r="AL21" s="684" t="s">
        <v>178</v>
      </c>
      <c r="AM21" s="685"/>
      <c r="AN21" s="685"/>
      <c r="AO21" s="686"/>
      <c r="AP21" s="697" t="s">
        <v>277</v>
      </c>
      <c r="AQ21" s="698"/>
      <c r="AR21" s="698"/>
      <c r="AS21" s="698"/>
      <c r="AT21" s="698"/>
      <c r="AU21" s="698"/>
      <c r="AV21" s="698"/>
      <c r="AW21" s="698"/>
      <c r="AX21" s="698"/>
      <c r="AY21" s="698"/>
      <c r="AZ21" s="698"/>
      <c r="BA21" s="698"/>
      <c r="BB21" s="698"/>
      <c r="BC21" s="698"/>
      <c r="BD21" s="698"/>
      <c r="BE21" s="698"/>
      <c r="BF21" s="699"/>
      <c r="BG21" s="679" t="s">
        <v>233</v>
      </c>
      <c r="BH21" s="680"/>
      <c r="BI21" s="680"/>
      <c r="BJ21" s="680"/>
      <c r="BK21" s="680"/>
      <c r="BL21" s="680"/>
      <c r="BM21" s="680"/>
      <c r="BN21" s="681"/>
      <c r="BO21" s="682" t="s">
        <v>178</v>
      </c>
      <c r="BP21" s="682"/>
      <c r="BQ21" s="682"/>
      <c r="BR21" s="682"/>
      <c r="BS21" s="688" t="s">
        <v>233</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278</v>
      </c>
      <c r="C22" s="677"/>
      <c r="D22" s="677"/>
      <c r="E22" s="677"/>
      <c r="F22" s="677"/>
      <c r="G22" s="677"/>
      <c r="H22" s="677"/>
      <c r="I22" s="677"/>
      <c r="J22" s="677"/>
      <c r="K22" s="677"/>
      <c r="L22" s="677"/>
      <c r="M22" s="677"/>
      <c r="N22" s="677"/>
      <c r="O22" s="677"/>
      <c r="P22" s="677"/>
      <c r="Q22" s="678"/>
      <c r="R22" s="679">
        <v>15933413</v>
      </c>
      <c r="S22" s="680"/>
      <c r="T22" s="680"/>
      <c r="U22" s="680"/>
      <c r="V22" s="680"/>
      <c r="W22" s="680"/>
      <c r="X22" s="680"/>
      <c r="Y22" s="681"/>
      <c r="Z22" s="682">
        <v>53</v>
      </c>
      <c r="AA22" s="682"/>
      <c r="AB22" s="682"/>
      <c r="AC22" s="682"/>
      <c r="AD22" s="683">
        <v>15230026</v>
      </c>
      <c r="AE22" s="683"/>
      <c r="AF22" s="683"/>
      <c r="AG22" s="683"/>
      <c r="AH22" s="683"/>
      <c r="AI22" s="683"/>
      <c r="AJ22" s="683"/>
      <c r="AK22" s="683"/>
      <c r="AL22" s="684">
        <v>99.7</v>
      </c>
      <c r="AM22" s="685"/>
      <c r="AN22" s="685"/>
      <c r="AO22" s="686"/>
      <c r="AP22" s="697" t="s">
        <v>279</v>
      </c>
      <c r="AQ22" s="698"/>
      <c r="AR22" s="698"/>
      <c r="AS22" s="698"/>
      <c r="AT22" s="698"/>
      <c r="AU22" s="698"/>
      <c r="AV22" s="698"/>
      <c r="AW22" s="698"/>
      <c r="AX22" s="698"/>
      <c r="AY22" s="698"/>
      <c r="AZ22" s="698"/>
      <c r="BA22" s="698"/>
      <c r="BB22" s="698"/>
      <c r="BC22" s="698"/>
      <c r="BD22" s="698"/>
      <c r="BE22" s="698"/>
      <c r="BF22" s="699"/>
      <c r="BG22" s="679" t="s">
        <v>178</v>
      </c>
      <c r="BH22" s="680"/>
      <c r="BI22" s="680"/>
      <c r="BJ22" s="680"/>
      <c r="BK22" s="680"/>
      <c r="BL22" s="680"/>
      <c r="BM22" s="680"/>
      <c r="BN22" s="681"/>
      <c r="BO22" s="682" t="s">
        <v>178</v>
      </c>
      <c r="BP22" s="682"/>
      <c r="BQ22" s="682"/>
      <c r="BR22" s="682"/>
      <c r="BS22" s="688" t="s">
        <v>178</v>
      </c>
      <c r="BT22" s="680"/>
      <c r="BU22" s="680"/>
      <c r="BV22" s="680"/>
      <c r="BW22" s="680"/>
      <c r="BX22" s="680"/>
      <c r="BY22" s="680"/>
      <c r="BZ22" s="680"/>
      <c r="CA22" s="680"/>
      <c r="CB22" s="689"/>
      <c r="CD22" s="661" t="s">
        <v>280</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281</v>
      </c>
      <c r="C23" s="677"/>
      <c r="D23" s="677"/>
      <c r="E23" s="677"/>
      <c r="F23" s="677"/>
      <c r="G23" s="677"/>
      <c r="H23" s="677"/>
      <c r="I23" s="677"/>
      <c r="J23" s="677"/>
      <c r="K23" s="677"/>
      <c r="L23" s="677"/>
      <c r="M23" s="677"/>
      <c r="N23" s="677"/>
      <c r="O23" s="677"/>
      <c r="P23" s="677"/>
      <c r="Q23" s="678"/>
      <c r="R23" s="679">
        <v>14091</v>
      </c>
      <c r="S23" s="680"/>
      <c r="T23" s="680"/>
      <c r="U23" s="680"/>
      <c r="V23" s="680"/>
      <c r="W23" s="680"/>
      <c r="X23" s="680"/>
      <c r="Y23" s="681"/>
      <c r="Z23" s="682">
        <v>0</v>
      </c>
      <c r="AA23" s="682"/>
      <c r="AB23" s="682"/>
      <c r="AC23" s="682"/>
      <c r="AD23" s="683">
        <v>14091</v>
      </c>
      <c r="AE23" s="683"/>
      <c r="AF23" s="683"/>
      <c r="AG23" s="683"/>
      <c r="AH23" s="683"/>
      <c r="AI23" s="683"/>
      <c r="AJ23" s="683"/>
      <c r="AK23" s="683"/>
      <c r="AL23" s="684">
        <v>0.1</v>
      </c>
      <c r="AM23" s="685"/>
      <c r="AN23" s="685"/>
      <c r="AO23" s="686"/>
      <c r="AP23" s="697" t="s">
        <v>282</v>
      </c>
      <c r="AQ23" s="698"/>
      <c r="AR23" s="698"/>
      <c r="AS23" s="698"/>
      <c r="AT23" s="698"/>
      <c r="AU23" s="698"/>
      <c r="AV23" s="698"/>
      <c r="AW23" s="698"/>
      <c r="AX23" s="698"/>
      <c r="AY23" s="698"/>
      <c r="AZ23" s="698"/>
      <c r="BA23" s="698"/>
      <c r="BB23" s="698"/>
      <c r="BC23" s="698"/>
      <c r="BD23" s="698"/>
      <c r="BE23" s="698"/>
      <c r="BF23" s="699"/>
      <c r="BG23" s="679" t="s">
        <v>178</v>
      </c>
      <c r="BH23" s="680"/>
      <c r="BI23" s="680"/>
      <c r="BJ23" s="680"/>
      <c r="BK23" s="680"/>
      <c r="BL23" s="680"/>
      <c r="BM23" s="680"/>
      <c r="BN23" s="681"/>
      <c r="BO23" s="682" t="s">
        <v>233</v>
      </c>
      <c r="BP23" s="682"/>
      <c r="BQ23" s="682"/>
      <c r="BR23" s="682"/>
      <c r="BS23" s="688" t="s">
        <v>178</v>
      </c>
      <c r="BT23" s="680"/>
      <c r="BU23" s="680"/>
      <c r="BV23" s="680"/>
      <c r="BW23" s="680"/>
      <c r="BX23" s="680"/>
      <c r="BY23" s="680"/>
      <c r="BZ23" s="680"/>
      <c r="CA23" s="680"/>
      <c r="CB23" s="689"/>
      <c r="CD23" s="661" t="s">
        <v>221</v>
      </c>
      <c r="CE23" s="662"/>
      <c r="CF23" s="662"/>
      <c r="CG23" s="662"/>
      <c r="CH23" s="662"/>
      <c r="CI23" s="662"/>
      <c r="CJ23" s="662"/>
      <c r="CK23" s="662"/>
      <c r="CL23" s="662"/>
      <c r="CM23" s="662"/>
      <c r="CN23" s="662"/>
      <c r="CO23" s="662"/>
      <c r="CP23" s="662"/>
      <c r="CQ23" s="663"/>
      <c r="CR23" s="661" t="s">
        <v>283</v>
      </c>
      <c r="CS23" s="662"/>
      <c r="CT23" s="662"/>
      <c r="CU23" s="662"/>
      <c r="CV23" s="662"/>
      <c r="CW23" s="662"/>
      <c r="CX23" s="662"/>
      <c r="CY23" s="663"/>
      <c r="CZ23" s="661" t="s">
        <v>284</v>
      </c>
      <c r="DA23" s="662"/>
      <c r="DB23" s="662"/>
      <c r="DC23" s="663"/>
      <c r="DD23" s="661" t="s">
        <v>285</v>
      </c>
      <c r="DE23" s="662"/>
      <c r="DF23" s="662"/>
      <c r="DG23" s="662"/>
      <c r="DH23" s="662"/>
      <c r="DI23" s="662"/>
      <c r="DJ23" s="662"/>
      <c r="DK23" s="663"/>
      <c r="DL23" s="709" t="s">
        <v>286</v>
      </c>
      <c r="DM23" s="710"/>
      <c r="DN23" s="710"/>
      <c r="DO23" s="710"/>
      <c r="DP23" s="710"/>
      <c r="DQ23" s="710"/>
      <c r="DR23" s="710"/>
      <c r="DS23" s="710"/>
      <c r="DT23" s="710"/>
      <c r="DU23" s="710"/>
      <c r="DV23" s="711"/>
      <c r="DW23" s="661" t="s">
        <v>287</v>
      </c>
      <c r="DX23" s="662"/>
      <c r="DY23" s="662"/>
      <c r="DZ23" s="662"/>
      <c r="EA23" s="662"/>
      <c r="EB23" s="662"/>
      <c r="EC23" s="663"/>
    </row>
    <row r="24" spans="2:133" ht="11.25" customHeight="1">
      <c r="B24" s="676" t="s">
        <v>288</v>
      </c>
      <c r="C24" s="677"/>
      <c r="D24" s="677"/>
      <c r="E24" s="677"/>
      <c r="F24" s="677"/>
      <c r="G24" s="677"/>
      <c r="H24" s="677"/>
      <c r="I24" s="677"/>
      <c r="J24" s="677"/>
      <c r="K24" s="677"/>
      <c r="L24" s="677"/>
      <c r="M24" s="677"/>
      <c r="N24" s="677"/>
      <c r="O24" s="677"/>
      <c r="P24" s="677"/>
      <c r="Q24" s="678"/>
      <c r="R24" s="679">
        <v>566215</v>
      </c>
      <c r="S24" s="680"/>
      <c r="T24" s="680"/>
      <c r="U24" s="680"/>
      <c r="V24" s="680"/>
      <c r="W24" s="680"/>
      <c r="X24" s="680"/>
      <c r="Y24" s="681"/>
      <c r="Z24" s="682">
        <v>1.9</v>
      </c>
      <c r="AA24" s="682"/>
      <c r="AB24" s="682"/>
      <c r="AC24" s="682"/>
      <c r="AD24" s="683">
        <v>2309</v>
      </c>
      <c r="AE24" s="683"/>
      <c r="AF24" s="683"/>
      <c r="AG24" s="683"/>
      <c r="AH24" s="683"/>
      <c r="AI24" s="683"/>
      <c r="AJ24" s="683"/>
      <c r="AK24" s="683"/>
      <c r="AL24" s="684">
        <v>0</v>
      </c>
      <c r="AM24" s="685"/>
      <c r="AN24" s="685"/>
      <c r="AO24" s="686"/>
      <c r="AP24" s="697" t="s">
        <v>289</v>
      </c>
      <c r="AQ24" s="698"/>
      <c r="AR24" s="698"/>
      <c r="AS24" s="698"/>
      <c r="AT24" s="698"/>
      <c r="AU24" s="698"/>
      <c r="AV24" s="698"/>
      <c r="AW24" s="698"/>
      <c r="AX24" s="698"/>
      <c r="AY24" s="698"/>
      <c r="AZ24" s="698"/>
      <c r="BA24" s="698"/>
      <c r="BB24" s="698"/>
      <c r="BC24" s="698"/>
      <c r="BD24" s="698"/>
      <c r="BE24" s="698"/>
      <c r="BF24" s="699"/>
      <c r="BG24" s="679" t="s">
        <v>233</v>
      </c>
      <c r="BH24" s="680"/>
      <c r="BI24" s="680"/>
      <c r="BJ24" s="680"/>
      <c r="BK24" s="680"/>
      <c r="BL24" s="680"/>
      <c r="BM24" s="680"/>
      <c r="BN24" s="681"/>
      <c r="BO24" s="682" t="s">
        <v>233</v>
      </c>
      <c r="BP24" s="682"/>
      <c r="BQ24" s="682"/>
      <c r="BR24" s="682"/>
      <c r="BS24" s="688" t="s">
        <v>233</v>
      </c>
      <c r="BT24" s="680"/>
      <c r="BU24" s="680"/>
      <c r="BV24" s="680"/>
      <c r="BW24" s="680"/>
      <c r="BX24" s="680"/>
      <c r="BY24" s="680"/>
      <c r="BZ24" s="680"/>
      <c r="CA24" s="680"/>
      <c r="CB24" s="689"/>
      <c r="CD24" s="690" t="s">
        <v>290</v>
      </c>
      <c r="CE24" s="691"/>
      <c r="CF24" s="691"/>
      <c r="CG24" s="691"/>
      <c r="CH24" s="691"/>
      <c r="CI24" s="691"/>
      <c r="CJ24" s="691"/>
      <c r="CK24" s="691"/>
      <c r="CL24" s="691"/>
      <c r="CM24" s="691"/>
      <c r="CN24" s="691"/>
      <c r="CO24" s="691"/>
      <c r="CP24" s="691"/>
      <c r="CQ24" s="692"/>
      <c r="CR24" s="668">
        <v>16168271</v>
      </c>
      <c r="CS24" s="669"/>
      <c r="CT24" s="669"/>
      <c r="CU24" s="669"/>
      <c r="CV24" s="669"/>
      <c r="CW24" s="669"/>
      <c r="CX24" s="669"/>
      <c r="CY24" s="670"/>
      <c r="CZ24" s="673">
        <v>54.9</v>
      </c>
      <c r="DA24" s="674"/>
      <c r="DB24" s="674"/>
      <c r="DC24" s="693"/>
      <c r="DD24" s="712">
        <v>10064256</v>
      </c>
      <c r="DE24" s="669"/>
      <c r="DF24" s="669"/>
      <c r="DG24" s="669"/>
      <c r="DH24" s="669"/>
      <c r="DI24" s="669"/>
      <c r="DJ24" s="669"/>
      <c r="DK24" s="670"/>
      <c r="DL24" s="712">
        <v>9966303</v>
      </c>
      <c r="DM24" s="669"/>
      <c r="DN24" s="669"/>
      <c r="DO24" s="669"/>
      <c r="DP24" s="669"/>
      <c r="DQ24" s="669"/>
      <c r="DR24" s="669"/>
      <c r="DS24" s="669"/>
      <c r="DT24" s="669"/>
      <c r="DU24" s="669"/>
      <c r="DV24" s="670"/>
      <c r="DW24" s="673">
        <v>61.9</v>
      </c>
      <c r="DX24" s="674"/>
      <c r="DY24" s="674"/>
      <c r="DZ24" s="674"/>
      <c r="EA24" s="674"/>
      <c r="EB24" s="674"/>
      <c r="EC24" s="675"/>
    </row>
    <row r="25" spans="2:133" ht="11.25" customHeight="1">
      <c r="B25" s="676" t="s">
        <v>291</v>
      </c>
      <c r="C25" s="677"/>
      <c r="D25" s="677"/>
      <c r="E25" s="677"/>
      <c r="F25" s="677"/>
      <c r="G25" s="677"/>
      <c r="H25" s="677"/>
      <c r="I25" s="677"/>
      <c r="J25" s="677"/>
      <c r="K25" s="677"/>
      <c r="L25" s="677"/>
      <c r="M25" s="677"/>
      <c r="N25" s="677"/>
      <c r="O25" s="677"/>
      <c r="P25" s="677"/>
      <c r="Q25" s="678"/>
      <c r="R25" s="679">
        <v>351009</v>
      </c>
      <c r="S25" s="680"/>
      <c r="T25" s="680"/>
      <c r="U25" s="680"/>
      <c r="V25" s="680"/>
      <c r="W25" s="680"/>
      <c r="X25" s="680"/>
      <c r="Y25" s="681"/>
      <c r="Z25" s="682">
        <v>1.2</v>
      </c>
      <c r="AA25" s="682"/>
      <c r="AB25" s="682"/>
      <c r="AC25" s="682"/>
      <c r="AD25" s="683">
        <v>18071</v>
      </c>
      <c r="AE25" s="683"/>
      <c r="AF25" s="683"/>
      <c r="AG25" s="683"/>
      <c r="AH25" s="683"/>
      <c r="AI25" s="683"/>
      <c r="AJ25" s="683"/>
      <c r="AK25" s="683"/>
      <c r="AL25" s="684">
        <v>0.1</v>
      </c>
      <c r="AM25" s="685"/>
      <c r="AN25" s="685"/>
      <c r="AO25" s="686"/>
      <c r="AP25" s="697" t="s">
        <v>292</v>
      </c>
      <c r="AQ25" s="698"/>
      <c r="AR25" s="698"/>
      <c r="AS25" s="698"/>
      <c r="AT25" s="698"/>
      <c r="AU25" s="698"/>
      <c r="AV25" s="698"/>
      <c r="AW25" s="698"/>
      <c r="AX25" s="698"/>
      <c r="AY25" s="698"/>
      <c r="AZ25" s="698"/>
      <c r="BA25" s="698"/>
      <c r="BB25" s="698"/>
      <c r="BC25" s="698"/>
      <c r="BD25" s="698"/>
      <c r="BE25" s="698"/>
      <c r="BF25" s="699"/>
      <c r="BG25" s="679" t="s">
        <v>178</v>
      </c>
      <c r="BH25" s="680"/>
      <c r="BI25" s="680"/>
      <c r="BJ25" s="680"/>
      <c r="BK25" s="680"/>
      <c r="BL25" s="680"/>
      <c r="BM25" s="680"/>
      <c r="BN25" s="681"/>
      <c r="BO25" s="682" t="s">
        <v>178</v>
      </c>
      <c r="BP25" s="682"/>
      <c r="BQ25" s="682"/>
      <c r="BR25" s="682"/>
      <c r="BS25" s="688" t="s">
        <v>178</v>
      </c>
      <c r="BT25" s="680"/>
      <c r="BU25" s="680"/>
      <c r="BV25" s="680"/>
      <c r="BW25" s="680"/>
      <c r="BX25" s="680"/>
      <c r="BY25" s="680"/>
      <c r="BZ25" s="680"/>
      <c r="CA25" s="680"/>
      <c r="CB25" s="689"/>
      <c r="CD25" s="694" t="s">
        <v>293</v>
      </c>
      <c r="CE25" s="695"/>
      <c r="CF25" s="695"/>
      <c r="CG25" s="695"/>
      <c r="CH25" s="695"/>
      <c r="CI25" s="695"/>
      <c r="CJ25" s="695"/>
      <c r="CK25" s="695"/>
      <c r="CL25" s="695"/>
      <c r="CM25" s="695"/>
      <c r="CN25" s="695"/>
      <c r="CO25" s="695"/>
      <c r="CP25" s="695"/>
      <c r="CQ25" s="696"/>
      <c r="CR25" s="679">
        <v>4753971</v>
      </c>
      <c r="CS25" s="715"/>
      <c r="CT25" s="715"/>
      <c r="CU25" s="715"/>
      <c r="CV25" s="715"/>
      <c r="CW25" s="715"/>
      <c r="CX25" s="715"/>
      <c r="CY25" s="716"/>
      <c r="CZ25" s="684">
        <v>16.100000000000001</v>
      </c>
      <c r="DA25" s="713"/>
      <c r="DB25" s="713"/>
      <c r="DC25" s="717"/>
      <c r="DD25" s="688">
        <v>4362342</v>
      </c>
      <c r="DE25" s="715"/>
      <c r="DF25" s="715"/>
      <c r="DG25" s="715"/>
      <c r="DH25" s="715"/>
      <c r="DI25" s="715"/>
      <c r="DJ25" s="715"/>
      <c r="DK25" s="716"/>
      <c r="DL25" s="688">
        <v>4296847</v>
      </c>
      <c r="DM25" s="715"/>
      <c r="DN25" s="715"/>
      <c r="DO25" s="715"/>
      <c r="DP25" s="715"/>
      <c r="DQ25" s="715"/>
      <c r="DR25" s="715"/>
      <c r="DS25" s="715"/>
      <c r="DT25" s="715"/>
      <c r="DU25" s="715"/>
      <c r="DV25" s="716"/>
      <c r="DW25" s="684">
        <v>26.7</v>
      </c>
      <c r="DX25" s="713"/>
      <c r="DY25" s="713"/>
      <c r="DZ25" s="713"/>
      <c r="EA25" s="713"/>
      <c r="EB25" s="713"/>
      <c r="EC25" s="714"/>
    </row>
    <row r="26" spans="2:133" ht="11.25" customHeight="1">
      <c r="B26" s="676" t="s">
        <v>294</v>
      </c>
      <c r="C26" s="677"/>
      <c r="D26" s="677"/>
      <c r="E26" s="677"/>
      <c r="F26" s="677"/>
      <c r="G26" s="677"/>
      <c r="H26" s="677"/>
      <c r="I26" s="677"/>
      <c r="J26" s="677"/>
      <c r="K26" s="677"/>
      <c r="L26" s="677"/>
      <c r="M26" s="677"/>
      <c r="N26" s="677"/>
      <c r="O26" s="677"/>
      <c r="P26" s="677"/>
      <c r="Q26" s="678"/>
      <c r="R26" s="679">
        <v>48745</v>
      </c>
      <c r="S26" s="680"/>
      <c r="T26" s="680"/>
      <c r="U26" s="680"/>
      <c r="V26" s="680"/>
      <c r="W26" s="680"/>
      <c r="X26" s="680"/>
      <c r="Y26" s="681"/>
      <c r="Z26" s="682">
        <v>0.2</v>
      </c>
      <c r="AA26" s="682"/>
      <c r="AB26" s="682"/>
      <c r="AC26" s="682"/>
      <c r="AD26" s="683" t="s">
        <v>233</v>
      </c>
      <c r="AE26" s="683"/>
      <c r="AF26" s="683"/>
      <c r="AG26" s="683"/>
      <c r="AH26" s="683"/>
      <c r="AI26" s="683"/>
      <c r="AJ26" s="683"/>
      <c r="AK26" s="683"/>
      <c r="AL26" s="684" t="s">
        <v>178</v>
      </c>
      <c r="AM26" s="685"/>
      <c r="AN26" s="685"/>
      <c r="AO26" s="686"/>
      <c r="AP26" s="697" t="s">
        <v>295</v>
      </c>
      <c r="AQ26" s="718"/>
      <c r="AR26" s="718"/>
      <c r="AS26" s="718"/>
      <c r="AT26" s="718"/>
      <c r="AU26" s="718"/>
      <c r="AV26" s="718"/>
      <c r="AW26" s="718"/>
      <c r="AX26" s="718"/>
      <c r="AY26" s="718"/>
      <c r="AZ26" s="718"/>
      <c r="BA26" s="718"/>
      <c r="BB26" s="718"/>
      <c r="BC26" s="718"/>
      <c r="BD26" s="718"/>
      <c r="BE26" s="718"/>
      <c r="BF26" s="699"/>
      <c r="BG26" s="679" t="s">
        <v>178</v>
      </c>
      <c r="BH26" s="680"/>
      <c r="BI26" s="680"/>
      <c r="BJ26" s="680"/>
      <c r="BK26" s="680"/>
      <c r="BL26" s="680"/>
      <c r="BM26" s="680"/>
      <c r="BN26" s="681"/>
      <c r="BO26" s="682" t="s">
        <v>178</v>
      </c>
      <c r="BP26" s="682"/>
      <c r="BQ26" s="682"/>
      <c r="BR26" s="682"/>
      <c r="BS26" s="688" t="s">
        <v>233</v>
      </c>
      <c r="BT26" s="680"/>
      <c r="BU26" s="680"/>
      <c r="BV26" s="680"/>
      <c r="BW26" s="680"/>
      <c r="BX26" s="680"/>
      <c r="BY26" s="680"/>
      <c r="BZ26" s="680"/>
      <c r="CA26" s="680"/>
      <c r="CB26" s="689"/>
      <c r="CD26" s="694" t="s">
        <v>296</v>
      </c>
      <c r="CE26" s="695"/>
      <c r="CF26" s="695"/>
      <c r="CG26" s="695"/>
      <c r="CH26" s="695"/>
      <c r="CI26" s="695"/>
      <c r="CJ26" s="695"/>
      <c r="CK26" s="695"/>
      <c r="CL26" s="695"/>
      <c r="CM26" s="695"/>
      <c r="CN26" s="695"/>
      <c r="CO26" s="695"/>
      <c r="CP26" s="695"/>
      <c r="CQ26" s="696"/>
      <c r="CR26" s="679">
        <v>3227922</v>
      </c>
      <c r="CS26" s="680"/>
      <c r="CT26" s="680"/>
      <c r="CU26" s="680"/>
      <c r="CV26" s="680"/>
      <c r="CW26" s="680"/>
      <c r="CX26" s="680"/>
      <c r="CY26" s="681"/>
      <c r="CZ26" s="684">
        <v>11</v>
      </c>
      <c r="DA26" s="713"/>
      <c r="DB26" s="713"/>
      <c r="DC26" s="717"/>
      <c r="DD26" s="688">
        <v>2977044</v>
      </c>
      <c r="DE26" s="680"/>
      <c r="DF26" s="680"/>
      <c r="DG26" s="680"/>
      <c r="DH26" s="680"/>
      <c r="DI26" s="680"/>
      <c r="DJ26" s="680"/>
      <c r="DK26" s="681"/>
      <c r="DL26" s="688" t="s">
        <v>233</v>
      </c>
      <c r="DM26" s="680"/>
      <c r="DN26" s="680"/>
      <c r="DO26" s="680"/>
      <c r="DP26" s="680"/>
      <c r="DQ26" s="680"/>
      <c r="DR26" s="680"/>
      <c r="DS26" s="680"/>
      <c r="DT26" s="680"/>
      <c r="DU26" s="680"/>
      <c r="DV26" s="681"/>
      <c r="DW26" s="684" t="s">
        <v>178</v>
      </c>
      <c r="DX26" s="713"/>
      <c r="DY26" s="713"/>
      <c r="DZ26" s="713"/>
      <c r="EA26" s="713"/>
      <c r="EB26" s="713"/>
      <c r="EC26" s="714"/>
    </row>
    <row r="27" spans="2:133" ht="11.25" customHeight="1">
      <c r="B27" s="676" t="s">
        <v>297</v>
      </c>
      <c r="C27" s="677"/>
      <c r="D27" s="677"/>
      <c r="E27" s="677"/>
      <c r="F27" s="677"/>
      <c r="G27" s="677"/>
      <c r="H27" s="677"/>
      <c r="I27" s="677"/>
      <c r="J27" s="677"/>
      <c r="K27" s="677"/>
      <c r="L27" s="677"/>
      <c r="M27" s="677"/>
      <c r="N27" s="677"/>
      <c r="O27" s="677"/>
      <c r="P27" s="677"/>
      <c r="Q27" s="678"/>
      <c r="R27" s="679">
        <v>5304346</v>
      </c>
      <c r="S27" s="680"/>
      <c r="T27" s="680"/>
      <c r="U27" s="680"/>
      <c r="V27" s="680"/>
      <c r="W27" s="680"/>
      <c r="X27" s="680"/>
      <c r="Y27" s="681"/>
      <c r="Z27" s="682">
        <v>17.600000000000001</v>
      </c>
      <c r="AA27" s="682"/>
      <c r="AB27" s="682"/>
      <c r="AC27" s="682"/>
      <c r="AD27" s="683" t="s">
        <v>233</v>
      </c>
      <c r="AE27" s="683"/>
      <c r="AF27" s="683"/>
      <c r="AG27" s="683"/>
      <c r="AH27" s="683"/>
      <c r="AI27" s="683"/>
      <c r="AJ27" s="683"/>
      <c r="AK27" s="683"/>
      <c r="AL27" s="684" t="s">
        <v>178</v>
      </c>
      <c r="AM27" s="685"/>
      <c r="AN27" s="685"/>
      <c r="AO27" s="686"/>
      <c r="AP27" s="676" t="s">
        <v>298</v>
      </c>
      <c r="AQ27" s="677"/>
      <c r="AR27" s="677"/>
      <c r="AS27" s="677"/>
      <c r="AT27" s="677"/>
      <c r="AU27" s="677"/>
      <c r="AV27" s="677"/>
      <c r="AW27" s="677"/>
      <c r="AX27" s="677"/>
      <c r="AY27" s="677"/>
      <c r="AZ27" s="677"/>
      <c r="BA27" s="677"/>
      <c r="BB27" s="677"/>
      <c r="BC27" s="677"/>
      <c r="BD27" s="677"/>
      <c r="BE27" s="677"/>
      <c r="BF27" s="678"/>
      <c r="BG27" s="679">
        <v>7754586</v>
      </c>
      <c r="BH27" s="680"/>
      <c r="BI27" s="680"/>
      <c r="BJ27" s="680"/>
      <c r="BK27" s="680"/>
      <c r="BL27" s="680"/>
      <c r="BM27" s="680"/>
      <c r="BN27" s="681"/>
      <c r="BO27" s="682">
        <v>100</v>
      </c>
      <c r="BP27" s="682"/>
      <c r="BQ27" s="682"/>
      <c r="BR27" s="682"/>
      <c r="BS27" s="688">
        <v>639114</v>
      </c>
      <c r="BT27" s="680"/>
      <c r="BU27" s="680"/>
      <c r="BV27" s="680"/>
      <c r="BW27" s="680"/>
      <c r="BX27" s="680"/>
      <c r="BY27" s="680"/>
      <c r="BZ27" s="680"/>
      <c r="CA27" s="680"/>
      <c r="CB27" s="689"/>
      <c r="CD27" s="694" t="s">
        <v>299</v>
      </c>
      <c r="CE27" s="695"/>
      <c r="CF27" s="695"/>
      <c r="CG27" s="695"/>
      <c r="CH27" s="695"/>
      <c r="CI27" s="695"/>
      <c r="CJ27" s="695"/>
      <c r="CK27" s="695"/>
      <c r="CL27" s="695"/>
      <c r="CM27" s="695"/>
      <c r="CN27" s="695"/>
      <c r="CO27" s="695"/>
      <c r="CP27" s="695"/>
      <c r="CQ27" s="696"/>
      <c r="CR27" s="679">
        <v>8088519</v>
      </c>
      <c r="CS27" s="715"/>
      <c r="CT27" s="715"/>
      <c r="CU27" s="715"/>
      <c r="CV27" s="715"/>
      <c r="CW27" s="715"/>
      <c r="CX27" s="715"/>
      <c r="CY27" s="716"/>
      <c r="CZ27" s="684">
        <v>27.5</v>
      </c>
      <c r="DA27" s="713"/>
      <c r="DB27" s="713"/>
      <c r="DC27" s="717"/>
      <c r="DD27" s="688">
        <v>2532023</v>
      </c>
      <c r="DE27" s="715"/>
      <c r="DF27" s="715"/>
      <c r="DG27" s="715"/>
      <c r="DH27" s="715"/>
      <c r="DI27" s="715"/>
      <c r="DJ27" s="715"/>
      <c r="DK27" s="716"/>
      <c r="DL27" s="688">
        <v>2499565</v>
      </c>
      <c r="DM27" s="715"/>
      <c r="DN27" s="715"/>
      <c r="DO27" s="715"/>
      <c r="DP27" s="715"/>
      <c r="DQ27" s="715"/>
      <c r="DR27" s="715"/>
      <c r="DS27" s="715"/>
      <c r="DT27" s="715"/>
      <c r="DU27" s="715"/>
      <c r="DV27" s="716"/>
      <c r="DW27" s="684">
        <v>15.5</v>
      </c>
      <c r="DX27" s="713"/>
      <c r="DY27" s="713"/>
      <c r="DZ27" s="713"/>
      <c r="EA27" s="713"/>
      <c r="EB27" s="713"/>
      <c r="EC27" s="714"/>
    </row>
    <row r="28" spans="2:133" ht="11.25" customHeight="1">
      <c r="B28" s="721" t="s">
        <v>300</v>
      </c>
      <c r="C28" s="722"/>
      <c r="D28" s="722"/>
      <c r="E28" s="722"/>
      <c r="F28" s="722"/>
      <c r="G28" s="722"/>
      <c r="H28" s="722"/>
      <c r="I28" s="722"/>
      <c r="J28" s="722"/>
      <c r="K28" s="722"/>
      <c r="L28" s="722"/>
      <c r="M28" s="722"/>
      <c r="N28" s="722"/>
      <c r="O28" s="722"/>
      <c r="P28" s="722"/>
      <c r="Q28" s="723"/>
      <c r="R28" s="679" t="s">
        <v>233</v>
      </c>
      <c r="S28" s="680"/>
      <c r="T28" s="680"/>
      <c r="U28" s="680"/>
      <c r="V28" s="680"/>
      <c r="W28" s="680"/>
      <c r="X28" s="680"/>
      <c r="Y28" s="681"/>
      <c r="Z28" s="682" t="s">
        <v>178</v>
      </c>
      <c r="AA28" s="682"/>
      <c r="AB28" s="682"/>
      <c r="AC28" s="682"/>
      <c r="AD28" s="683" t="s">
        <v>178</v>
      </c>
      <c r="AE28" s="683"/>
      <c r="AF28" s="683"/>
      <c r="AG28" s="683"/>
      <c r="AH28" s="683"/>
      <c r="AI28" s="683"/>
      <c r="AJ28" s="683"/>
      <c r="AK28" s="683"/>
      <c r="AL28" s="684" t="s">
        <v>178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301</v>
      </c>
      <c r="CE28" s="695"/>
      <c r="CF28" s="695"/>
      <c r="CG28" s="695"/>
      <c r="CH28" s="695"/>
      <c r="CI28" s="695"/>
      <c r="CJ28" s="695"/>
      <c r="CK28" s="695"/>
      <c r="CL28" s="695"/>
      <c r="CM28" s="695"/>
      <c r="CN28" s="695"/>
      <c r="CO28" s="695"/>
      <c r="CP28" s="695"/>
      <c r="CQ28" s="696"/>
      <c r="CR28" s="679">
        <v>3325781</v>
      </c>
      <c r="CS28" s="680"/>
      <c r="CT28" s="680"/>
      <c r="CU28" s="680"/>
      <c r="CV28" s="680"/>
      <c r="CW28" s="680"/>
      <c r="CX28" s="680"/>
      <c r="CY28" s="681"/>
      <c r="CZ28" s="684">
        <v>11.3</v>
      </c>
      <c r="DA28" s="713"/>
      <c r="DB28" s="713"/>
      <c r="DC28" s="717"/>
      <c r="DD28" s="688">
        <v>3169891</v>
      </c>
      <c r="DE28" s="680"/>
      <c r="DF28" s="680"/>
      <c r="DG28" s="680"/>
      <c r="DH28" s="680"/>
      <c r="DI28" s="680"/>
      <c r="DJ28" s="680"/>
      <c r="DK28" s="681"/>
      <c r="DL28" s="688">
        <v>3169891</v>
      </c>
      <c r="DM28" s="680"/>
      <c r="DN28" s="680"/>
      <c r="DO28" s="680"/>
      <c r="DP28" s="680"/>
      <c r="DQ28" s="680"/>
      <c r="DR28" s="680"/>
      <c r="DS28" s="680"/>
      <c r="DT28" s="680"/>
      <c r="DU28" s="680"/>
      <c r="DV28" s="681"/>
      <c r="DW28" s="684">
        <v>19.7</v>
      </c>
      <c r="DX28" s="713"/>
      <c r="DY28" s="713"/>
      <c r="DZ28" s="713"/>
      <c r="EA28" s="713"/>
      <c r="EB28" s="713"/>
      <c r="EC28" s="714"/>
    </row>
    <row r="29" spans="2:133" ht="11.25" customHeight="1">
      <c r="B29" s="676" t="s">
        <v>302</v>
      </c>
      <c r="C29" s="677"/>
      <c r="D29" s="677"/>
      <c r="E29" s="677"/>
      <c r="F29" s="677"/>
      <c r="G29" s="677"/>
      <c r="H29" s="677"/>
      <c r="I29" s="677"/>
      <c r="J29" s="677"/>
      <c r="K29" s="677"/>
      <c r="L29" s="677"/>
      <c r="M29" s="677"/>
      <c r="N29" s="677"/>
      <c r="O29" s="677"/>
      <c r="P29" s="677"/>
      <c r="Q29" s="678"/>
      <c r="R29" s="679">
        <v>2572620</v>
      </c>
      <c r="S29" s="680"/>
      <c r="T29" s="680"/>
      <c r="U29" s="680"/>
      <c r="V29" s="680"/>
      <c r="W29" s="680"/>
      <c r="X29" s="680"/>
      <c r="Y29" s="681"/>
      <c r="Z29" s="682">
        <v>8.6</v>
      </c>
      <c r="AA29" s="682"/>
      <c r="AB29" s="682"/>
      <c r="AC29" s="682"/>
      <c r="AD29" s="683" t="s">
        <v>233</v>
      </c>
      <c r="AE29" s="683"/>
      <c r="AF29" s="683"/>
      <c r="AG29" s="683"/>
      <c r="AH29" s="683"/>
      <c r="AI29" s="683"/>
      <c r="AJ29" s="683"/>
      <c r="AK29" s="683"/>
      <c r="AL29" s="684" t="s">
        <v>178</v>
      </c>
      <c r="AM29" s="685"/>
      <c r="AN29" s="685"/>
      <c r="AO29" s="686"/>
      <c r="AP29" s="658" t="s">
        <v>221</v>
      </c>
      <c r="AQ29" s="659"/>
      <c r="AR29" s="659"/>
      <c r="AS29" s="659"/>
      <c r="AT29" s="659"/>
      <c r="AU29" s="659"/>
      <c r="AV29" s="659"/>
      <c r="AW29" s="659"/>
      <c r="AX29" s="659"/>
      <c r="AY29" s="659"/>
      <c r="AZ29" s="659"/>
      <c r="BA29" s="659"/>
      <c r="BB29" s="659"/>
      <c r="BC29" s="659"/>
      <c r="BD29" s="659"/>
      <c r="BE29" s="659"/>
      <c r="BF29" s="660"/>
      <c r="BG29" s="658" t="s">
        <v>303</v>
      </c>
      <c r="BH29" s="719"/>
      <c r="BI29" s="719"/>
      <c r="BJ29" s="719"/>
      <c r="BK29" s="719"/>
      <c r="BL29" s="719"/>
      <c r="BM29" s="719"/>
      <c r="BN29" s="719"/>
      <c r="BO29" s="719"/>
      <c r="BP29" s="719"/>
      <c r="BQ29" s="720"/>
      <c r="BR29" s="658" t="s">
        <v>304</v>
      </c>
      <c r="BS29" s="719"/>
      <c r="BT29" s="719"/>
      <c r="BU29" s="719"/>
      <c r="BV29" s="719"/>
      <c r="BW29" s="719"/>
      <c r="BX29" s="719"/>
      <c r="BY29" s="719"/>
      <c r="BZ29" s="719"/>
      <c r="CA29" s="719"/>
      <c r="CB29" s="720"/>
      <c r="CD29" s="742" t="s">
        <v>305</v>
      </c>
      <c r="CE29" s="743"/>
      <c r="CF29" s="694" t="s">
        <v>70</v>
      </c>
      <c r="CG29" s="695"/>
      <c r="CH29" s="695"/>
      <c r="CI29" s="695"/>
      <c r="CJ29" s="695"/>
      <c r="CK29" s="695"/>
      <c r="CL29" s="695"/>
      <c r="CM29" s="695"/>
      <c r="CN29" s="695"/>
      <c r="CO29" s="695"/>
      <c r="CP29" s="695"/>
      <c r="CQ29" s="696"/>
      <c r="CR29" s="679">
        <v>3325736</v>
      </c>
      <c r="CS29" s="715"/>
      <c r="CT29" s="715"/>
      <c r="CU29" s="715"/>
      <c r="CV29" s="715"/>
      <c r="CW29" s="715"/>
      <c r="CX29" s="715"/>
      <c r="CY29" s="716"/>
      <c r="CZ29" s="684">
        <v>11.3</v>
      </c>
      <c r="DA29" s="713"/>
      <c r="DB29" s="713"/>
      <c r="DC29" s="717"/>
      <c r="DD29" s="688">
        <v>3169846</v>
      </c>
      <c r="DE29" s="715"/>
      <c r="DF29" s="715"/>
      <c r="DG29" s="715"/>
      <c r="DH29" s="715"/>
      <c r="DI29" s="715"/>
      <c r="DJ29" s="715"/>
      <c r="DK29" s="716"/>
      <c r="DL29" s="688">
        <v>3169846</v>
      </c>
      <c r="DM29" s="715"/>
      <c r="DN29" s="715"/>
      <c r="DO29" s="715"/>
      <c r="DP29" s="715"/>
      <c r="DQ29" s="715"/>
      <c r="DR29" s="715"/>
      <c r="DS29" s="715"/>
      <c r="DT29" s="715"/>
      <c r="DU29" s="715"/>
      <c r="DV29" s="716"/>
      <c r="DW29" s="684">
        <v>19.7</v>
      </c>
      <c r="DX29" s="713"/>
      <c r="DY29" s="713"/>
      <c r="DZ29" s="713"/>
      <c r="EA29" s="713"/>
      <c r="EB29" s="713"/>
      <c r="EC29" s="714"/>
    </row>
    <row r="30" spans="2:133" ht="11.25" customHeight="1">
      <c r="B30" s="676" t="s">
        <v>306</v>
      </c>
      <c r="C30" s="677"/>
      <c r="D30" s="677"/>
      <c r="E30" s="677"/>
      <c r="F30" s="677"/>
      <c r="G30" s="677"/>
      <c r="H30" s="677"/>
      <c r="I30" s="677"/>
      <c r="J30" s="677"/>
      <c r="K30" s="677"/>
      <c r="L30" s="677"/>
      <c r="M30" s="677"/>
      <c r="N30" s="677"/>
      <c r="O30" s="677"/>
      <c r="P30" s="677"/>
      <c r="Q30" s="678"/>
      <c r="R30" s="679">
        <v>72796</v>
      </c>
      <c r="S30" s="680"/>
      <c r="T30" s="680"/>
      <c r="U30" s="680"/>
      <c r="V30" s="680"/>
      <c r="W30" s="680"/>
      <c r="X30" s="680"/>
      <c r="Y30" s="681"/>
      <c r="Z30" s="682">
        <v>0.2</v>
      </c>
      <c r="AA30" s="682"/>
      <c r="AB30" s="682"/>
      <c r="AC30" s="682"/>
      <c r="AD30" s="683">
        <v>13101</v>
      </c>
      <c r="AE30" s="683"/>
      <c r="AF30" s="683"/>
      <c r="AG30" s="683"/>
      <c r="AH30" s="683"/>
      <c r="AI30" s="683"/>
      <c r="AJ30" s="683"/>
      <c r="AK30" s="683"/>
      <c r="AL30" s="684">
        <v>0.1</v>
      </c>
      <c r="AM30" s="685"/>
      <c r="AN30" s="685"/>
      <c r="AO30" s="686"/>
      <c r="AP30" s="727" t="s">
        <v>307</v>
      </c>
      <c r="AQ30" s="728"/>
      <c r="AR30" s="728"/>
      <c r="AS30" s="728"/>
      <c r="AT30" s="733" t="s">
        <v>308</v>
      </c>
      <c r="AU30" s="230"/>
      <c r="AV30" s="230"/>
      <c r="AW30" s="230"/>
      <c r="AX30" s="665" t="s">
        <v>186</v>
      </c>
      <c r="AY30" s="666"/>
      <c r="AZ30" s="666"/>
      <c r="BA30" s="666"/>
      <c r="BB30" s="666"/>
      <c r="BC30" s="666"/>
      <c r="BD30" s="666"/>
      <c r="BE30" s="666"/>
      <c r="BF30" s="667"/>
      <c r="BG30" s="739">
        <v>99.3</v>
      </c>
      <c r="BH30" s="740"/>
      <c r="BI30" s="740"/>
      <c r="BJ30" s="740"/>
      <c r="BK30" s="740"/>
      <c r="BL30" s="740"/>
      <c r="BM30" s="674">
        <v>97.1</v>
      </c>
      <c r="BN30" s="740"/>
      <c r="BO30" s="740"/>
      <c r="BP30" s="740"/>
      <c r="BQ30" s="741"/>
      <c r="BR30" s="739">
        <v>99.1</v>
      </c>
      <c r="BS30" s="740"/>
      <c r="BT30" s="740"/>
      <c r="BU30" s="740"/>
      <c r="BV30" s="740"/>
      <c r="BW30" s="740"/>
      <c r="BX30" s="674">
        <v>96.7</v>
      </c>
      <c r="BY30" s="740"/>
      <c r="BZ30" s="740"/>
      <c r="CA30" s="740"/>
      <c r="CB30" s="741"/>
      <c r="CD30" s="744"/>
      <c r="CE30" s="745"/>
      <c r="CF30" s="694" t="s">
        <v>309</v>
      </c>
      <c r="CG30" s="695"/>
      <c r="CH30" s="695"/>
      <c r="CI30" s="695"/>
      <c r="CJ30" s="695"/>
      <c r="CK30" s="695"/>
      <c r="CL30" s="695"/>
      <c r="CM30" s="695"/>
      <c r="CN30" s="695"/>
      <c r="CO30" s="695"/>
      <c r="CP30" s="695"/>
      <c r="CQ30" s="696"/>
      <c r="CR30" s="679">
        <v>3082715</v>
      </c>
      <c r="CS30" s="680"/>
      <c r="CT30" s="680"/>
      <c r="CU30" s="680"/>
      <c r="CV30" s="680"/>
      <c r="CW30" s="680"/>
      <c r="CX30" s="680"/>
      <c r="CY30" s="681"/>
      <c r="CZ30" s="684">
        <v>10.5</v>
      </c>
      <c r="DA30" s="713"/>
      <c r="DB30" s="713"/>
      <c r="DC30" s="717"/>
      <c r="DD30" s="688">
        <v>2940223</v>
      </c>
      <c r="DE30" s="680"/>
      <c r="DF30" s="680"/>
      <c r="DG30" s="680"/>
      <c r="DH30" s="680"/>
      <c r="DI30" s="680"/>
      <c r="DJ30" s="680"/>
      <c r="DK30" s="681"/>
      <c r="DL30" s="688">
        <v>2940223</v>
      </c>
      <c r="DM30" s="680"/>
      <c r="DN30" s="680"/>
      <c r="DO30" s="680"/>
      <c r="DP30" s="680"/>
      <c r="DQ30" s="680"/>
      <c r="DR30" s="680"/>
      <c r="DS30" s="680"/>
      <c r="DT30" s="680"/>
      <c r="DU30" s="680"/>
      <c r="DV30" s="681"/>
      <c r="DW30" s="684">
        <v>18.3</v>
      </c>
      <c r="DX30" s="713"/>
      <c r="DY30" s="713"/>
      <c r="DZ30" s="713"/>
      <c r="EA30" s="713"/>
      <c r="EB30" s="713"/>
      <c r="EC30" s="714"/>
    </row>
    <row r="31" spans="2:133" ht="11.25" customHeight="1">
      <c r="B31" s="676" t="s">
        <v>310</v>
      </c>
      <c r="C31" s="677"/>
      <c r="D31" s="677"/>
      <c r="E31" s="677"/>
      <c r="F31" s="677"/>
      <c r="G31" s="677"/>
      <c r="H31" s="677"/>
      <c r="I31" s="677"/>
      <c r="J31" s="677"/>
      <c r="K31" s="677"/>
      <c r="L31" s="677"/>
      <c r="M31" s="677"/>
      <c r="N31" s="677"/>
      <c r="O31" s="677"/>
      <c r="P31" s="677"/>
      <c r="Q31" s="678"/>
      <c r="R31" s="679">
        <v>265904</v>
      </c>
      <c r="S31" s="680"/>
      <c r="T31" s="680"/>
      <c r="U31" s="680"/>
      <c r="V31" s="680"/>
      <c r="W31" s="680"/>
      <c r="X31" s="680"/>
      <c r="Y31" s="681"/>
      <c r="Z31" s="682">
        <v>0.9</v>
      </c>
      <c r="AA31" s="682"/>
      <c r="AB31" s="682"/>
      <c r="AC31" s="682"/>
      <c r="AD31" s="683" t="s">
        <v>233</v>
      </c>
      <c r="AE31" s="683"/>
      <c r="AF31" s="683"/>
      <c r="AG31" s="683"/>
      <c r="AH31" s="683"/>
      <c r="AI31" s="683"/>
      <c r="AJ31" s="683"/>
      <c r="AK31" s="683"/>
      <c r="AL31" s="684" t="s">
        <v>233</v>
      </c>
      <c r="AM31" s="685"/>
      <c r="AN31" s="685"/>
      <c r="AO31" s="686"/>
      <c r="AP31" s="729"/>
      <c r="AQ31" s="730"/>
      <c r="AR31" s="730"/>
      <c r="AS31" s="730"/>
      <c r="AT31" s="734"/>
      <c r="AU31" s="229" t="s">
        <v>311</v>
      </c>
      <c r="AV31" s="229"/>
      <c r="AW31" s="229"/>
      <c r="AX31" s="676" t="s">
        <v>312</v>
      </c>
      <c r="AY31" s="677"/>
      <c r="AZ31" s="677"/>
      <c r="BA31" s="677"/>
      <c r="BB31" s="677"/>
      <c r="BC31" s="677"/>
      <c r="BD31" s="677"/>
      <c r="BE31" s="677"/>
      <c r="BF31" s="678"/>
      <c r="BG31" s="736">
        <v>99.6</v>
      </c>
      <c r="BH31" s="715"/>
      <c r="BI31" s="715"/>
      <c r="BJ31" s="715"/>
      <c r="BK31" s="715"/>
      <c r="BL31" s="715"/>
      <c r="BM31" s="685">
        <v>97.8</v>
      </c>
      <c r="BN31" s="737"/>
      <c r="BO31" s="737"/>
      <c r="BP31" s="737"/>
      <c r="BQ31" s="738"/>
      <c r="BR31" s="736">
        <v>99.2</v>
      </c>
      <c r="BS31" s="715"/>
      <c r="BT31" s="715"/>
      <c r="BU31" s="715"/>
      <c r="BV31" s="715"/>
      <c r="BW31" s="715"/>
      <c r="BX31" s="685">
        <v>97</v>
      </c>
      <c r="BY31" s="737"/>
      <c r="BZ31" s="737"/>
      <c r="CA31" s="737"/>
      <c r="CB31" s="738"/>
      <c r="CD31" s="744"/>
      <c r="CE31" s="745"/>
      <c r="CF31" s="694" t="s">
        <v>313</v>
      </c>
      <c r="CG31" s="695"/>
      <c r="CH31" s="695"/>
      <c r="CI31" s="695"/>
      <c r="CJ31" s="695"/>
      <c r="CK31" s="695"/>
      <c r="CL31" s="695"/>
      <c r="CM31" s="695"/>
      <c r="CN31" s="695"/>
      <c r="CO31" s="695"/>
      <c r="CP31" s="695"/>
      <c r="CQ31" s="696"/>
      <c r="CR31" s="679">
        <v>243021</v>
      </c>
      <c r="CS31" s="715"/>
      <c r="CT31" s="715"/>
      <c r="CU31" s="715"/>
      <c r="CV31" s="715"/>
      <c r="CW31" s="715"/>
      <c r="CX31" s="715"/>
      <c r="CY31" s="716"/>
      <c r="CZ31" s="684">
        <v>0.8</v>
      </c>
      <c r="DA31" s="713"/>
      <c r="DB31" s="713"/>
      <c r="DC31" s="717"/>
      <c r="DD31" s="688">
        <v>229623</v>
      </c>
      <c r="DE31" s="715"/>
      <c r="DF31" s="715"/>
      <c r="DG31" s="715"/>
      <c r="DH31" s="715"/>
      <c r="DI31" s="715"/>
      <c r="DJ31" s="715"/>
      <c r="DK31" s="716"/>
      <c r="DL31" s="688">
        <v>229623</v>
      </c>
      <c r="DM31" s="715"/>
      <c r="DN31" s="715"/>
      <c r="DO31" s="715"/>
      <c r="DP31" s="715"/>
      <c r="DQ31" s="715"/>
      <c r="DR31" s="715"/>
      <c r="DS31" s="715"/>
      <c r="DT31" s="715"/>
      <c r="DU31" s="715"/>
      <c r="DV31" s="716"/>
      <c r="DW31" s="684">
        <v>1.4</v>
      </c>
      <c r="DX31" s="713"/>
      <c r="DY31" s="713"/>
      <c r="DZ31" s="713"/>
      <c r="EA31" s="713"/>
      <c r="EB31" s="713"/>
      <c r="EC31" s="714"/>
    </row>
    <row r="32" spans="2:133" ht="11.25" customHeight="1">
      <c r="B32" s="676" t="s">
        <v>314</v>
      </c>
      <c r="C32" s="677"/>
      <c r="D32" s="677"/>
      <c r="E32" s="677"/>
      <c r="F32" s="677"/>
      <c r="G32" s="677"/>
      <c r="H32" s="677"/>
      <c r="I32" s="677"/>
      <c r="J32" s="677"/>
      <c r="K32" s="677"/>
      <c r="L32" s="677"/>
      <c r="M32" s="677"/>
      <c r="N32" s="677"/>
      <c r="O32" s="677"/>
      <c r="P32" s="677"/>
      <c r="Q32" s="678"/>
      <c r="R32" s="679">
        <v>1486225</v>
      </c>
      <c r="S32" s="680"/>
      <c r="T32" s="680"/>
      <c r="U32" s="680"/>
      <c r="V32" s="680"/>
      <c r="W32" s="680"/>
      <c r="X32" s="680"/>
      <c r="Y32" s="681"/>
      <c r="Z32" s="682">
        <v>4.9000000000000004</v>
      </c>
      <c r="AA32" s="682"/>
      <c r="AB32" s="682"/>
      <c r="AC32" s="682"/>
      <c r="AD32" s="683" t="s">
        <v>233</v>
      </c>
      <c r="AE32" s="683"/>
      <c r="AF32" s="683"/>
      <c r="AG32" s="683"/>
      <c r="AH32" s="683"/>
      <c r="AI32" s="683"/>
      <c r="AJ32" s="683"/>
      <c r="AK32" s="683"/>
      <c r="AL32" s="684" t="s">
        <v>178</v>
      </c>
      <c r="AM32" s="685"/>
      <c r="AN32" s="685"/>
      <c r="AO32" s="686"/>
      <c r="AP32" s="731"/>
      <c r="AQ32" s="732"/>
      <c r="AR32" s="732"/>
      <c r="AS32" s="732"/>
      <c r="AT32" s="735"/>
      <c r="AU32" s="231"/>
      <c r="AV32" s="231"/>
      <c r="AW32" s="231"/>
      <c r="AX32" s="724" t="s">
        <v>315</v>
      </c>
      <c r="AY32" s="725"/>
      <c r="AZ32" s="725"/>
      <c r="BA32" s="725"/>
      <c r="BB32" s="725"/>
      <c r="BC32" s="725"/>
      <c r="BD32" s="725"/>
      <c r="BE32" s="725"/>
      <c r="BF32" s="726"/>
      <c r="BG32" s="748">
        <v>99</v>
      </c>
      <c r="BH32" s="749"/>
      <c r="BI32" s="749"/>
      <c r="BJ32" s="749"/>
      <c r="BK32" s="749"/>
      <c r="BL32" s="749"/>
      <c r="BM32" s="750">
        <v>96.4</v>
      </c>
      <c r="BN32" s="749"/>
      <c r="BO32" s="749"/>
      <c r="BP32" s="749"/>
      <c r="BQ32" s="751"/>
      <c r="BR32" s="748">
        <v>99</v>
      </c>
      <c r="BS32" s="749"/>
      <c r="BT32" s="749"/>
      <c r="BU32" s="749"/>
      <c r="BV32" s="749"/>
      <c r="BW32" s="749"/>
      <c r="BX32" s="750">
        <v>96.1</v>
      </c>
      <c r="BY32" s="749"/>
      <c r="BZ32" s="749"/>
      <c r="CA32" s="749"/>
      <c r="CB32" s="751"/>
      <c r="CD32" s="746"/>
      <c r="CE32" s="747"/>
      <c r="CF32" s="694" t="s">
        <v>316</v>
      </c>
      <c r="CG32" s="695"/>
      <c r="CH32" s="695"/>
      <c r="CI32" s="695"/>
      <c r="CJ32" s="695"/>
      <c r="CK32" s="695"/>
      <c r="CL32" s="695"/>
      <c r="CM32" s="695"/>
      <c r="CN32" s="695"/>
      <c r="CO32" s="695"/>
      <c r="CP32" s="695"/>
      <c r="CQ32" s="696"/>
      <c r="CR32" s="679">
        <v>45</v>
      </c>
      <c r="CS32" s="680"/>
      <c r="CT32" s="680"/>
      <c r="CU32" s="680"/>
      <c r="CV32" s="680"/>
      <c r="CW32" s="680"/>
      <c r="CX32" s="680"/>
      <c r="CY32" s="681"/>
      <c r="CZ32" s="684">
        <v>0</v>
      </c>
      <c r="DA32" s="713"/>
      <c r="DB32" s="713"/>
      <c r="DC32" s="717"/>
      <c r="DD32" s="688">
        <v>45</v>
      </c>
      <c r="DE32" s="680"/>
      <c r="DF32" s="680"/>
      <c r="DG32" s="680"/>
      <c r="DH32" s="680"/>
      <c r="DI32" s="680"/>
      <c r="DJ32" s="680"/>
      <c r="DK32" s="681"/>
      <c r="DL32" s="688">
        <v>45</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317</v>
      </c>
      <c r="C33" s="677"/>
      <c r="D33" s="677"/>
      <c r="E33" s="677"/>
      <c r="F33" s="677"/>
      <c r="G33" s="677"/>
      <c r="H33" s="677"/>
      <c r="I33" s="677"/>
      <c r="J33" s="677"/>
      <c r="K33" s="677"/>
      <c r="L33" s="677"/>
      <c r="M33" s="677"/>
      <c r="N33" s="677"/>
      <c r="O33" s="677"/>
      <c r="P33" s="677"/>
      <c r="Q33" s="678"/>
      <c r="R33" s="679">
        <v>398325</v>
      </c>
      <c r="S33" s="680"/>
      <c r="T33" s="680"/>
      <c r="U33" s="680"/>
      <c r="V33" s="680"/>
      <c r="W33" s="680"/>
      <c r="X33" s="680"/>
      <c r="Y33" s="681"/>
      <c r="Z33" s="682">
        <v>1.3</v>
      </c>
      <c r="AA33" s="682"/>
      <c r="AB33" s="682"/>
      <c r="AC33" s="682"/>
      <c r="AD33" s="683" t="s">
        <v>178</v>
      </c>
      <c r="AE33" s="683"/>
      <c r="AF33" s="683"/>
      <c r="AG33" s="683"/>
      <c r="AH33" s="683"/>
      <c r="AI33" s="683"/>
      <c r="AJ33" s="683"/>
      <c r="AK33" s="683"/>
      <c r="AL33" s="684" t="s">
        <v>233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318</v>
      </c>
      <c r="CE33" s="695"/>
      <c r="CF33" s="695"/>
      <c r="CG33" s="695"/>
      <c r="CH33" s="695"/>
      <c r="CI33" s="695"/>
      <c r="CJ33" s="695"/>
      <c r="CK33" s="695"/>
      <c r="CL33" s="695"/>
      <c r="CM33" s="695"/>
      <c r="CN33" s="695"/>
      <c r="CO33" s="695"/>
      <c r="CP33" s="695"/>
      <c r="CQ33" s="696"/>
      <c r="CR33" s="679">
        <v>9235432</v>
      </c>
      <c r="CS33" s="715"/>
      <c r="CT33" s="715"/>
      <c r="CU33" s="715"/>
      <c r="CV33" s="715"/>
      <c r="CW33" s="715"/>
      <c r="CX33" s="715"/>
      <c r="CY33" s="716"/>
      <c r="CZ33" s="684">
        <v>31.4</v>
      </c>
      <c r="DA33" s="713"/>
      <c r="DB33" s="713"/>
      <c r="DC33" s="717"/>
      <c r="DD33" s="688">
        <v>7049322</v>
      </c>
      <c r="DE33" s="715"/>
      <c r="DF33" s="715"/>
      <c r="DG33" s="715"/>
      <c r="DH33" s="715"/>
      <c r="DI33" s="715"/>
      <c r="DJ33" s="715"/>
      <c r="DK33" s="716"/>
      <c r="DL33" s="688">
        <v>5451239</v>
      </c>
      <c r="DM33" s="715"/>
      <c r="DN33" s="715"/>
      <c r="DO33" s="715"/>
      <c r="DP33" s="715"/>
      <c r="DQ33" s="715"/>
      <c r="DR33" s="715"/>
      <c r="DS33" s="715"/>
      <c r="DT33" s="715"/>
      <c r="DU33" s="715"/>
      <c r="DV33" s="716"/>
      <c r="DW33" s="684">
        <v>33.9</v>
      </c>
      <c r="DX33" s="713"/>
      <c r="DY33" s="713"/>
      <c r="DZ33" s="713"/>
      <c r="EA33" s="713"/>
      <c r="EB33" s="713"/>
      <c r="EC33" s="714"/>
    </row>
    <row r="34" spans="2:133" ht="11.25" customHeight="1">
      <c r="B34" s="676" t="s">
        <v>319</v>
      </c>
      <c r="C34" s="677"/>
      <c r="D34" s="677"/>
      <c r="E34" s="677"/>
      <c r="F34" s="677"/>
      <c r="G34" s="677"/>
      <c r="H34" s="677"/>
      <c r="I34" s="677"/>
      <c r="J34" s="677"/>
      <c r="K34" s="677"/>
      <c r="L34" s="677"/>
      <c r="M34" s="677"/>
      <c r="N34" s="677"/>
      <c r="O34" s="677"/>
      <c r="P34" s="677"/>
      <c r="Q34" s="678"/>
      <c r="R34" s="679">
        <v>834662</v>
      </c>
      <c r="S34" s="680"/>
      <c r="T34" s="680"/>
      <c r="U34" s="680"/>
      <c r="V34" s="680"/>
      <c r="W34" s="680"/>
      <c r="X34" s="680"/>
      <c r="Y34" s="681"/>
      <c r="Z34" s="682">
        <v>2.8</v>
      </c>
      <c r="AA34" s="682"/>
      <c r="AB34" s="682"/>
      <c r="AC34" s="682"/>
      <c r="AD34" s="683">
        <v>818</v>
      </c>
      <c r="AE34" s="683"/>
      <c r="AF34" s="683"/>
      <c r="AG34" s="683"/>
      <c r="AH34" s="683"/>
      <c r="AI34" s="683"/>
      <c r="AJ34" s="683"/>
      <c r="AK34" s="683"/>
      <c r="AL34" s="684">
        <v>0</v>
      </c>
      <c r="AM34" s="685"/>
      <c r="AN34" s="685"/>
      <c r="AO34" s="686"/>
      <c r="AP34" s="234"/>
      <c r="AQ34" s="658" t="s">
        <v>320</v>
      </c>
      <c r="AR34" s="659"/>
      <c r="AS34" s="659"/>
      <c r="AT34" s="659"/>
      <c r="AU34" s="659"/>
      <c r="AV34" s="659"/>
      <c r="AW34" s="659"/>
      <c r="AX34" s="659"/>
      <c r="AY34" s="659"/>
      <c r="AZ34" s="659"/>
      <c r="BA34" s="659"/>
      <c r="BB34" s="659"/>
      <c r="BC34" s="659"/>
      <c r="BD34" s="659"/>
      <c r="BE34" s="659"/>
      <c r="BF34" s="660"/>
      <c r="BG34" s="658" t="s">
        <v>321</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322</v>
      </c>
      <c r="CE34" s="695"/>
      <c r="CF34" s="695"/>
      <c r="CG34" s="695"/>
      <c r="CH34" s="695"/>
      <c r="CI34" s="695"/>
      <c r="CJ34" s="695"/>
      <c r="CK34" s="695"/>
      <c r="CL34" s="695"/>
      <c r="CM34" s="695"/>
      <c r="CN34" s="695"/>
      <c r="CO34" s="695"/>
      <c r="CP34" s="695"/>
      <c r="CQ34" s="696"/>
      <c r="CR34" s="679">
        <v>3205509</v>
      </c>
      <c r="CS34" s="680"/>
      <c r="CT34" s="680"/>
      <c r="CU34" s="680"/>
      <c r="CV34" s="680"/>
      <c r="CW34" s="680"/>
      <c r="CX34" s="680"/>
      <c r="CY34" s="681"/>
      <c r="CZ34" s="684">
        <v>10.9</v>
      </c>
      <c r="DA34" s="713"/>
      <c r="DB34" s="713"/>
      <c r="DC34" s="717"/>
      <c r="DD34" s="688">
        <v>2534937</v>
      </c>
      <c r="DE34" s="680"/>
      <c r="DF34" s="680"/>
      <c r="DG34" s="680"/>
      <c r="DH34" s="680"/>
      <c r="DI34" s="680"/>
      <c r="DJ34" s="680"/>
      <c r="DK34" s="681"/>
      <c r="DL34" s="688">
        <v>2272244</v>
      </c>
      <c r="DM34" s="680"/>
      <c r="DN34" s="680"/>
      <c r="DO34" s="680"/>
      <c r="DP34" s="680"/>
      <c r="DQ34" s="680"/>
      <c r="DR34" s="680"/>
      <c r="DS34" s="680"/>
      <c r="DT34" s="680"/>
      <c r="DU34" s="680"/>
      <c r="DV34" s="681"/>
      <c r="DW34" s="684">
        <v>14.1</v>
      </c>
      <c r="DX34" s="713"/>
      <c r="DY34" s="713"/>
      <c r="DZ34" s="713"/>
      <c r="EA34" s="713"/>
      <c r="EB34" s="713"/>
      <c r="EC34" s="714"/>
    </row>
    <row r="35" spans="2:133" ht="11.25" customHeight="1">
      <c r="B35" s="676" t="s">
        <v>323</v>
      </c>
      <c r="C35" s="677"/>
      <c r="D35" s="677"/>
      <c r="E35" s="677"/>
      <c r="F35" s="677"/>
      <c r="G35" s="677"/>
      <c r="H35" s="677"/>
      <c r="I35" s="677"/>
      <c r="J35" s="677"/>
      <c r="K35" s="677"/>
      <c r="L35" s="677"/>
      <c r="M35" s="677"/>
      <c r="N35" s="677"/>
      <c r="O35" s="677"/>
      <c r="P35" s="677"/>
      <c r="Q35" s="678"/>
      <c r="R35" s="679">
        <v>2205773</v>
      </c>
      <c r="S35" s="680"/>
      <c r="T35" s="680"/>
      <c r="U35" s="680"/>
      <c r="V35" s="680"/>
      <c r="W35" s="680"/>
      <c r="X35" s="680"/>
      <c r="Y35" s="681"/>
      <c r="Z35" s="682">
        <v>7.3</v>
      </c>
      <c r="AA35" s="682"/>
      <c r="AB35" s="682"/>
      <c r="AC35" s="682"/>
      <c r="AD35" s="683" t="s">
        <v>233</v>
      </c>
      <c r="AE35" s="683"/>
      <c r="AF35" s="683"/>
      <c r="AG35" s="683"/>
      <c r="AH35" s="683"/>
      <c r="AI35" s="683"/>
      <c r="AJ35" s="683"/>
      <c r="AK35" s="683"/>
      <c r="AL35" s="684" t="s">
        <v>178</v>
      </c>
      <c r="AM35" s="685"/>
      <c r="AN35" s="685"/>
      <c r="AO35" s="686"/>
      <c r="AP35" s="234"/>
      <c r="AQ35" s="752" t="s">
        <v>324</v>
      </c>
      <c r="AR35" s="753"/>
      <c r="AS35" s="753"/>
      <c r="AT35" s="753"/>
      <c r="AU35" s="753"/>
      <c r="AV35" s="753"/>
      <c r="AW35" s="753"/>
      <c r="AX35" s="753"/>
      <c r="AY35" s="754"/>
      <c r="AZ35" s="668">
        <v>3486475</v>
      </c>
      <c r="BA35" s="669"/>
      <c r="BB35" s="669"/>
      <c r="BC35" s="669"/>
      <c r="BD35" s="669"/>
      <c r="BE35" s="669"/>
      <c r="BF35" s="755"/>
      <c r="BG35" s="690" t="s">
        <v>325</v>
      </c>
      <c r="BH35" s="691"/>
      <c r="BI35" s="691"/>
      <c r="BJ35" s="691"/>
      <c r="BK35" s="691"/>
      <c r="BL35" s="691"/>
      <c r="BM35" s="691"/>
      <c r="BN35" s="691"/>
      <c r="BO35" s="691"/>
      <c r="BP35" s="691"/>
      <c r="BQ35" s="691"/>
      <c r="BR35" s="691"/>
      <c r="BS35" s="691"/>
      <c r="BT35" s="691"/>
      <c r="BU35" s="692"/>
      <c r="BV35" s="668">
        <v>164427</v>
      </c>
      <c r="BW35" s="669"/>
      <c r="BX35" s="669"/>
      <c r="BY35" s="669"/>
      <c r="BZ35" s="669"/>
      <c r="CA35" s="669"/>
      <c r="CB35" s="755"/>
      <c r="CD35" s="694" t="s">
        <v>326</v>
      </c>
      <c r="CE35" s="695"/>
      <c r="CF35" s="695"/>
      <c r="CG35" s="695"/>
      <c r="CH35" s="695"/>
      <c r="CI35" s="695"/>
      <c r="CJ35" s="695"/>
      <c r="CK35" s="695"/>
      <c r="CL35" s="695"/>
      <c r="CM35" s="695"/>
      <c r="CN35" s="695"/>
      <c r="CO35" s="695"/>
      <c r="CP35" s="695"/>
      <c r="CQ35" s="696"/>
      <c r="CR35" s="679">
        <v>208879</v>
      </c>
      <c r="CS35" s="715"/>
      <c r="CT35" s="715"/>
      <c r="CU35" s="715"/>
      <c r="CV35" s="715"/>
      <c r="CW35" s="715"/>
      <c r="CX35" s="715"/>
      <c r="CY35" s="716"/>
      <c r="CZ35" s="684">
        <v>0.7</v>
      </c>
      <c r="DA35" s="713"/>
      <c r="DB35" s="713"/>
      <c r="DC35" s="717"/>
      <c r="DD35" s="688">
        <v>148072</v>
      </c>
      <c r="DE35" s="715"/>
      <c r="DF35" s="715"/>
      <c r="DG35" s="715"/>
      <c r="DH35" s="715"/>
      <c r="DI35" s="715"/>
      <c r="DJ35" s="715"/>
      <c r="DK35" s="716"/>
      <c r="DL35" s="688">
        <v>139700</v>
      </c>
      <c r="DM35" s="715"/>
      <c r="DN35" s="715"/>
      <c r="DO35" s="715"/>
      <c r="DP35" s="715"/>
      <c r="DQ35" s="715"/>
      <c r="DR35" s="715"/>
      <c r="DS35" s="715"/>
      <c r="DT35" s="715"/>
      <c r="DU35" s="715"/>
      <c r="DV35" s="716"/>
      <c r="DW35" s="684">
        <v>0.9</v>
      </c>
      <c r="DX35" s="713"/>
      <c r="DY35" s="713"/>
      <c r="DZ35" s="713"/>
      <c r="EA35" s="713"/>
      <c r="EB35" s="713"/>
      <c r="EC35" s="714"/>
    </row>
    <row r="36" spans="2:133" ht="11.25" customHeight="1">
      <c r="B36" s="676" t="s">
        <v>327</v>
      </c>
      <c r="C36" s="677"/>
      <c r="D36" s="677"/>
      <c r="E36" s="677"/>
      <c r="F36" s="677"/>
      <c r="G36" s="677"/>
      <c r="H36" s="677"/>
      <c r="I36" s="677"/>
      <c r="J36" s="677"/>
      <c r="K36" s="677"/>
      <c r="L36" s="677"/>
      <c r="M36" s="677"/>
      <c r="N36" s="677"/>
      <c r="O36" s="677"/>
      <c r="P36" s="677"/>
      <c r="Q36" s="678"/>
      <c r="R36" s="679" t="s">
        <v>233</v>
      </c>
      <c r="S36" s="680"/>
      <c r="T36" s="680"/>
      <c r="U36" s="680"/>
      <c r="V36" s="680"/>
      <c r="W36" s="680"/>
      <c r="X36" s="680"/>
      <c r="Y36" s="681"/>
      <c r="Z36" s="682" t="s">
        <v>178</v>
      </c>
      <c r="AA36" s="682"/>
      <c r="AB36" s="682"/>
      <c r="AC36" s="682"/>
      <c r="AD36" s="683" t="s">
        <v>233</v>
      </c>
      <c r="AE36" s="683"/>
      <c r="AF36" s="683"/>
      <c r="AG36" s="683"/>
      <c r="AH36" s="683"/>
      <c r="AI36" s="683"/>
      <c r="AJ36" s="683"/>
      <c r="AK36" s="683"/>
      <c r="AL36" s="684" t="s">
        <v>178</v>
      </c>
      <c r="AM36" s="685"/>
      <c r="AN36" s="685"/>
      <c r="AO36" s="686"/>
      <c r="AQ36" s="756" t="s">
        <v>328</v>
      </c>
      <c r="AR36" s="757"/>
      <c r="AS36" s="757"/>
      <c r="AT36" s="757"/>
      <c r="AU36" s="757"/>
      <c r="AV36" s="757"/>
      <c r="AW36" s="757"/>
      <c r="AX36" s="757"/>
      <c r="AY36" s="758"/>
      <c r="AZ36" s="679">
        <v>686000</v>
      </c>
      <c r="BA36" s="680"/>
      <c r="BB36" s="680"/>
      <c r="BC36" s="680"/>
      <c r="BD36" s="715"/>
      <c r="BE36" s="715"/>
      <c r="BF36" s="738"/>
      <c r="BG36" s="694" t="s">
        <v>329</v>
      </c>
      <c r="BH36" s="695"/>
      <c r="BI36" s="695"/>
      <c r="BJ36" s="695"/>
      <c r="BK36" s="695"/>
      <c r="BL36" s="695"/>
      <c r="BM36" s="695"/>
      <c r="BN36" s="695"/>
      <c r="BO36" s="695"/>
      <c r="BP36" s="695"/>
      <c r="BQ36" s="695"/>
      <c r="BR36" s="695"/>
      <c r="BS36" s="695"/>
      <c r="BT36" s="695"/>
      <c r="BU36" s="696"/>
      <c r="BV36" s="679">
        <v>76463</v>
      </c>
      <c r="BW36" s="680"/>
      <c r="BX36" s="680"/>
      <c r="BY36" s="680"/>
      <c r="BZ36" s="680"/>
      <c r="CA36" s="680"/>
      <c r="CB36" s="689"/>
      <c r="CD36" s="694" t="s">
        <v>330</v>
      </c>
      <c r="CE36" s="695"/>
      <c r="CF36" s="695"/>
      <c r="CG36" s="695"/>
      <c r="CH36" s="695"/>
      <c r="CI36" s="695"/>
      <c r="CJ36" s="695"/>
      <c r="CK36" s="695"/>
      <c r="CL36" s="695"/>
      <c r="CM36" s="695"/>
      <c r="CN36" s="695"/>
      <c r="CO36" s="695"/>
      <c r="CP36" s="695"/>
      <c r="CQ36" s="696"/>
      <c r="CR36" s="679">
        <v>2366902</v>
      </c>
      <c r="CS36" s="680"/>
      <c r="CT36" s="680"/>
      <c r="CU36" s="680"/>
      <c r="CV36" s="680"/>
      <c r="CW36" s="680"/>
      <c r="CX36" s="680"/>
      <c r="CY36" s="681"/>
      <c r="CZ36" s="684">
        <v>8</v>
      </c>
      <c r="DA36" s="713"/>
      <c r="DB36" s="713"/>
      <c r="DC36" s="717"/>
      <c r="DD36" s="688">
        <v>2076131</v>
      </c>
      <c r="DE36" s="680"/>
      <c r="DF36" s="680"/>
      <c r="DG36" s="680"/>
      <c r="DH36" s="680"/>
      <c r="DI36" s="680"/>
      <c r="DJ36" s="680"/>
      <c r="DK36" s="681"/>
      <c r="DL36" s="688">
        <v>1276119</v>
      </c>
      <c r="DM36" s="680"/>
      <c r="DN36" s="680"/>
      <c r="DO36" s="680"/>
      <c r="DP36" s="680"/>
      <c r="DQ36" s="680"/>
      <c r="DR36" s="680"/>
      <c r="DS36" s="680"/>
      <c r="DT36" s="680"/>
      <c r="DU36" s="680"/>
      <c r="DV36" s="681"/>
      <c r="DW36" s="684">
        <v>7.9</v>
      </c>
      <c r="DX36" s="713"/>
      <c r="DY36" s="713"/>
      <c r="DZ36" s="713"/>
      <c r="EA36" s="713"/>
      <c r="EB36" s="713"/>
      <c r="EC36" s="714"/>
    </row>
    <row r="37" spans="2:133" ht="11.25" customHeight="1">
      <c r="B37" s="676" t="s">
        <v>331</v>
      </c>
      <c r="C37" s="677"/>
      <c r="D37" s="677"/>
      <c r="E37" s="677"/>
      <c r="F37" s="677"/>
      <c r="G37" s="677"/>
      <c r="H37" s="677"/>
      <c r="I37" s="677"/>
      <c r="J37" s="677"/>
      <c r="K37" s="677"/>
      <c r="L37" s="677"/>
      <c r="M37" s="677"/>
      <c r="N37" s="677"/>
      <c r="O37" s="677"/>
      <c r="P37" s="677"/>
      <c r="Q37" s="678"/>
      <c r="R37" s="679">
        <v>817273</v>
      </c>
      <c r="S37" s="680"/>
      <c r="T37" s="680"/>
      <c r="U37" s="680"/>
      <c r="V37" s="680"/>
      <c r="W37" s="680"/>
      <c r="X37" s="680"/>
      <c r="Y37" s="681"/>
      <c r="Z37" s="682">
        <v>2.7</v>
      </c>
      <c r="AA37" s="682"/>
      <c r="AB37" s="682"/>
      <c r="AC37" s="682"/>
      <c r="AD37" s="683" t="s">
        <v>178</v>
      </c>
      <c r="AE37" s="683"/>
      <c r="AF37" s="683"/>
      <c r="AG37" s="683"/>
      <c r="AH37" s="683"/>
      <c r="AI37" s="683"/>
      <c r="AJ37" s="683"/>
      <c r="AK37" s="683"/>
      <c r="AL37" s="684" t="s">
        <v>178</v>
      </c>
      <c r="AM37" s="685"/>
      <c r="AN37" s="685"/>
      <c r="AO37" s="686"/>
      <c r="AQ37" s="756" t="s">
        <v>332</v>
      </c>
      <c r="AR37" s="757"/>
      <c r="AS37" s="757"/>
      <c r="AT37" s="757"/>
      <c r="AU37" s="757"/>
      <c r="AV37" s="757"/>
      <c r="AW37" s="757"/>
      <c r="AX37" s="757"/>
      <c r="AY37" s="758"/>
      <c r="AZ37" s="679">
        <v>287807</v>
      </c>
      <c r="BA37" s="680"/>
      <c r="BB37" s="680"/>
      <c r="BC37" s="680"/>
      <c r="BD37" s="715"/>
      <c r="BE37" s="715"/>
      <c r="BF37" s="738"/>
      <c r="BG37" s="694" t="s">
        <v>333</v>
      </c>
      <c r="BH37" s="695"/>
      <c r="BI37" s="695"/>
      <c r="BJ37" s="695"/>
      <c r="BK37" s="695"/>
      <c r="BL37" s="695"/>
      <c r="BM37" s="695"/>
      <c r="BN37" s="695"/>
      <c r="BO37" s="695"/>
      <c r="BP37" s="695"/>
      <c r="BQ37" s="695"/>
      <c r="BR37" s="695"/>
      <c r="BS37" s="695"/>
      <c r="BT37" s="695"/>
      <c r="BU37" s="696"/>
      <c r="BV37" s="679">
        <v>9244</v>
      </c>
      <c r="BW37" s="680"/>
      <c r="BX37" s="680"/>
      <c r="BY37" s="680"/>
      <c r="BZ37" s="680"/>
      <c r="CA37" s="680"/>
      <c r="CB37" s="689"/>
      <c r="CD37" s="694" t="s">
        <v>334</v>
      </c>
      <c r="CE37" s="695"/>
      <c r="CF37" s="695"/>
      <c r="CG37" s="695"/>
      <c r="CH37" s="695"/>
      <c r="CI37" s="695"/>
      <c r="CJ37" s="695"/>
      <c r="CK37" s="695"/>
      <c r="CL37" s="695"/>
      <c r="CM37" s="695"/>
      <c r="CN37" s="695"/>
      <c r="CO37" s="695"/>
      <c r="CP37" s="695"/>
      <c r="CQ37" s="696"/>
      <c r="CR37" s="679">
        <v>343761</v>
      </c>
      <c r="CS37" s="715"/>
      <c r="CT37" s="715"/>
      <c r="CU37" s="715"/>
      <c r="CV37" s="715"/>
      <c r="CW37" s="715"/>
      <c r="CX37" s="715"/>
      <c r="CY37" s="716"/>
      <c r="CZ37" s="684">
        <v>1.2</v>
      </c>
      <c r="DA37" s="713"/>
      <c r="DB37" s="713"/>
      <c r="DC37" s="717"/>
      <c r="DD37" s="688">
        <v>343761</v>
      </c>
      <c r="DE37" s="715"/>
      <c r="DF37" s="715"/>
      <c r="DG37" s="715"/>
      <c r="DH37" s="715"/>
      <c r="DI37" s="715"/>
      <c r="DJ37" s="715"/>
      <c r="DK37" s="716"/>
      <c r="DL37" s="688">
        <v>315495</v>
      </c>
      <c r="DM37" s="715"/>
      <c r="DN37" s="715"/>
      <c r="DO37" s="715"/>
      <c r="DP37" s="715"/>
      <c r="DQ37" s="715"/>
      <c r="DR37" s="715"/>
      <c r="DS37" s="715"/>
      <c r="DT37" s="715"/>
      <c r="DU37" s="715"/>
      <c r="DV37" s="716"/>
      <c r="DW37" s="684">
        <v>2</v>
      </c>
      <c r="DX37" s="713"/>
      <c r="DY37" s="713"/>
      <c r="DZ37" s="713"/>
      <c r="EA37" s="713"/>
      <c r="EB37" s="713"/>
      <c r="EC37" s="714"/>
    </row>
    <row r="38" spans="2:133" ht="11.25" customHeight="1">
      <c r="B38" s="724" t="s">
        <v>335</v>
      </c>
      <c r="C38" s="725"/>
      <c r="D38" s="725"/>
      <c r="E38" s="725"/>
      <c r="F38" s="725"/>
      <c r="G38" s="725"/>
      <c r="H38" s="725"/>
      <c r="I38" s="725"/>
      <c r="J38" s="725"/>
      <c r="K38" s="725"/>
      <c r="L38" s="725"/>
      <c r="M38" s="725"/>
      <c r="N38" s="725"/>
      <c r="O38" s="725"/>
      <c r="P38" s="725"/>
      <c r="Q38" s="726"/>
      <c r="R38" s="759">
        <v>30054124</v>
      </c>
      <c r="S38" s="760"/>
      <c r="T38" s="760"/>
      <c r="U38" s="760"/>
      <c r="V38" s="760"/>
      <c r="W38" s="760"/>
      <c r="X38" s="760"/>
      <c r="Y38" s="761"/>
      <c r="Z38" s="762">
        <v>100</v>
      </c>
      <c r="AA38" s="762"/>
      <c r="AB38" s="762"/>
      <c r="AC38" s="762"/>
      <c r="AD38" s="763">
        <v>15278416</v>
      </c>
      <c r="AE38" s="763"/>
      <c r="AF38" s="763"/>
      <c r="AG38" s="763"/>
      <c r="AH38" s="763"/>
      <c r="AI38" s="763"/>
      <c r="AJ38" s="763"/>
      <c r="AK38" s="763"/>
      <c r="AL38" s="764">
        <v>100</v>
      </c>
      <c r="AM38" s="750"/>
      <c r="AN38" s="750"/>
      <c r="AO38" s="765"/>
      <c r="AQ38" s="756" t="s">
        <v>336</v>
      </c>
      <c r="AR38" s="757"/>
      <c r="AS38" s="757"/>
      <c r="AT38" s="757"/>
      <c r="AU38" s="757"/>
      <c r="AV38" s="757"/>
      <c r="AW38" s="757"/>
      <c r="AX38" s="757"/>
      <c r="AY38" s="758"/>
      <c r="AZ38" s="679">
        <v>27993</v>
      </c>
      <c r="BA38" s="680"/>
      <c r="BB38" s="680"/>
      <c r="BC38" s="680"/>
      <c r="BD38" s="715"/>
      <c r="BE38" s="715"/>
      <c r="BF38" s="738"/>
      <c r="BG38" s="694" t="s">
        <v>337</v>
      </c>
      <c r="BH38" s="695"/>
      <c r="BI38" s="695"/>
      <c r="BJ38" s="695"/>
      <c r="BK38" s="695"/>
      <c r="BL38" s="695"/>
      <c r="BM38" s="695"/>
      <c r="BN38" s="695"/>
      <c r="BO38" s="695"/>
      <c r="BP38" s="695"/>
      <c r="BQ38" s="695"/>
      <c r="BR38" s="695"/>
      <c r="BS38" s="695"/>
      <c r="BT38" s="695"/>
      <c r="BU38" s="696"/>
      <c r="BV38" s="679">
        <v>14307</v>
      </c>
      <c r="BW38" s="680"/>
      <c r="BX38" s="680"/>
      <c r="BY38" s="680"/>
      <c r="BZ38" s="680"/>
      <c r="CA38" s="680"/>
      <c r="CB38" s="689"/>
      <c r="CD38" s="694" t="s">
        <v>338</v>
      </c>
      <c r="CE38" s="695"/>
      <c r="CF38" s="695"/>
      <c r="CG38" s="695"/>
      <c r="CH38" s="695"/>
      <c r="CI38" s="695"/>
      <c r="CJ38" s="695"/>
      <c r="CK38" s="695"/>
      <c r="CL38" s="695"/>
      <c r="CM38" s="695"/>
      <c r="CN38" s="695"/>
      <c r="CO38" s="695"/>
      <c r="CP38" s="695"/>
      <c r="CQ38" s="696"/>
      <c r="CR38" s="679">
        <v>2574675</v>
      </c>
      <c r="CS38" s="680"/>
      <c r="CT38" s="680"/>
      <c r="CU38" s="680"/>
      <c r="CV38" s="680"/>
      <c r="CW38" s="680"/>
      <c r="CX38" s="680"/>
      <c r="CY38" s="681"/>
      <c r="CZ38" s="684">
        <v>8.6999999999999993</v>
      </c>
      <c r="DA38" s="713"/>
      <c r="DB38" s="713"/>
      <c r="DC38" s="717"/>
      <c r="DD38" s="688">
        <v>2056349</v>
      </c>
      <c r="DE38" s="680"/>
      <c r="DF38" s="680"/>
      <c r="DG38" s="680"/>
      <c r="DH38" s="680"/>
      <c r="DI38" s="680"/>
      <c r="DJ38" s="680"/>
      <c r="DK38" s="681"/>
      <c r="DL38" s="688">
        <v>1763176</v>
      </c>
      <c r="DM38" s="680"/>
      <c r="DN38" s="680"/>
      <c r="DO38" s="680"/>
      <c r="DP38" s="680"/>
      <c r="DQ38" s="680"/>
      <c r="DR38" s="680"/>
      <c r="DS38" s="680"/>
      <c r="DT38" s="680"/>
      <c r="DU38" s="680"/>
      <c r="DV38" s="681"/>
      <c r="DW38" s="684">
        <v>11</v>
      </c>
      <c r="DX38" s="713"/>
      <c r="DY38" s="713"/>
      <c r="DZ38" s="713"/>
      <c r="EA38" s="713"/>
      <c r="EB38" s="713"/>
      <c r="EC38" s="714"/>
    </row>
    <row r="39" spans="2:133" ht="11.25" customHeight="1">
      <c r="AQ39" s="756" t="s">
        <v>339</v>
      </c>
      <c r="AR39" s="757"/>
      <c r="AS39" s="757"/>
      <c r="AT39" s="757"/>
      <c r="AU39" s="757"/>
      <c r="AV39" s="757"/>
      <c r="AW39" s="757"/>
      <c r="AX39" s="757"/>
      <c r="AY39" s="758"/>
      <c r="AZ39" s="679">
        <v>24454</v>
      </c>
      <c r="BA39" s="680"/>
      <c r="BB39" s="680"/>
      <c r="BC39" s="680"/>
      <c r="BD39" s="715"/>
      <c r="BE39" s="715"/>
      <c r="BF39" s="738"/>
      <c r="BG39" s="770" t="s">
        <v>340</v>
      </c>
      <c r="BH39" s="771"/>
      <c r="BI39" s="771"/>
      <c r="BJ39" s="771"/>
      <c r="BK39" s="771"/>
      <c r="BL39" s="235"/>
      <c r="BM39" s="695" t="s">
        <v>341</v>
      </c>
      <c r="BN39" s="695"/>
      <c r="BO39" s="695"/>
      <c r="BP39" s="695"/>
      <c r="BQ39" s="695"/>
      <c r="BR39" s="695"/>
      <c r="BS39" s="695"/>
      <c r="BT39" s="695"/>
      <c r="BU39" s="696"/>
      <c r="BV39" s="679">
        <v>90</v>
      </c>
      <c r="BW39" s="680"/>
      <c r="BX39" s="680"/>
      <c r="BY39" s="680"/>
      <c r="BZ39" s="680"/>
      <c r="CA39" s="680"/>
      <c r="CB39" s="689"/>
      <c r="CD39" s="694" t="s">
        <v>342</v>
      </c>
      <c r="CE39" s="695"/>
      <c r="CF39" s="695"/>
      <c r="CG39" s="695"/>
      <c r="CH39" s="695"/>
      <c r="CI39" s="695"/>
      <c r="CJ39" s="695"/>
      <c r="CK39" s="695"/>
      <c r="CL39" s="695"/>
      <c r="CM39" s="695"/>
      <c r="CN39" s="695"/>
      <c r="CO39" s="695"/>
      <c r="CP39" s="695"/>
      <c r="CQ39" s="696"/>
      <c r="CR39" s="679">
        <v>344950</v>
      </c>
      <c r="CS39" s="715"/>
      <c r="CT39" s="715"/>
      <c r="CU39" s="715"/>
      <c r="CV39" s="715"/>
      <c r="CW39" s="715"/>
      <c r="CX39" s="715"/>
      <c r="CY39" s="716"/>
      <c r="CZ39" s="684">
        <v>1.2</v>
      </c>
      <c r="DA39" s="713"/>
      <c r="DB39" s="713"/>
      <c r="DC39" s="717"/>
      <c r="DD39" s="688">
        <v>128316</v>
      </c>
      <c r="DE39" s="715"/>
      <c r="DF39" s="715"/>
      <c r="DG39" s="715"/>
      <c r="DH39" s="715"/>
      <c r="DI39" s="715"/>
      <c r="DJ39" s="715"/>
      <c r="DK39" s="716"/>
      <c r="DL39" s="688" t="s">
        <v>178</v>
      </c>
      <c r="DM39" s="715"/>
      <c r="DN39" s="715"/>
      <c r="DO39" s="715"/>
      <c r="DP39" s="715"/>
      <c r="DQ39" s="715"/>
      <c r="DR39" s="715"/>
      <c r="DS39" s="715"/>
      <c r="DT39" s="715"/>
      <c r="DU39" s="715"/>
      <c r="DV39" s="716"/>
      <c r="DW39" s="684" t="s">
        <v>233</v>
      </c>
      <c r="DX39" s="713"/>
      <c r="DY39" s="713"/>
      <c r="DZ39" s="713"/>
      <c r="EA39" s="713"/>
      <c r="EB39" s="713"/>
      <c r="EC39" s="714"/>
    </row>
    <row r="40" spans="2:133" ht="11.25" customHeight="1">
      <c r="AQ40" s="756" t="s">
        <v>343</v>
      </c>
      <c r="AR40" s="757"/>
      <c r="AS40" s="757"/>
      <c r="AT40" s="757"/>
      <c r="AU40" s="757"/>
      <c r="AV40" s="757"/>
      <c r="AW40" s="757"/>
      <c r="AX40" s="757"/>
      <c r="AY40" s="758"/>
      <c r="AZ40" s="679">
        <v>608834</v>
      </c>
      <c r="BA40" s="680"/>
      <c r="BB40" s="680"/>
      <c r="BC40" s="680"/>
      <c r="BD40" s="715"/>
      <c r="BE40" s="715"/>
      <c r="BF40" s="738"/>
      <c r="BG40" s="770"/>
      <c r="BH40" s="771"/>
      <c r="BI40" s="771"/>
      <c r="BJ40" s="771"/>
      <c r="BK40" s="771"/>
      <c r="BL40" s="235"/>
      <c r="BM40" s="695" t="s">
        <v>344</v>
      </c>
      <c r="BN40" s="695"/>
      <c r="BO40" s="695"/>
      <c r="BP40" s="695"/>
      <c r="BQ40" s="695"/>
      <c r="BR40" s="695"/>
      <c r="BS40" s="695"/>
      <c r="BT40" s="695"/>
      <c r="BU40" s="696"/>
      <c r="BV40" s="679" t="s">
        <v>178</v>
      </c>
      <c r="BW40" s="680"/>
      <c r="BX40" s="680"/>
      <c r="BY40" s="680"/>
      <c r="BZ40" s="680"/>
      <c r="CA40" s="680"/>
      <c r="CB40" s="689"/>
      <c r="CD40" s="694" t="s">
        <v>345</v>
      </c>
      <c r="CE40" s="695"/>
      <c r="CF40" s="695"/>
      <c r="CG40" s="695"/>
      <c r="CH40" s="695"/>
      <c r="CI40" s="695"/>
      <c r="CJ40" s="695"/>
      <c r="CK40" s="695"/>
      <c r="CL40" s="695"/>
      <c r="CM40" s="695"/>
      <c r="CN40" s="695"/>
      <c r="CO40" s="695"/>
      <c r="CP40" s="695"/>
      <c r="CQ40" s="696"/>
      <c r="CR40" s="679">
        <v>534517</v>
      </c>
      <c r="CS40" s="680"/>
      <c r="CT40" s="680"/>
      <c r="CU40" s="680"/>
      <c r="CV40" s="680"/>
      <c r="CW40" s="680"/>
      <c r="CX40" s="680"/>
      <c r="CY40" s="681"/>
      <c r="CZ40" s="684">
        <v>1.8</v>
      </c>
      <c r="DA40" s="713"/>
      <c r="DB40" s="713"/>
      <c r="DC40" s="717"/>
      <c r="DD40" s="688">
        <v>105517</v>
      </c>
      <c r="DE40" s="680"/>
      <c r="DF40" s="680"/>
      <c r="DG40" s="680"/>
      <c r="DH40" s="680"/>
      <c r="DI40" s="680"/>
      <c r="DJ40" s="680"/>
      <c r="DK40" s="681"/>
      <c r="DL40" s="688" t="s">
        <v>178</v>
      </c>
      <c r="DM40" s="680"/>
      <c r="DN40" s="680"/>
      <c r="DO40" s="680"/>
      <c r="DP40" s="680"/>
      <c r="DQ40" s="680"/>
      <c r="DR40" s="680"/>
      <c r="DS40" s="680"/>
      <c r="DT40" s="680"/>
      <c r="DU40" s="680"/>
      <c r="DV40" s="681"/>
      <c r="DW40" s="684" t="s">
        <v>178</v>
      </c>
      <c r="DX40" s="713"/>
      <c r="DY40" s="713"/>
      <c r="DZ40" s="713"/>
      <c r="EA40" s="713"/>
      <c r="EB40" s="713"/>
      <c r="EC40" s="714"/>
    </row>
    <row r="41" spans="2:133" ht="11.25" customHeight="1">
      <c r="AQ41" s="766" t="s">
        <v>346</v>
      </c>
      <c r="AR41" s="767"/>
      <c r="AS41" s="767"/>
      <c r="AT41" s="767"/>
      <c r="AU41" s="767"/>
      <c r="AV41" s="767"/>
      <c r="AW41" s="767"/>
      <c r="AX41" s="767"/>
      <c r="AY41" s="768"/>
      <c r="AZ41" s="759">
        <v>1851387</v>
      </c>
      <c r="BA41" s="760"/>
      <c r="BB41" s="760"/>
      <c r="BC41" s="760"/>
      <c r="BD41" s="749"/>
      <c r="BE41" s="749"/>
      <c r="BF41" s="751"/>
      <c r="BG41" s="772"/>
      <c r="BH41" s="773"/>
      <c r="BI41" s="773"/>
      <c r="BJ41" s="773"/>
      <c r="BK41" s="773"/>
      <c r="BL41" s="236"/>
      <c r="BM41" s="704" t="s">
        <v>347</v>
      </c>
      <c r="BN41" s="704"/>
      <c r="BO41" s="704"/>
      <c r="BP41" s="704"/>
      <c r="BQ41" s="704"/>
      <c r="BR41" s="704"/>
      <c r="BS41" s="704"/>
      <c r="BT41" s="704"/>
      <c r="BU41" s="705"/>
      <c r="BV41" s="759">
        <v>357</v>
      </c>
      <c r="BW41" s="760"/>
      <c r="BX41" s="760"/>
      <c r="BY41" s="760"/>
      <c r="BZ41" s="760"/>
      <c r="CA41" s="760"/>
      <c r="CB41" s="769"/>
      <c r="CD41" s="694" t="s">
        <v>348</v>
      </c>
      <c r="CE41" s="695"/>
      <c r="CF41" s="695"/>
      <c r="CG41" s="695"/>
      <c r="CH41" s="695"/>
      <c r="CI41" s="695"/>
      <c r="CJ41" s="695"/>
      <c r="CK41" s="695"/>
      <c r="CL41" s="695"/>
      <c r="CM41" s="695"/>
      <c r="CN41" s="695"/>
      <c r="CO41" s="695"/>
      <c r="CP41" s="695"/>
      <c r="CQ41" s="696"/>
      <c r="CR41" s="679" t="s">
        <v>233</v>
      </c>
      <c r="CS41" s="715"/>
      <c r="CT41" s="715"/>
      <c r="CU41" s="715"/>
      <c r="CV41" s="715"/>
      <c r="CW41" s="715"/>
      <c r="CX41" s="715"/>
      <c r="CY41" s="716"/>
      <c r="CZ41" s="684" t="s">
        <v>233</v>
      </c>
      <c r="DA41" s="713"/>
      <c r="DB41" s="713"/>
      <c r="DC41" s="717"/>
      <c r="DD41" s="688" t="s">
        <v>233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350</v>
      </c>
      <c r="CE42" s="677"/>
      <c r="CF42" s="677"/>
      <c r="CG42" s="677"/>
      <c r="CH42" s="677"/>
      <c r="CI42" s="677"/>
      <c r="CJ42" s="677"/>
      <c r="CK42" s="677"/>
      <c r="CL42" s="677"/>
      <c r="CM42" s="677"/>
      <c r="CN42" s="677"/>
      <c r="CO42" s="677"/>
      <c r="CP42" s="677"/>
      <c r="CQ42" s="678"/>
      <c r="CR42" s="679">
        <v>4041068</v>
      </c>
      <c r="CS42" s="680"/>
      <c r="CT42" s="680"/>
      <c r="CU42" s="680"/>
      <c r="CV42" s="680"/>
      <c r="CW42" s="680"/>
      <c r="CX42" s="680"/>
      <c r="CY42" s="681"/>
      <c r="CZ42" s="684">
        <v>13.7</v>
      </c>
      <c r="DA42" s="685"/>
      <c r="DB42" s="685"/>
      <c r="DC42" s="780"/>
      <c r="DD42" s="688">
        <v>534499</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352</v>
      </c>
      <c r="CE43" s="677"/>
      <c r="CF43" s="677"/>
      <c r="CG43" s="677"/>
      <c r="CH43" s="677"/>
      <c r="CI43" s="677"/>
      <c r="CJ43" s="677"/>
      <c r="CK43" s="677"/>
      <c r="CL43" s="677"/>
      <c r="CM43" s="677"/>
      <c r="CN43" s="677"/>
      <c r="CO43" s="677"/>
      <c r="CP43" s="677"/>
      <c r="CQ43" s="678"/>
      <c r="CR43" s="679">
        <v>145668</v>
      </c>
      <c r="CS43" s="715"/>
      <c r="CT43" s="715"/>
      <c r="CU43" s="715"/>
      <c r="CV43" s="715"/>
      <c r="CW43" s="715"/>
      <c r="CX43" s="715"/>
      <c r="CY43" s="716"/>
      <c r="CZ43" s="684">
        <v>0.5</v>
      </c>
      <c r="DA43" s="713"/>
      <c r="DB43" s="713"/>
      <c r="DC43" s="717"/>
      <c r="DD43" s="688">
        <v>145600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353</v>
      </c>
      <c r="CD44" s="791" t="s">
        <v>305</v>
      </c>
      <c r="CE44" s="792"/>
      <c r="CF44" s="676" t="s">
        <v>354</v>
      </c>
      <c r="CG44" s="677"/>
      <c r="CH44" s="677"/>
      <c r="CI44" s="677"/>
      <c r="CJ44" s="677"/>
      <c r="CK44" s="677"/>
      <c r="CL44" s="677"/>
      <c r="CM44" s="677"/>
      <c r="CN44" s="677"/>
      <c r="CO44" s="677"/>
      <c r="CP44" s="677"/>
      <c r="CQ44" s="678"/>
      <c r="CR44" s="679">
        <v>3635523</v>
      </c>
      <c r="CS44" s="680"/>
      <c r="CT44" s="680"/>
      <c r="CU44" s="680"/>
      <c r="CV44" s="680"/>
      <c r="CW44" s="680"/>
      <c r="CX44" s="680"/>
      <c r="CY44" s="681"/>
      <c r="CZ44" s="684">
        <v>12.3</v>
      </c>
      <c r="DA44" s="685"/>
      <c r="DB44" s="685"/>
      <c r="DC44" s="780"/>
      <c r="DD44" s="688">
        <v>481953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355</v>
      </c>
      <c r="CG45" s="677"/>
      <c r="CH45" s="677"/>
      <c r="CI45" s="677"/>
      <c r="CJ45" s="677"/>
      <c r="CK45" s="677"/>
      <c r="CL45" s="677"/>
      <c r="CM45" s="677"/>
      <c r="CN45" s="677"/>
      <c r="CO45" s="677"/>
      <c r="CP45" s="677"/>
      <c r="CQ45" s="678"/>
      <c r="CR45" s="679">
        <v>2293880</v>
      </c>
      <c r="CS45" s="715"/>
      <c r="CT45" s="715"/>
      <c r="CU45" s="715"/>
      <c r="CV45" s="715"/>
      <c r="CW45" s="715"/>
      <c r="CX45" s="715"/>
      <c r="CY45" s="716"/>
      <c r="CZ45" s="684">
        <v>7.8</v>
      </c>
      <c r="DA45" s="713"/>
      <c r="DB45" s="713"/>
      <c r="DC45" s="717"/>
      <c r="DD45" s="688">
        <v>86958</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356</v>
      </c>
      <c r="CG46" s="677"/>
      <c r="CH46" s="677"/>
      <c r="CI46" s="677"/>
      <c r="CJ46" s="677"/>
      <c r="CK46" s="677"/>
      <c r="CL46" s="677"/>
      <c r="CM46" s="677"/>
      <c r="CN46" s="677"/>
      <c r="CO46" s="677"/>
      <c r="CP46" s="677"/>
      <c r="CQ46" s="678"/>
      <c r="CR46" s="679">
        <v>1181708</v>
      </c>
      <c r="CS46" s="680"/>
      <c r="CT46" s="680"/>
      <c r="CU46" s="680"/>
      <c r="CV46" s="680"/>
      <c r="CW46" s="680"/>
      <c r="CX46" s="680"/>
      <c r="CY46" s="681"/>
      <c r="CZ46" s="684">
        <v>4</v>
      </c>
      <c r="DA46" s="685"/>
      <c r="DB46" s="685"/>
      <c r="DC46" s="780"/>
      <c r="DD46" s="688">
        <v>377460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357</v>
      </c>
      <c r="CG47" s="677"/>
      <c r="CH47" s="677"/>
      <c r="CI47" s="677"/>
      <c r="CJ47" s="677"/>
      <c r="CK47" s="677"/>
      <c r="CL47" s="677"/>
      <c r="CM47" s="677"/>
      <c r="CN47" s="677"/>
      <c r="CO47" s="677"/>
      <c r="CP47" s="677"/>
      <c r="CQ47" s="678"/>
      <c r="CR47" s="679">
        <v>405545</v>
      </c>
      <c r="CS47" s="715"/>
      <c r="CT47" s="715"/>
      <c r="CU47" s="715"/>
      <c r="CV47" s="715"/>
      <c r="CW47" s="715"/>
      <c r="CX47" s="715"/>
      <c r="CY47" s="716"/>
      <c r="CZ47" s="684">
        <v>1.4</v>
      </c>
      <c r="DA47" s="713"/>
      <c r="DB47" s="713"/>
      <c r="DC47" s="717"/>
      <c r="DD47" s="688">
        <v>52546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358</v>
      </c>
      <c r="CG48" s="677"/>
      <c r="CH48" s="677"/>
      <c r="CI48" s="677"/>
      <c r="CJ48" s="677"/>
      <c r="CK48" s="677"/>
      <c r="CL48" s="677"/>
      <c r="CM48" s="677"/>
      <c r="CN48" s="677"/>
      <c r="CO48" s="677"/>
      <c r="CP48" s="677"/>
      <c r="CQ48" s="678"/>
      <c r="CR48" s="679" t="s">
        <v>178</v>
      </c>
      <c r="CS48" s="680"/>
      <c r="CT48" s="680"/>
      <c r="CU48" s="680"/>
      <c r="CV48" s="680"/>
      <c r="CW48" s="680"/>
      <c r="CX48" s="680"/>
      <c r="CY48" s="681"/>
      <c r="CZ48" s="684" t="s">
        <v>233</v>
      </c>
      <c r="DA48" s="685"/>
      <c r="DB48" s="685"/>
      <c r="DC48" s="780"/>
      <c r="DD48" s="688" t="s">
        <v>233</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359</v>
      </c>
      <c r="CE49" s="725"/>
      <c r="CF49" s="725"/>
      <c r="CG49" s="725"/>
      <c r="CH49" s="725"/>
      <c r="CI49" s="725"/>
      <c r="CJ49" s="725"/>
      <c r="CK49" s="725"/>
      <c r="CL49" s="725"/>
      <c r="CM49" s="725"/>
      <c r="CN49" s="725"/>
      <c r="CO49" s="725"/>
      <c r="CP49" s="725"/>
      <c r="CQ49" s="726"/>
      <c r="CR49" s="759">
        <v>29444771</v>
      </c>
      <c r="CS49" s="749"/>
      <c r="CT49" s="749"/>
      <c r="CU49" s="749"/>
      <c r="CV49" s="749"/>
      <c r="CW49" s="749"/>
      <c r="CX49" s="749"/>
      <c r="CY49" s="781"/>
      <c r="CZ49" s="764">
        <v>100</v>
      </c>
      <c r="DA49" s="782"/>
      <c r="DB49" s="782"/>
      <c r="DC49" s="783"/>
      <c r="DD49" s="784">
        <v>17648077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LnkMH0zuWRvijxIIfBL8zAddc+ZOAWlvD6KXsNRQwPERL8UBxmM5RMdBjfrmcc4YttqjXiw6lv45w5hn0AKdgg==" saltValue="pWvxNl+ItaJ3WCExmjI2/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361</v>
      </c>
      <c r="DK2" s="827"/>
      <c r="DL2" s="827"/>
      <c r="DM2" s="827"/>
      <c r="DN2" s="827"/>
      <c r="DO2" s="828"/>
      <c r="DP2" s="249"/>
      <c r="DQ2" s="826" t="s">
        <v>362</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365</v>
      </c>
      <c r="B5" s="821"/>
      <c r="C5" s="821"/>
      <c r="D5" s="821"/>
      <c r="E5" s="821"/>
      <c r="F5" s="821"/>
      <c r="G5" s="821"/>
      <c r="H5" s="821"/>
      <c r="I5" s="821"/>
      <c r="J5" s="821"/>
      <c r="K5" s="821"/>
      <c r="L5" s="821"/>
      <c r="M5" s="821"/>
      <c r="N5" s="821"/>
      <c r="O5" s="821"/>
      <c r="P5" s="822"/>
      <c r="Q5" s="797" t="s">
        <v>366</v>
      </c>
      <c r="R5" s="798"/>
      <c r="S5" s="798"/>
      <c r="T5" s="798"/>
      <c r="U5" s="799"/>
      <c r="V5" s="797" t="s">
        <v>367</v>
      </c>
      <c r="W5" s="798"/>
      <c r="X5" s="798"/>
      <c r="Y5" s="798"/>
      <c r="Z5" s="799"/>
      <c r="AA5" s="797" t="s">
        <v>368</v>
      </c>
      <c r="AB5" s="798"/>
      <c r="AC5" s="798"/>
      <c r="AD5" s="798"/>
      <c r="AE5" s="798"/>
      <c r="AF5" s="830" t="s">
        <v>369</v>
      </c>
      <c r="AG5" s="798"/>
      <c r="AH5" s="798"/>
      <c r="AI5" s="798"/>
      <c r="AJ5" s="809"/>
      <c r="AK5" s="798" t="s">
        <v>370</v>
      </c>
      <c r="AL5" s="798"/>
      <c r="AM5" s="798"/>
      <c r="AN5" s="798"/>
      <c r="AO5" s="799"/>
      <c r="AP5" s="797" t="s">
        <v>371</v>
      </c>
      <c r="AQ5" s="798"/>
      <c r="AR5" s="798"/>
      <c r="AS5" s="798"/>
      <c r="AT5" s="799"/>
      <c r="AU5" s="797" t="s">
        <v>372</v>
      </c>
      <c r="AV5" s="798"/>
      <c r="AW5" s="798"/>
      <c r="AX5" s="798"/>
      <c r="AY5" s="809"/>
      <c r="AZ5" s="256"/>
      <c r="BA5" s="256"/>
      <c r="BB5" s="256"/>
      <c r="BC5" s="256"/>
      <c r="BD5" s="256"/>
      <c r="BE5" s="257"/>
      <c r="BF5" s="257"/>
      <c r="BG5" s="257"/>
      <c r="BH5" s="257"/>
      <c r="BI5" s="257"/>
      <c r="BJ5" s="257"/>
      <c r="BK5" s="257"/>
      <c r="BL5" s="257"/>
      <c r="BM5" s="257"/>
      <c r="BN5" s="257"/>
      <c r="BO5" s="257"/>
      <c r="BP5" s="257"/>
      <c r="BQ5" s="820" t="s">
        <v>373</v>
      </c>
      <c r="BR5" s="821"/>
      <c r="BS5" s="821"/>
      <c r="BT5" s="821"/>
      <c r="BU5" s="821"/>
      <c r="BV5" s="821"/>
      <c r="BW5" s="821"/>
      <c r="BX5" s="821"/>
      <c r="BY5" s="821"/>
      <c r="BZ5" s="821"/>
      <c r="CA5" s="821"/>
      <c r="CB5" s="821"/>
      <c r="CC5" s="821"/>
      <c r="CD5" s="821"/>
      <c r="CE5" s="821"/>
      <c r="CF5" s="821"/>
      <c r="CG5" s="822"/>
      <c r="CH5" s="797" t="s">
        <v>374</v>
      </c>
      <c r="CI5" s="798"/>
      <c r="CJ5" s="798"/>
      <c r="CK5" s="798"/>
      <c r="CL5" s="799"/>
      <c r="CM5" s="797" t="s">
        <v>375</v>
      </c>
      <c r="CN5" s="798"/>
      <c r="CO5" s="798"/>
      <c r="CP5" s="798"/>
      <c r="CQ5" s="799"/>
      <c r="CR5" s="797" t="s">
        <v>376</v>
      </c>
      <c r="CS5" s="798"/>
      <c r="CT5" s="798"/>
      <c r="CU5" s="798"/>
      <c r="CV5" s="799"/>
      <c r="CW5" s="797" t="s">
        <v>377</v>
      </c>
      <c r="CX5" s="798"/>
      <c r="CY5" s="798"/>
      <c r="CZ5" s="798"/>
      <c r="DA5" s="799"/>
      <c r="DB5" s="797" t="s">
        <v>378</v>
      </c>
      <c r="DC5" s="798"/>
      <c r="DD5" s="798"/>
      <c r="DE5" s="798"/>
      <c r="DF5" s="799"/>
      <c r="DG5" s="803" t="s">
        <v>379</v>
      </c>
      <c r="DH5" s="804"/>
      <c r="DI5" s="804"/>
      <c r="DJ5" s="804"/>
      <c r="DK5" s="805"/>
      <c r="DL5" s="803" t="s">
        <v>380</v>
      </c>
      <c r="DM5" s="804"/>
      <c r="DN5" s="804"/>
      <c r="DO5" s="804"/>
      <c r="DP5" s="805"/>
      <c r="DQ5" s="797" t="s">
        <v>381</v>
      </c>
      <c r="DR5" s="798"/>
      <c r="DS5" s="798"/>
      <c r="DT5" s="798"/>
      <c r="DU5" s="799"/>
      <c r="DV5" s="797" t="s">
        <v>372</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382</v>
      </c>
      <c r="C7" s="812"/>
      <c r="D7" s="812"/>
      <c r="E7" s="812"/>
      <c r="F7" s="812"/>
      <c r="G7" s="812"/>
      <c r="H7" s="812"/>
      <c r="I7" s="812"/>
      <c r="J7" s="812"/>
      <c r="K7" s="812"/>
      <c r="L7" s="812"/>
      <c r="M7" s="812"/>
      <c r="N7" s="812"/>
      <c r="O7" s="812"/>
      <c r="P7" s="813"/>
      <c r="Q7" s="814">
        <v>29731</v>
      </c>
      <c r="R7" s="815"/>
      <c r="S7" s="815"/>
      <c r="T7" s="815"/>
      <c r="U7" s="815"/>
      <c r="V7" s="815">
        <v>29129</v>
      </c>
      <c r="W7" s="815"/>
      <c r="X7" s="815"/>
      <c r="Y7" s="815"/>
      <c r="Z7" s="815"/>
      <c r="AA7" s="815">
        <v>602</v>
      </c>
      <c r="AB7" s="815"/>
      <c r="AC7" s="815"/>
      <c r="AD7" s="815"/>
      <c r="AE7" s="816"/>
      <c r="AF7" s="817">
        <v>485</v>
      </c>
      <c r="AG7" s="818"/>
      <c r="AH7" s="818"/>
      <c r="AI7" s="818"/>
      <c r="AJ7" s="819"/>
      <c r="AK7" s="854">
        <v>1506</v>
      </c>
      <c r="AL7" s="855"/>
      <c r="AM7" s="855"/>
      <c r="AN7" s="855"/>
      <c r="AO7" s="855"/>
      <c r="AP7" s="855">
        <v>34139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587</v>
      </c>
      <c r="BT7" s="859"/>
      <c r="BU7" s="859"/>
      <c r="BV7" s="859"/>
      <c r="BW7" s="859"/>
      <c r="BX7" s="859"/>
      <c r="BY7" s="859"/>
      <c r="BZ7" s="859"/>
      <c r="CA7" s="859"/>
      <c r="CB7" s="859"/>
      <c r="CC7" s="859"/>
      <c r="CD7" s="859"/>
      <c r="CE7" s="859"/>
      <c r="CF7" s="859"/>
      <c r="CG7" s="860"/>
      <c r="CH7" s="851">
        <v>-1</v>
      </c>
      <c r="CI7" s="852"/>
      <c r="CJ7" s="852"/>
      <c r="CK7" s="852"/>
      <c r="CL7" s="853"/>
      <c r="CM7" s="851">
        <v>46</v>
      </c>
      <c r="CN7" s="852"/>
      <c r="CO7" s="852"/>
      <c r="CP7" s="852"/>
      <c r="CQ7" s="853"/>
      <c r="CR7" s="851">
        <v>30</v>
      </c>
      <c r="CS7" s="852"/>
      <c r="CT7" s="852"/>
      <c r="CU7" s="852"/>
      <c r="CV7" s="853"/>
      <c r="CW7" s="851" t="s">
        <v>599</v>
      </c>
      <c r="CX7" s="852"/>
      <c r="CY7" s="852"/>
      <c r="CZ7" s="852"/>
      <c r="DA7" s="853"/>
      <c r="DB7" s="851" t="s">
        <v>516</v>
      </c>
      <c r="DC7" s="852"/>
      <c r="DD7" s="852"/>
      <c r="DE7" s="852"/>
      <c r="DF7" s="853"/>
      <c r="DG7" s="851" t="s">
        <v>516</v>
      </c>
      <c r="DH7" s="852"/>
      <c r="DI7" s="852"/>
      <c r="DJ7" s="852"/>
      <c r="DK7" s="853"/>
      <c r="DL7" s="851" t="s">
        <v>516</v>
      </c>
      <c r="DM7" s="852"/>
      <c r="DN7" s="852"/>
      <c r="DO7" s="852"/>
      <c r="DP7" s="853"/>
      <c r="DQ7" s="851" t="s">
        <v>516</v>
      </c>
      <c r="DR7" s="852"/>
      <c r="DS7" s="852"/>
      <c r="DT7" s="852"/>
      <c r="DU7" s="853"/>
      <c r="DV7" s="832"/>
      <c r="DW7" s="833"/>
      <c r="DX7" s="833"/>
      <c r="DY7" s="833"/>
      <c r="DZ7" s="834"/>
      <c r="EA7" s="254"/>
    </row>
    <row r="8" spans="1:131" s="255" customFormat="1" ht="26.25" customHeight="1">
      <c r="A8" s="261">
        <v>2</v>
      </c>
      <c r="B8" s="835" t="s">
        <v>383</v>
      </c>
      <c r="C8" s="836"/>
      <c r="D8" s="836"/>
      <c r="E8" s="836"/>
      <c r="F8" s="836"/>
      <c r="G8" s="836"/>
      <c r="H8" s="836"/>
      <c r="I8" s="836"/>
      <c r="J8" s="836"/>
      <c r="K8" s="836"/>
      <c r="L8" s="836"/>
      <c r="M8" s="836"/>
      <c r="N8" s="836"/>
      <c r="O8" s="836"/>
      <c r="P8" s="837"/>
      <c r="Q8" s="838">
        <v>302</v>
      </c>
      <c r="R8" s="839"/>
      <c r="S8" s="839"/>
      <c r="T8" s="839"/>
      <c r="U8" s="839"/>
      <c r="V8" s="839">
        <v>296</v>
      </c>
      <c r="W8" s="839"/>
      <c r="X8" s="839"/>
      <c r="Y8" s="839"/>
      <c r="Z8" s="839"/>
      <c r="AA8" s="839">
        <v>6</v>
      </c>
      <c r="AB8" s="839"/>
      <c r="AC8" s="839"/>
      <c r="AD8" s="839"/>
      <c r="AE8" s="840"/>
      <c r="AF8" s="841">
        <v>3</v>
      </c>
      <c r="AG8" s="842"/>
      <c r="AH8" s="842"/>
      <c r="AI8" s="842"/>
      <c r="AJ8" s="843"/>
      <c r="AK8" s="844">
        <v>7</v>
      </c>
      <c r="AL8" s="845"/>
      <c r="AM8" s="845"/>
      <c r="AN8" s="845"/>
      <c r="AO8" s="845"/>
      <c r="AP8" s="845">
        <v>692</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588</v>
      </c>
      <c r="BT8" s="849"/>
      <c r="BU8" s="849"/>
      <c r="BV8" s="849"/>
      <c r="BW8" s="849"/>
      <c r="BX8" s="849"/>
      <c r="BY8" s="849"/>
      <c r="BZ8" s="849"/>
      <c r="CA8" s="849"/>
      <c r="CB8" s="849"/>
      <c r="CC8" s="849"/>
      <c r="CD8" s="849"/>
      <c r="CE8" s="849"/>
      <c r="CF8" s="849"/>
      <c r="CG8" s="850"/>
      <c r="CH8" s="861">
        <v>-13</v>
      </c>
      <c r="CI8" s="862"/>
      <c r="CJ8" s="862"/>
      <c r="CK8" s="862"/>
      <c r="CL8" s="863"/>
      <c r="CM8" s="861">
        <v>-57</v>
      </c>
      <c r="CN8" s="862"/>
      <c r="CO8" s="862"/>
      <c r="CP8" s="862"/>
      <c r="CQ8" s="863"/>
      <c r="CR8" s="861">
        <v>46</v>
      </c>
      <c r="CS8" s="862"/>
      <c r="CT8" s="862"/>
      <c r="CU8" s="862"/>
      <c r="CV8" s="863"/>
      <c r="CW8" s="861" t="s">
        <v>516</v>
      </c>
      <c r="CX8" s="862"/>
      <c r="CY8" s="862"/>
      <c r="CZ8" s="862"/>
      <c r="DA8" s="863"/>
      <c r="DB8" s="861">
        <v>25</v>
      </c>
      <c r="DC8" s="862"/>
      <c r="DD8" s="862"/>
      <c r="DE8" s="862"/>
      <c r="DF8" s="863"/>
      <c r="DG8" s="861" t="s">
        <v>516</v>
      </c>
      <c r="DH8" s="862"/>
      <c r="DI8" s="862"/>
      <c r="DJ8" s="862"/>
      <c r="DK8" s="863"/>
      <c r="DL8" s="861" t="s">
        <v>516</v>
      </c>
      <c r="DM8" s="862"/>
      <c r="DN8" s="862"/>
      <c r="DO8" s="862"/>
      <c r="DP8" s="863"/>
      <c r="DQ8" s="861" t="s">
        <v>516</v>
      </c>
      <c r="DR8" s="862"/>
      <c r="DS8" s="862"/>
      <c r="DT8" s="862"/>
      <c r="DU8" s="863"/>
      <c r="DV8" s="864"/>
      <c r="DW8" s="865"/>
      <c r="DX8" s="865"/>
      <c r="DY8" s="865"/>
      <c r="DZ8" s="866"/>
      <c r="EA8" s="254"/>
    </row>
    <row r="9" spans="1:131" s="255" customFormat="1" ht="26.25" customHeight="1">
      <c r="A9" s="261">
        <v>3</v>
      </c>
      <c r="B9" s="835" t="s">
        <v>384</v>
      </c>
      <c r="C9" s="836"/>
      <c r="D9" s="836"/>
      <c r="E9" s="836"/>
      <c r="F9" s="836"/>
      <c r="G9" s="836"/>
      <c r="H9" s="836"/>
      <c r="I9" s="836"/>
      <c r="J9" s="836"/>
      <c r="K9" s="836"/>
      <c r="L9" s="836"/>
      <c r="M9" s="836"/>
      <c r="N9" s="836"/>
      <c r="O9" s="836"/>
      <c r="P9" s="837"/>
      <c r="Q9" s="838">
        <v>50</v>
      </c>
      <c r="R9" s="839"/>
      <c r="S9" s="839"/>
      <c r="T9" s="839"/>
      <c r="U9" s="839"/>
      <c r="V9" s="839">
        <v>49</v>
      </c>
      <c r="W9" s="839"/>
      <c r="X9" s="839"/>
      <c r="Y9" s="839"/>
      <c r="Z9" s="839"/>
      <c r="AA9" s="839">
        <v>1</v>
      </c>
      <c r="AB9" s="839"/>
      <c r="AC9" s="839"/>
      <c r="AD9" s="839"/>
      <c r="AE9" s="840"/>
      <c r="AF9" s="841">
        <v>1</v>
      </c>
      <c r="AG9" s="842"/>
      <c r="AH9" s="842"/>
      <c r="AI9" s="842"/>
      <c r="AJ9" s="843"/>
      <c r="AK9" s="844" t="s">
        <v>516</v>
      </c>
      <c r="AL9" s="845"/>
      <c r="AM9" s="845"/>
      <c r="AN9" s="845"/>
      <c r="AO9" s="845"/>
      <c r="AP9" s="845" t="s">
        <v>516</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589</v>
      </c>
      <c r="BT9" s="849"/>
      <c r="BU9" s="849"/>
      <c r="BV9" s="849"/>
      <c r="BW9" s="849"/>
      <c r="BX9" s="849"/>
      <c r="BY9" s="849"/>
      <c r="BZ9" s="849"/>
      <c r="CA9" s="849"/>
      <c r="CB9" s="849"/>
      <c r="CC9" s="849"/>
      <c r="CD9" s="849"/>
      <c r="CE9" s="849"/>
      <c r="CF9" s="849"/>
      <c r="CG9" s="850"/>
      <c r="CH9" s="861">
        <v>-4</v>
      </c>
      <c r="CI9" s="862"/>
      <c r="CJ9" s="862"/>
      <c r="CK9" s="862"/>
      <c r="CL9" s="863"/>
      <c r="CM9" s="861">
        <v>281</v>
      </c>
      <c r="CN9" s="862"/>
      <c r="CO9" s="862"/>
      <c r="CP9" s="862"/>
      <c r="CQ9" s="863"/>
      <c r="CR9" s="861">
        <v>281</v>
      </c>
      <c r="CS9" s="862"/>
      <c r="CT9" s="862"/>
      <c r="CU9" s="862"/>
      <c r="CV9" s="863"/>
      <c r="CW9" s="861">
        <v>9</v>
      </c>
      <c r="CX9" s="862"/>
      <c r="CY9" s="862"/>
      <c r="CZ9" s="862"/>
      <c r="DA9" s="863"/>
      <c r="DB9" s="861" t="s">
        <v>516</v>
      </c>
      <c r="DC9" s="862"/>
      <c r="DD9" s="862"/>
      <c r="DE9" s="862"/>
      <c r="DF9" s="863"/>
      <c r="DG9" s="861" t="s">
        <v>516</v>
      </c>
      <c r="DH9" s="862"/>
      <c r="DI9" s="862"/>
      <c r="DJ9" s="862"/>
      <c r="DK9" s="863"/>
      <c r="DL9" s="861" t="s">
        <v>516</v>
      </c>
      <c r="DM9" s="862"/>
      <c r="DN9" s="862"/>
      <c r="DO9" s="862"/>
      <c r="DP9" s="863"/>
      <c r="DQ9" s="861" t="s">
        <v>516</v>
      </c>
      <c r="DR9" s="862"/>
      <c r="DS9" s="862"/>
      <c r="DT9" s="862"/>
      <c r="DU9" s="863"/>
      <c r="DV9" s="864"/>
      <c r="DW9" s="865"/>
      <c r="DX9" s="865"/>
      <c r="DY9" s="865"/>
      <c r="DZ9" s="866"/>
      <c r="EA9" s="254"/>
    </row>
    <row r="10" spans="1:131" s="255" customFormat="1" ht="26.25" customHeight="1">
      <c r="A10" s="261">
        <v>4</v>
      </c>
      <c r="B10" s="835" t="s">
        <v>385</v>
      </c>
      <c r="C10" s="836"/>
      <c r="D10" s="836"/>
      <c r="E10" s="836"/>
      <c r="F10" s="836"/>
      <c r="G10" s="836"/>
      <c r="H10" s="836"/>
      <c r="I10" s="836"/>
      <c r="J10" s="836"/>
      <c r="K10" s="836"/>
      <c r="L10" s="836"/>
      <c r="M10" s="836"/>
      <c r="N10" s="836"/>
      <c r="O10" s="836"/>
      <c r="P10" s="837"/>
      <c r="Q10" s="867" t="s">
        <v>516</v>
      </c>
      <c r="R10" s="842"/>
      <c r="S10" s="842"/>
      <c r="T10" s="842"/>
      <c r="U10" s="868"/>
      <c r="V10" s="839" t="s">
        <v>516</v>
      </c>
      <c r="W10" s="839"/>
      <c r="X10" s="839"/>
      <c r="Y10" s="839"/>
      <c r="Z10" s="839"/>
      <c r="AA10" s="839" t="s">
        <v>516</v>
      </c>
      <c r="AB10" s="839"/>
      <c r="AC10" s="839"/>
      <c r="AD10" s="839"/>
      <c r="AE10" s="840"/>
      <c r="AF10" s="841" t="s">
        <v>386</v>
      </c>
      <c r="AG10" s="842"/>
      <c r="AH10" s="842"/>
      <c r="AI10" s="842"/>
      <c r="AJ10" s="843"/>
      <c r="AK10" s="844" t="s">
        <v>516</v>
      </c>
      <c r="AL10" s="845"/>
      <c r="AM10" s="845"/>
      <c r="AN10" s="845"/>
      <c r="AO10" s="845"/>
      <c r="AP10" s="845" t="s">
        <v>516</v>
      </c>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590</v>
      </c>
      <c r="BT10" s="849"/>
      <c r="BU10" s="849"/>
      <c r="BV10" s="849"/>
      <c r="BW10" s="849"/>
      <c r="BX10" s="849"/>
      <c r="BY10" s="849"/>
      <c r="BZ10" s="849"/>
      <c r="CA10" s="849"/>
      <c r="CB10" s="849"/>
      <c r="CC10" s="849"/>
      <c r="CD10" s="849"/>
      <c r="CE10" s="849"/>
      <c r="CF10" s="849"/>
      <c r="CG10" s="850"/>
      <c r="CH10" s="861">
        <v>2</v>
      </c>
      <c r="CI10" s="862"/>
      <c r="CJ10" s="862"/>
      <c r="CK10" s="862"/>
      <c r="CL10" s="863"/>
      <c r="CM10" s="861">
        <v>37</v>
      </c>
      <c r="CN10" s="862"/>
      <c r="CO10" s="862"/>
      <c r="CP10" s="862"/>
      <c r="CQ10" s="863"/>
      <c r="CR10" s="861">
        <v>30</v>
      </c>
      <c r="CS10" s="862"/>
      <c r="CT10" s="862"/>
      <c r="CU10" s="862"/>
      <c r="CV10" s="863"/>
      <c r="CW10" s="861" t="s">
        <v>516</v>
      </c>
      <c r="CX10" s="862"/>
      <c r="CY10" s="862"/>
      <c r="CZ10" s="862"/>
      <c r="DA10" s="863"/>
      <c r="DB10" s="861" t="s">
        <v>516</v>
      </c>
      <c r="DC10" s="862"/>
      <c r="DD10" s="862"/>
      <c r="DE10" s="862"/>
      <c r="DF10" s="863"/>
      <c r="DG10" s="861" t="s">
        <v>516</v>
      </c>
      <c r="DH10" s="862"/>
      <c r="DI10" s="862"/>
      <c r="DJ10" s="862"/>
      <c r="DK10" s="863"/>
      <c r="DL10" s="861" t="s">
        <v>516</v>
      </c>
      <c r="DM10" s="862"/>
      <c r="DN10" s="862"/>
      <c r="DO10" s="862"/>
      <c r="DP10" s="863"/>
      <c r="DQ10" s="861" t="s">
        <v>516</v>
      </c>
      <c r="DR10" s="862"/>
      <c r="DS10" s="862"/>
      <c r="DT10" s="862"/>
      <c r="DU10" s="863"/>
      <c r="DV10" s="864"/>
      <c r="DW10" s="865"/>
      <c r="DX10" s="865"/>
      <c r="DY10" s="865"/>
      <c r="DZ10" s="866"/>
      <c r="EA10" s="254"/>
    </row>
    <row r="11" spans="1:131" s="255" customFormat="1" ht="26.25" customHeight="1">
      <c r="A11" s="261">
        <v>5</v>
      </c>
      <c r="B11" s="835" t="s">
        <v>387</v>
      </c>
      <c r="C11" s="836"/>
      <c r="D11" s="836"/>
      <c r="E11" s="836"/>
      <c r="F11" s="836"/>
      <c r="G11" s="836"/>
      <c r="H11" s="836"/>
      <c r="I11" s="836"/>
      <c r="J11" s="836"/>
      <c r="K11" s="836"/>
      <c r="L11" s="836"/>
      <c r="M11" s="836"/>
      <c r="N11" s="836"/>
      <c r="O11" s="836"/>
      <c r="P11" s="837"/>
      <c r="Q11" s="838">
        <v>18</v>
      </c>
      <c r="R11" s="839"/>
      <c r="S11" s="839"/>
      <c r="T11" s="839"/>
      <c r="U11" s="839"/>
      <c r="V11" s="839">
        <v>18</v>
      </c>
      <c r="W11" s="839"/>
      <c r="X11" s="839"/>
      <c r="Y11" s="839"/>
      <c r="Z11" s="839"/>
      <c r="AA11" s="839">
        <v>0</v>
      </c>
      <c r="AB11" s="839"/>
      <c r="AC11" s="839"/>
      <c r="AD11" s="839"/>
      <c r="AE11" s="840"/>
      <c r="AF11" s="841">
        <v>0</v>
      </c>
      <c r="AG11" s="842"/>
      <c r="AH11" s="842"/>
      <c r="AI11" s="842"/>
      <c r="AJ11" s="843"/>
      <c r="AK11" s="844">
        <v>9</v>
      </c>
      <c r="AL11" s="845"/>
      <c r="AM11" s="845"/>
      <c r="AN11" s="845"/>
      <c r="AO11" s="845"/>
      <c r="AP11" s="845" t="s">
        <v>516</v>
      </c>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591</v>
      </c>
      <c r="BT11" s="849"/>
      <c r="BU11" s="849"/>
      <c r="BV11" s="849"/>
      <c r="BW11" s="849"/>
      <c r="BX11" s="849"/>
      <c r="BY11" s="849"/>
      <c r="BZ11" s="849"/>
      <c r="CA11" s="849"/>
      <c r="CB11" s="849"/>
      <c r="CC11" s="849"/>
      <c r="CD11" s="849"/>
      <c r="CE11" s="849"/>
      <c r="CF11" s="849"/>
      <c r="CG11" s="850"/>
      <c r="CH11" s="861">
        <v>47</v>
      </c>
      <c r="CI11" s="862"/>
      <c r="CJ11" s="862"/>
      <c r="CK11" s="862"/>
      <c r="CL11" s="863"/>
      <c r="CM11" s="861">
        <v>-9383</v>
      </c>
      <c r="CN11" s="862"/>
      <c r="CO11" s="862"/>
      <c r="CP11" s="862"/>
      <c r="CQ11" s="863"/>
      <c r="CR11" s="861">
        <v>0</v>
      </c>
      <c r="CS11" s="862"/>
      <c r="CT11" s="862"/>
      <c r="CU11" s="862"/>
      <c r="CV11" s="863"/>
      <c r="CW11" s="861" t="s">
        <v>516</v>
      </c>
      <c r="CX11" s="862"/>
      <c r="CY11" s="862"/>
      <c r="CZ11" s="862"/>
      <c r="DA11" s="863"/>
      <c r="DB11" s="861">
        <v>69</v>
      </c>
      <c r="DC11" s="862"/>
      <c r="DD11" s="862"/>
      <c r="DE11" s="862"/>
      <c r="DF11" s="863"/>
      <c r="DG11" s="861" t="s">
        <v>516</v>
      </c>
      <c r="DH11" s="862"/>
      <c r="DI11" s="862"/>
      <c r="DJ11" s="862"/>
      <c r="DK11" s="863"/>
      <c r="DL11" s="861" t="s">
        <v>516</v>
      </c>
      <c r="DM11" s="862"/>
      <c r="DN11" s="862"/>
      <c r="DO11" s="862"/>
      <c r="DP11" s="863"/>
      <c r="DQ11" s="861" t="s">
        <v>516</v>
      </c>
      <c r="DR11" s="862"/>
      <c r="DS11" s="862"/>
      <c r="DT11" s="862"/>
      <c r="DU11" s="863"/>
      <c r="DV11" s="864"/>
      <c r="DW11" s="865"/>
      <c r="DX11" s="865"/>
      <c r="DY11" s="865"/>
      <c r="DZ11" s="866"/>
      <c r="EA11" s="254"/>
    </row>
    <row r="12" spans="1:131" s="255" customFormat="1" ht="26.25" customHeight="1">
      <c r="A12" s="261">
        <v>6</v>
      </c>
      <c r="B12" s="835" t="s">
        <v>388</v>
      </c>
      <c r="C12" s="836"/>
      <c r="D12" s="836"/>
      <c r="E12" s="836"/>
      <c r="F12" s="836"/>
      <c r="G12" s="836"/>
      <c r="H12" s="836"/>
      <c r="I12" s="836"/>
      <c r="J12" s="836"/>
      <c r="K12" s="836"/>
      <c r="L12" s="836"/>
      <c r="M12" s="836"/>
      <c r="N12" s="836"/>
      <c r="O12" s="836"/>
      <c r="P12" s="837"/>
      <c r="Q12" s="838">
        <v>2</v>
      </c>
      <c r="R12" s="839"/>
      <c r="S12" s="839"/>
      <c r="T12" s="839"/>
      <c r="U12" s="839"/>
      <c r="V12" s="839">
        <v>2</v>
      </c>
      <c r="W12" s="839"/>
      <c r="X12" s="839"/>
      <c r="Y12" s="839"/>
      <c r="Z12" s="839"/>
      <c r="AA12" s="839">
        <v>0</v>
      </c>
      <c r="AB12" s="839"/>
      <c r="AC12" s="839"/>
      <c r="AD12" s="839"/>
      <c r="AE12" s="840"/>
      <c r="AF12" s="841">
        <v>0</v>
      </c>
      <c r="AG12" s="842"/>
      <c r="AH12" s="842"/>
      <c r="AI12" s="842"/>
      <c r="AJ12" s="843"/>
      <c r="AK12" s="844">
        <v>1</v>
      </c>
      <c r="AL12" s="845"/>
      <c r="AM12" s="845"/>
      <c r="AN12" s="845"/>
      <c r="AO12" s="845"/>
      <c r="AP12" s="845" t="s">
        <v>516</v>
      </c>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592</v>
      </c>
      <c r="BT12" s="849"/>
      <c r="BU12" s="849"/>
      <c r="BV12" s="849"/>
      <c r="BW12" s="849"/>
      <c r="BX12" s="849"/>
      <c r="BY12" s="849"/>
      <c r="BZ12" s="849"/>
      <c r="CA12" s="849"/>
      <c r="CB12" s="849"/>
      <c r="CC12" s="849"/>
      <c r="CD12" s="849"/>
      <c r="CE12" s="849"/>
      <c r="CF12" s="849"/>
      <c r="CG12" s="850"/>
      <c r="CH12" s="861">
        <v>7</v>
      </c>
      <c r="CI12" s="862"/>
      <c r="CJ12" s="862"/>
      <c r="CK12" s="862"/>
      <c r="CL12" s="863"/>
      <c r="CM12" s="861">
        <v>1044</v>
      </c>
      <c r="CN12" s="862"/>
      <c r="CO12" s="862"/>
      <c r="CP12" s="862"/>
      <c r="CQ12" s="863"/>
      <c r="CR12" s="861">
        <v>72</v>
      </c>
      <c r="CS12" s="862"/>
      <c r="CT12" s="862"/>
      <c r="CU12" s="862"/>
      <c r="CV12" s="863"/>
      <c r="CW12" s="861" t="s">
        <v>516</v>
      </c>
      <c r="CX12" s="862"/>
      <c r="CY12" s="862"/>
      <c r="CZ12" s="862"/>
      <c r="DA12" s="863"/>
      <c r="DB12" s="861">
        <v>35</v>
      </c>
      <c r="DC12" s="862"/>
      <c r="DD12" s="862"/>
      <c r="DE12" s="862"/>
      <c r="DF12" s="863"/>
      <c r="DG12" s="861" t="s">
        <v>516</v>
      </c>
      <c r="DH12" s="862"/>
      <c r="DI12" s="862"/>
      <c r="DJ12" s="862"/>
      <c r="DK12" s="863"/>
      <c r="DL12" s="861" t="s">
        <v>516</v>
      </c>
      <c r="DM12" s="862"/>
      <c r="DN12" s="862"/>
      <c r="DO12" s="862"/>
      <c r="DP12" s="863"/>
      <c r="DQ12" s="861">
        <v>4</v>
      </c>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9"/>
      <c r="R22" s="870"/>
      <c r="S22" s="870"/>
      <c r="T22" s="870"/>
      <c r="U22" s="870"/>
      <c r="V22" s="870"/>
      <c r="W22" s="870"/>
      <c r="X22" s="870"/>
      <c r="Y22" s="870"/>
      <c r="Z22" s="870"/>
      <c r="AA22" s="870"/>
      <c r="AB22" s="870"/>
      <c r="AC22" s="870"/>
      <c r="AD22" s="870"/>
      <c r="AE22" s="871"/>
      <c r="AF22" s="841"/>
      <c r="AG22" s="842"/>
      <c r="AH22" s="842"/>
      <c r="AI22" s="842"/>
      <c r="AJ22" s="843"/>
      <c r="AK22" s="884"/>
      <c r="AL22" s="885"/>
      <c r="AM22" s="885"/>
      <c r="AN22" s="885"/>
      <c r="AO22" s="885"/>
      <c r="AP22" s="885"/>
      <c r="AQ22" s="885"/>
      <c r="AR22" s="885"/>
      <c r="AS22" s="885"/>
      <c r="AT22" s="885"/>
      <c r="AU22" s="886"/>
      <c r="AV22" s="886"/>
      <c r="AW22" s="886"/>
      <c r="AX22" s="886"/>
      <c r="AY22" s="887"/>
      <c r="AZ22" s="888" t="s">
        <v>389</v>
      </c>
      <c r="BA22" s="888"/>
      <c r="BB22" s="888"/>
      <c r="BC22" s="888"/>
      <c r="BD22" s="889"/>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2" t="s">
        <v>391</v>
      </c>
      <c r="C23" s="873"/>
      <c r="D23" s="873"/>
      <c r="E23" s="873"/>
      <c r="F23" s="873"/>
      <c r="G23" s="873"/>
      <c r="H23" s="873"/>
      <c r="I23" s="873"/>
      <c r="J23" s="873"/>
      <c r="K23" s="873"/>
      <c r="L23" s="873"/>
      <c r="M23" s="873"/>
      <c r="N23" s="873"/>
      <c r="O23" s="873"/>
      <c r="P23" s="874"/>
      <c r="Q23" s="875">
        <v>30054</v>
      </c>
      <c r="R23" s="876"/>
      <c r="S23" s="876"/>
      <c r="T23" s="876"/>
      <c r="U23" s="876"/>
      <c r="V23" s="876">
        <v>29445</v>
      </c>
      <c r="W23" s="876"/>
      <c r="X23" s="876"/>
      <c r="Y23" s="876"/>
      <c r="Z23" s="876"/>
      <c r="AA23" s="876">
        <v>609</v>
      </c>
      <c r="AB23" s="876"/>
      <c r="AC23" s="876"/>
      <c r="AD23" s="876"/>
      <c r="AE23" s="877"/>
      <c r="AF23" s="878">
        <v>490</v>
      </c>
      <c r="AG23" s="876"/>
      <c r="AH23" s="876"/>
      <c r="AI23" s="876"/>
      <c r="AJ23" s="879"/>
      <c r="AK23" s="880"/>
      <c r="AL23" s="881"/>
      <c r="AM23" s="881"/>
      <c r="AN23" s="881"/>
      <c r="AO23" s="881"/>
      <c r="AP23" s="876">
        <v>34831</v>
      </c>
      <c r="AQ23" s="876"/>
      <c r="AR23" s="876"/>
      <c r="AS23" s="876"/>
      <c r="AT23" s="876"/>
      <c r="AU23" s="882"/>
      <c r="AV23" s="882"/>
      <c r="AW23" s="882"/>
      <c r="AX23" s="882"/>
      <c r="AY23" s="883"/>
      <c r="AZ23" s="891" t="s">
        <v>386</v>
      </c>
      <c r="BA23" s="892"/>
      <c r="BB23" s="892"/>
      <c r="BC23" s="892"/>
      <c r="BD23" s="893"/>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90" t="s">
        <v>392</v>
      </c>
      <c r="B24" s="890"/>
      <c r="C24" s="890"/>
      <c r="D24" s="890"/>
      <c r="E24" s="890"/>
      <c r="F24" s="890"/>
      <c r="G24" s="890"/>
      <c r="H24" s="890"/>
      <c r="I24" s="890"/>
      <c r="J24" s="890"/>
      <c r="K24" s="890"/>
      <c r="L24" s="890"/>
      <c r="M24" s="890"/>
      <c r="N24" s="890"/>
      <c r="O24" s="890"/>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0"/>
      <c r="AT24" s="890"/>
      <c r="AU24" s="890"/>
      <c r="AV24" s="890"/>
      <c r="AW24" s="890"/>
      <c r="AX24" s="890"/>
      <c r="AY24" s="890"/>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393</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365</v>
      </c>
      <c r="B26" s="821"/>
      <c r="C26" s="821"/>
      <c r="D26" s="821"/>
      <c r="E26" s="821"/>
      <c r="F26" s="821"/>
      <c r="G26" s="821"/>
      <c r="H26" s="821"/>
      <c r="I26" s="821"/>
      <c r="J26" s="821"/>
      <c r="K26" s="821"/>
      <c r="L26" s="821"/>
      <c r="M26" s="821"/>
      <c r="N26" s="821"/>
      <c r="O26" s="821"/>
      <c r="P26" s="822"/>
      <c r="Q26" s="797" t="s">
        <v>394</v>
      </c>
      <c r="R26" s="798"/>
      <c r="S26" s="798"/>
      <c r="T26" s="798"/>
      <c r="U26" s="799"/>
      <c r="V26" s="797" t="s">
        <v>395</v>
      </c>
      <c r="W26" s="798"/>
      <c r="X26" s="798"/>
      <c r="Y26" s="798"/>
      <c r="Z26" s="799"/>
      <c r="AA26" s="797" t="s">
        <v>396</v>
      </c>
      <c r="AB26" s="798"/>
      <c r="AC26" s="798"/>
      <c r="AD26" s="798"/>
      <c r="AE26" s="798"/>
      <c r="AF26" s="894" t="s">
        <v>397</v>
      </c>
      <c r="AG26" s="895"/>
      <c r="AH26" s="895"/>
      <c r="AI26" s="895"/>
      <c r="AJ26" s="896"/>
      <c r="AK26" s="798" t="s">
        <v>398</v>
      </c>
      <c r="AL26" s="798"/>
      <c r="AM26" s="798"/>
      <c r="AN26" s="798"/>
      <c r="AO26" s="799"/>
      <c r="AP26" s="797" t="s">
        <v>399</v>
      </c>
      <c r="AQ26" s="798"/>
      <c r="AR26" s="798"/>
      <c r="AS26" s="798"/>
      <c r="AT26" s="799"/>
      <c r="AU26" s="797" t="s">
        <v>400</v>
      </c>
      <c r="AV26" s="798"/>
      <c r="AW26" s="798"/>
      <c r="AX26" s="798"/>
      <c r="AY26" s="799"/>
      <c r="AZ26" s="797" t="s">
        <v>401</v>
      </c>
      <c r="BA26" s="798"/>
      <c r="BB26" s="798"/>
      <c r="BC26" s="798"/>
      <c r="BD26" s="799"/>
      <c r="BE26" s="797" t="s">
        <v>372</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7"/>
      <c r="AG27" s="898"/>
      <c r="AH27" s="898"/>
      <c r="AI27" s="898"/>
      <c r="AJ27" s="899"/>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402</v>
      </c>
      <c r="C28" s="812"/>
      <c r="D28" s="812"/>
      <c r="E28" s="812"/>
      <c r="F28" s="812"/>
      <c r="G28" s="812"/>
      <c r="H28" s="812"/>
      <c r="I28" s="812"/>
      <c r="J28" s="812"/>
      <c r="K28" s="812"/>
      <c r="L28" s="812"/>
      <c r="M28" s="812"/>
      <c r="N28" s="812"/>
      <c r="O28" s="812"/>
      <c r="P28" s="813"/>
      <c r="Q28" s="904">
        <v>7331</v>
      </c>
      <c r="R28" s="905"/>
      <c r="S28" s="905"/>
      <c r="T28" s="905"/>
      <c r="U28" s="905"/>
      <c r="V28" s="905">
        <v>7167</v>
      </c>
      <c r="W28" s="905"/>
      <c r="X28" s="905"/>
      <c r="Y28" s="905"/>
      <c r="Z28" s="905"/>
      <c r="AA28" s="905">
        <v>164</v>
      </c>
      <c r="AB28" s="905"/>
      <c r="AC28" s="905"/>
      <c r="AD28" s="905"/>
      <c r="AE28" s="906"/>
      <c r="AF28" s="907">
        <v>164</v>
      </c>
      <c r="AG28" s="905"/>
      <c r="AH28" s="905"/>
      <c r="AI28" s="905"/>
      <c r="AJ28" s="908"/>
      <c r="AK28" s="909">
        <v>608</v>
      </c>
      <c r="AL28" s="900"/>
      <c r="AM28" s="900"/>
      <c r="AN28" s="900"/>
      <c r="AO28" s="900"/>
      <c r="AP28" s="900" t="s">
        <v>516</v>
      </c>
      <c r="AQ28" s="900"/>
      <c r="AR28" s="900"/>
      <c r="AS28" s="900"/>
      <c r="AT28" s="900"/>
      <c r="AU28" s="900" t="s">
        <v>516</v>
      </c>
      <c r="AV28" s="900"/>
      <c r="AW28" s="900"/>
      <c r="AX28" s="900"/>
      <c r="AY28" s="900"/>
      <c r="AZ28" s="901" t="s">
        <v>600</v>
      </c>
      <c r="BA28" s="901"/>
      <c r="BB28" s="901"/>
      <c r="BC28" s="901"/>
      <c r="BD28" s="901"/>
      <c r="BE28" s="902"/>
      <c r="BF28" s="902"/>
      <c r="BG28" s="902"/>
      <c r="BH28" s="902"/>
      <c r="BI28" s="903"/>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403</v>
      </c>
      <c r="C29" s="836"/>
      <c r="D29" s="836"/>
      <c r="E29" s="836"/>
      <c r="F29" s="836"/>
      <c r="G29" s="836"/>
      <c r="H29" s="836"/>
      <c r="I29" s="836"/>
      <c r="J29" s="836"/>
      <c r="K29" s="836"/>
      <c r="L29" s="836"/>
      <c r="M29" s="836"/>
      <c r="N29" s="836"/>
      <c r="O29" s="836"/>
      <c r="P29" s="837"/>
      <c r="Q29" s="838">
        <v>5429</v>
      </c>
      <c r="R29" s="839"/>
      <c r="S29" s="839"/>
      <c r="T29" s="839"/>
      <c r="U29" s="839"/>
      <c r="V29" s="839">
        <v>5253</v>
      </c>
      <c r="W29" s="839"/>
      <c r="X29" s="839"/>
      <c r="Y29" s="839"/>
      <c r="Z29" s="839"/>
      <c r="AA29" s="839">
        <v>176</v>
      </c>
      <c r="AB29" s="839"/>
      <c r="AC29" s="839"/>
      <c r="AD29" s="839"/>
      <c r="AE29" s="840"/>
      <c r="AF29" s="841">
        <v>176</v>
      </c>
      <c r="AG29" s="842"/>
      <c r="AH29" s="842"/>
      <c r="AI29" s="842"/>
      <c r="AJ29" s="843"/>
      <c r="AK29" s="912">
        <v>778</v>
      </c>
      <c r="AL29" s="913"/>
      <c r="AM29" s="913"/>
      <c r="AN29" s="913"/>
      <c r="AO29" s="913"/>
      <c r="AP29" s="913" t="s">
        <v>516</v>
      </c>
      <c r="AQ29" s="913"/>
      <c r="AR29" s="913"/>
      <c r="AS29" s="913"/>
      <c r="AT29" s="913"/>
      <c r="AU29" s="913" t="s">
        <v>516</v>
      </c>
      <c r="AV29" s="913"/>
      <c r="AW29" s="913"/>
      <c r="AX29" s="913"/>
      <c r="AY29" s="913"/>
      <c r="AZ29" s="914" t="s">
        <v>601</v>
      </c>
      <c r="BA29" s="914"/>
      <c r="BB29" s="914"/>
      <c r="BC29" s="914"/>
      <c r="BD29" s="914"/>
      <c r="BE29" s="910"/>
      <c r="BF29" s="910"/>
      <c r="BG29" s="910"/>
      <c r="BH29" s="910"/>
      <c r="BI29" s="911"/>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404</v>
      </c>
      <c r="C30" s="836"/>
      <c r="D30" s="836"/>
      <c r="E30" s="836"/>
      <c r="F30" s="836"/>
      <c r="G30" s="836"/>
      <c r="H30" s="836"/>
      <c r="I30" s="836"/>
      <c r="J30" s="836"/>
      <c r="K30" s="836"/>
      <c r="L30" s="836"/>
      <c r="M30" s="836"/>
      <c r="N30" s="836"/>
      <c r="O30" s="836"/>
      <c r="P30" s="837"/>
      <c r="Q30" s="838">
        <v>33</v>
      </c>
      <c r="R30" s="839"/>
      <c r="S30" s="839"/>
      <c r="T30" s="839"/>
      <c r="U30" s="839"/>
      <c r="V30" s="839">
        <v>33</v>
      </c>
      <c r="W30" s="839"/>
      <c r="X30" s="839"/>
      <c r="Y30" s="839"/>
      <c r="Z30" s="839"/>
      <c r="AA30" s="839">
        <v>0</v>
      </c>
      <c r="AB30" s="839"/>
      <c r="AC30" s="839"/>
      <c r="AD30" s="839"/>
      <c r="AE30" s="840"/>
      <c r="AF30" s="841" t="s">
        <v>405</v>
      </c>
      <c r="AG30" s="842"/>
      <c r="AH30" s="842"/>
      <c r="AI30" s="842"/>
      <c r="AJ30" s="843"/>
      <c r="AK30" s="912">
        <v>15</v>
      </c>
      <c r="AL30" s="913"/>
      <c r="AM30" s="913"/>
      <c r="AN30" s="913"/>
      <c r="AO30" s="913"/>
      <c r="AP30" s="913" t="s">
        <v>516</v>
      </c>
      <c r="AQ30" s="913"/>
      <c r="AR30" s="913"/>
      <c r="AS30" s="913"/>
      <c r="AT30" s="913"/>
      <c r="AU30" s="913" t="s">
        <v>516</v>
      </c>
      <c r="AV30" s="913"/>
      <c r="AW30" s="913"/>
      <c r="AX30" s="913"/>
      <c r="AY30" s="913"/>
      <c r="AZ30" s="914" t="s">
        <v>601</v>
      </c>
      <c r="BA30" s="914"/>
      <c r="BB30" s="914"/>
      <c r="BC30" s="914"/>
      <c r="BD30" s="914"/>
      <c r="BE30" s="910"/>
      <c r="BF30" s="910"/>
      <c r="BG30" s="910"/>
      <c r="BH30" s="910"/>
      <c r="BI30" s="911"/>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729</v>
      </c>
      <c r="R31" s="839"/>
      <c r="S31" s="839"/>
      <c r="T31" s="839"/>
      <c r="U31" s="839"/>
      <c r="V31" s="839">
        <v>721</v>
      </c>
      <c r="W31" s="839"/>
      <c r="X31" s="839"/>
      <c r="Y31" s="839"/>
      <c r="Z31" s="839"/>
      <c r="AA31" s="839">
        <v>8</v>
      </c>
      <c r="AB31" s="839"/>
      <c r="AC31" s="839"/>
      <c r="AD31" s="839"/>
      <c r="AE31" s="840"/>
      <c r="AF31" s="841">
        <v>8</v>
      </c>
      <c r="AG31" s="842"/>
      <c r="AH31" s="842"/>
      <c r="AI31" s="842"/>
      <c r="AJ31" s="843"/>
      <c r="AK31" s="912">
        <v>260</v>
      </c>
      <c r="AL31" s="913"/>
      <c r="AM31" s="913"/>
      <c r="AN31" s="913"/>
      <c r="AO31" s="913"/>
      <c r="AP31" s="913" t="s">
        <v>516</v>
      </c>
      <c r="AQ31" s="913"/>
      <c r="AR31" s="913"/>
      <c r="AS31" s="913"/>
      <c r="AT31" s="913"/>
      <c r="AU31" s="913" t="s">
        <v>516</v>
      </c>
      <c r="AV31" s="913"/>
      <c r="AW31" s="913"/>
      <c r="AX31" s="913"/>
      <c r="AY31" s="913"/>
      <c r="AZ31" s="914" t="s">
        <v>601</v>
      </c>
      <c r="BA31" s="914"/>
      <c r="BB31" s="914"/>
      <c r="BC31" s="914"/>
      <c r="BD31" s="914"/>
      <c r="BE31" s="910"/>
      <c r="BF31" s="910"/>
      <c r="BG31" s="910"/>
      <c r="BH31" s="910"/>
      <c r="BI31" s="911"/>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1137</v>
      </c>
      <c r="R32" s="839"/>
      <c r="S32" s="839"/>
      <c r="T32" s="839"/>
      <c r="U32" s="839"/>
      <c r="V32" s="839">
        <v>1061</v>
      </c>
      <c r="W32" s="839"/>
      <c r="X32" s="839"/>
      <c r="Y32" s="839"/>
      <c r="Z32" s="839"/>
      <c r="AA32" s="839">
        <v>76</v>
      </c>
      <c r="AB32" s="839"/>
      <c r="AC32" s="839"/>
      <c r="AD32" s="839"/>
      <c r="AE32" s="840"/>
      <c r="AF32" s="841">
        <v>1114</v>
      </c>
      <c r="AG32" s="842"/>
      <c r="AH32" s="842"/>
      <c r="AI32" s="842"/>
      <c r="AJ32" s="843"/>
      <c r="AK32" s="912">
        <v>28</v>
      </c>
      <c r="AL32" s="913"/>
      <c r="AM32" s="913"/>
      <c r="AN32" s="913"/>
      <c r="AO32" s="913"/>
      <c r="AP32" s="913">
        <v>3248</v>
      </c>
      <c r="AQ32" s="913"/>
      <c r="AR32" s="913"/>
      <c r="AS32" s="913"/>
      <c r="AT32" s="913"/>
      <c r="AU32" s="913">
        <v>98</v>
      </c>
      <c r="AV32" s="913"/>
      <c r="AW32" s="913"/>
      <c r="AX32" s="913"/>
      <c r="AY32" s="913"/>
      <c r="AZ32" s="914" t="s">
        <v>516</v>
      </c>
      <c r="BA32" s="914"/>
      <c r="BB32" s="914"/>
      <c r="BC32" s="914"/>
      <c r="BD32" s="914"/>
      <c r="BE32" s="910" t="s">
        <v>408</v>
      </c>
      <c r="BF32" s="910"/>
      <c r="BG32" s="910"/>
      <c r="BH32" s="910"/>
      <c r="BI32" s="911"/>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409</v>
      </c>
      <c r="C33" s="836"/>
      <c r="D33" s="836"/>
      <c r="E33" s="836"/>
      <c r="F33" s="836"/>
      <c r="G33" s="836"/>
      <c r="H33" s="836"/>
      <c r="I33" s="836"/>
      <c r="J33" s="836"/>
      <c r="K33" s="836"/>
      <c r="L33" s="836"/>
      <c r="M33" s="836"/>
      <c r="N33" s="836"/>
      <c r="O33" s="836"/>
      <c r="P33" s="837"/>
      <c r="Q33" s="838">
        <v>1327</v>
      </c>
      <c r="R33" s="839"/>
      <c r="S33" s="839"/>
      <c r="T33" s="839"/>
      <c r="U33" s="839"/>
      <c r="V33" s="839">
        <v>1170</v>
      </c>
      <c r="W33" s="839"/>
      <c r="X33" s="839"/>
      <c r="Y33" s="839"/>
      <c r="Z33" s="839"/>
      <c r="AA33" s="839">
        <v>157</v>
      </c>
      <c r="AB33" s="839"/>
      <c r="AC33" s="839"/>
      <c r="AD33" s="839"/>
      <c r="AE33" s="840"/>
      <c r="AF33" s="841">
        <v>262</v>
      </c>
      <c r="AG33" s="842"/>
      <c r="AH33" s="842"/>
      <c r="AI33" s="842"/>
      <c r="AJ33" s="843"/>
      <c r="AK33" s="912">
        <v>596</v>
      </c>
      <c r="AL33" s="913"/>
      <c r="AM33" s="913"/>
      <c r="AN33" s="913"/>
      <c r="AO33" s="913"/>
      <c r="AP33" s="913">
        <v>9817</v>
      </c>
      <c r="AQ33" s="913"/>
      <c r="AR33" s="913"/>
      <c r="AS33" s="913"/>
      <c r="AT33" s="913"/>
      <c r="AU33" s="913">
        <v>7264</v>
      </c>
      <c r="AV33" s="913"/>
      <c r="AW33" s="913"/>
      <c r="AX33" s="913"/>
      <c r="AY33" s="913"/>
      <c r="AZ33" s="914" t="s">
        <v>516</v>
      </c>
      <c r="BA33" s="914"/>
      <c r="BB33" s="914"/>
      <c r="BC33" s="914"/>
      <c r="BD33" s="914"/>
      <c r="BE33" s="910" t="s">
        <v>408</v>
      </c>
      <c r="BF33" s="910"/>
      <c r="BG33" s="910"/>
      <c r="BH33" s="910"/>
      <c r="BI33" s="911"/>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410</v>
      </c>
      <c r="C34" s="836"/>
      <c r="D34" s="836"/>
      <c r="E34" s="836"/>
      <c r="F34" s="836"/>
      <c r="G34" s="836"/>
      <c r="H34" s="836"/>
      <c r="I34" s="836"/>
      <c r="J34" s="836"/>
      <c r="K34" s="836"/>
      <c r="L34" s="836"/>
      <c r="M34" s="836"/>
      <c r="N34" s="836"/>
      <c r="O34" s="836"/>
      <c r="P34" s="837"/>
      <c r="Q34" s="838">
        <v>420</v>
      </c>
      <c r="R34" s="839"/>
      <c r="S34" s="839"/>
      <c r="T34" s="839"/>
      <c r="U34" s="839"/>
      <c r="V34" s="839">
        <v>395</v>
      </c>
      <c r="W34" s="839"/>
      <c r="X34" s="839"/>
      <c r="Y34" s="839"/>
      <c r="Z34" s="839"/>
      <c r="AA34" s="839">
        <v>25</v>
      </c>
      <c r="AB34" s="839"/>
      <c r="AC34" s="839"/>
      <c r="AD34" s="839"/>
      <c r="AE34" s="840"/>
      <c r="AF34" s="841">
        <v>47</v>
      </c>
      <c r="AG34" s="842"/>
      <c r="AH34" s="842"/>
      <c r="AI34" s="842"/>
      <c r="AJ34" s="843"/>
      <c r="AK34" s="912">
        <v>280</v>
      </c>
      <c r="AL34" s="913"/>
      <c r="AM34" s="913"/>
      <c r="AN34" s="913"/>
      <c r="AO34" s="913"/>
      <c r="AP34" s="913" t="s">
        <v>516</v>
      </c>
      <c r="AQ34" s="913"/>
      <c r="AR34" s="913"/>
      <c r="AS34" s="913"/>
      <c r="AT34" s="913"/>
      <c r="AU34" s="913" t="s">
        <v>516</v>
      </c>
      <c r="AV34" s="913"/>
      <c r="AW34" s="913"/>
      <c r="AX34" s="913"/>
      <c r="AY34" s="913"/>
      <c r="AZ34" s="914" t="s">
        <v>516</v>
      </c>
      <c r="BA34" s="914"/>
      <c r="BB34" s="914"/>
      <c r="BC34" s="914"/>
      <c r="BD34" s="914"/>
      <c r="BE34" s="910" t="s">
        <v>411</v>
      </c>
      <c r="BF34" s="910"/>
      <c r="BG34" s="910"/>
      <c r="BH34" s="910"/>
      <c r="BI34" s="911"/>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412</v>
      </c>
      <c r="C35" s="836"/>
      <c r="D35" s="836"/>
      <c r="E35" s="836"/>
      <c r="F35" s="836"/>
      <c r="G35" s="836"/>
      <c r="H35" s="836"/>
      <c r="I35" s="836"/>
      <c r="J35" s="836"/>
      <c r="K35" s="836"/>
      <c r="L35" s="836"/>
      <c r="M35" s="836"/>
      <c r="N35" s="836"/>
      <c r="O35" s="836"/>
      <c r="P35" s="837"/>
      <c r="Q35" s="838">
        <v>61</v>
      </c>
      <c r="R35" s="839"/>
      <c r="S35" s="839"/>
      <c r="T35" s="839"/>
      <c r="U35" s="839"/>
      <c r="V35" s="839">
        <v>62</v>
      </c>
      <c r="W35" s="839"/>
      <c r="X35" s="839"/>
      <c r="Y35" s="839"/>
      <c r="Z35" s="839"/>
      <c r="AA35" s="839">
        <v>-1</v>
      </c>
      <c r="AB35" s="839"/>
      <c r="AC35" s="839"/>
      <c r="AD35" s="839"/>
      <c r="AE35" s="840"/>
      <c r="AF35" s="841">
        <v>4</v>
      </c>
      <c r="AG35" s="842"/>
      <c r="AH35" s="842"/>
      <c r="AI35" s="842"/>
      <c r="AJ35" s="843"/>
      <c r="AK35" s="912">
        <v>25</v>
      </c>
      <c r="AL35" s="913"/>
      <c r="AM35" s="913"/>
      <c r="AN35" s="913"/>
      <c r="AO35" s="913"/>
      <c r="AP35" s="913">
        <v>358</v>
      </c>
      <c r="AQ35" s="913"/>
      <c r="AR35" s="913"/>
      <c r="AS35" s="913"/>
      <c r="AT35" s="913"/>
      <c r="AU35" s="913">
        <v>194</v>
      </c>
      <c r="AV35" s="913"/>
      <c r="AW35" s="913"/>
      <c r="AX35" s="913"/>
      <c r="AY35" s="913"/>
      <c r="AZ35" s="914" t="s">
        <v>516</v>
      </c>
      <c r="BA35" s="914"/>
      <c r="BB35" s="914"/>
      <c r="BC35" s="914"/>
      <c r="BD35" s="914"/>
      <c r="BE35" s="910" t="s">
        <v>413</v>
      </c>
      <c r="BF35" s="910"/>
      <c r="BG35" s="910"/>
      <c r="BH35" s="910"/>
      <c r="BI35" s="911"/>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t="s">
        <v>414</v>
      </c>
      <c r="C36" s="836"/>
      <c r="D36" s="836"/>
      <c r="E36" s="836"/>
      <c r="F36" s="836"/>
      <c r="G36" s="836"/>
      <c r="H36" s="836"/>
      <c r="I36" s="836"/>
      <c r="J36" s="836"/>
      <c r="K36" s="836"/>
      <c r="L36" s="836"/>
      <c r="M36" s="836"/>
      <c r="N36" s="836"/>
      <c r="O36" s="836"/>
      <c r="P36" s="837"/>
      <c r="Q36" s="838">
        <v>125</v>
      </c>
      <c r="R36" s="839"/>
      <c r="S36" s="839"/>
      <c r="T36" s="839"/>
      <c r="U36" s="839"/>
      <c r="V36" s="839">
        <v>67</v>
      </c>
      <c r="W36" s="839"/>
      <c r="X36" s="839"/>
      <c r="Y36" s="839"/>
      <c r="Z36" s="839"/>
      <c r="AA36" s="839">
        <v>58</v>
      </c>
      <c r="AB36" s="839"/>
      <c r="AC36" s="839"/>
      <c r="AD36" s="839"/>
      <c r="AE36" s="840"/>
      <c r="AF36" s="841">
        <v>2</v>
      </c>
      <c r="AG36" s="842"/>
      <c r="AH36" s="842"/>
      <c r="AI36" s="842"/>
      <c r="AJ36" s="843"/>
      <c r="AK36" s="912">
        <v>90</v>
      </c>
      <c r="AL36" s="913"/>
      <c r="AM36" s="913"/>
      <c r="AN36" s="913"/>
      <c r="AO36" s="913"/>
      <c r="AP36" s="913">
        <v>1045</v>
      </c>
      <c r="AQ36" s="913"/>
      <c r="AR36" s="913"/>
      <c r="AS36" s="913"/>
      <c r="AT36" s="913"/>
      <c r="AU36" s="913">
        <v>1045</v>
      </c>
      <c r="AV36" s="913"/>
      <c r="AW36" s="913"/>
      <c r="AX36" s="913"/>
      <c r="AY36" s="913"/>
      <c r="AZ36" s="914" t="s">
        <v>516</v>
      </c>
      <c r="BA36" s="914"/>
      <c r="BB36" s="914"/>
      <c r="BC36" s="914"/>
      <c r="BD36" s="914"/>
      <c r="BE36" s="910" t="s">
        <v>413</v>
      </c>
      <c r="BF36" s="910"/>
      <c r="BG36" s="910"/>
      <c r="BH36" s="910"/>
      <c r="BI36" s="911"/>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2"/>
      <c r="AL37" s="913"/>
      <c r="AM37" s="913"/>
      <c r="AN37" s="913"/>
      <c r="AO37" s="913"/>
      <c r="AP37" s="913"/>
      <c r="AQ37" s="913"/>
      <c r="AR37" s="913"/>
      <c r="AS37" s="913"/>
      <c r="AT37" s="913"/>
      <c r="AU37" s="913"/>
      <c r="AV37" s="913"/>
      <c r="AW37" s="913"/>
      <c r="AX37" s="913"/>
      <c r="AY37" s="913"/>
      <c r="AZ37" s="914"/>
      <c r="BA37" s="914"/>
      <c r="BB37" s="914"/>
      <c r="BC37" s="914"/>
      <c r="BD37" s="914"/>
      <c r="BE37" s="910"/>
      <c r="BF37" s="910"/>
      <c r="BG37" s="910"/>
      <c r="BH37" s="910"/>
      <c r="BI37" s="911"/>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2"/>
      <c r="AL38" s="913"/>
      <c r="AM38" s="913"/>
      <c r="AN38" s="913"/>
      <c r="AO38" s="913"/>
      <c r="AP38" s="913"/>
      <c r="AQ38" s="913"/>
      <c r="AR38" s="913"/>
      <c r="AS38" s="913"/>
      <c r="AT38" s="913"/>
      <c r="AU38" s="913"/>
      <c r="AV38" s="913"/>
      <c r="AW38" s="913"/>
      <c r="AX38" s="913"/>
      <c r="AY38" s="913"/>
      <c r="AZ38" s="914"/>
      <c r="BA38" s="914"/>
      <c r="BB38" s="914"/>
      <c r="BC38" s="914"/>
      <c r="BD38" s="914"/>
      <c r="BE38" s="910"/>
      <c r="BF38" s="910"/>
      <c r="BG38" s="910"/>
      <c r="BH38" s="910"/>
      <c r="BI38" s="911"/>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2"/>
      <c r="AL39" s="913"/>
      <c r="AM39" s="913"/>
      <c r="AN39" s="913"/>
      <c r="AO39" s="913"/>
      <c r="AP39" s="913"/>
      <c r="AQ39" s="913"/>
      <c r="AR39" s="913"/>
      <c r="AS39" s="913"/>
      <c r="AT39" s="913"/>
      <c r="AU39" s="913"/>
      <c r="AV39" s="913"/>
      <c r="AW39" s="913"/>
      <c r="AX39" s="913"/>
      <c r="AY39" s="913"/>
      <c r="AZ39" s="914"/>
      <c r="BA39" s="914"/>
      <c r="BB39" s="914"/>
      <c r="BC39" s="914"/>
      <c r="BD39" s="914"/>
      <c r="BE39" s="910"/>
      <c r="BF39" s="910"/>
      <c r="BG39" s="910"/>
      <c r="BH39" s="910"/>
      <c r="BI39" s="911"/>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2"/>
      <c r="AL40" s="913"/>
      <c r="AM40" s="913"/>
      <c r="AN40" s="913"/>
      <c r="AO40" s="913"/>
      <c r="AP40" s="913"/>
      <c r="AQ40" s="913"/>
      <c r="AR40" s="913"/>
      <c r="AS40" s="913"/>
      <c r="AT40" s="913"/>
      <c r="AU40" s="913"/>
      <c r="AV40" s="913"/>
      <c r="AW40" s="913"/>
      <c r="AX40" s="913"/>
      <c r="AY40" s="913"/>
      <c r="AZ40" s="914"/>
      <c r="BA40" s="914"/>
      <c r="BB40" s="914"/>
      <c r="BC40" s="914"/>
      <c r="BD40" s="914"/>
      <c r="BE40" s="910"/>
      <c r="BF40" s="910"/>
      <c r="BG40" s="910"/>
      <c r="BH40" s="910"/>
      <c r="BI40" s="911"/>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2"/>
      <c r="AL41" s="913"/>
      <c r="AM41" s="913"/>
      <c r="AN41" s="913"/>
      <c r="AO41" s="913"/>
      <c r="AP41" s="913"/>
      <c r="AQ41" s="913"/>
      <c r="AR41" s="913"/>
      <c r="AS41" s="913"/>
      <c r="AT41" s="913"/>
      <c r="AU41" s="913"/>
      <c r="AV41" s="913"/>
      <c r="AW41" s="913"/>
      <c r="AX41" s="913"/>
      <c r="AY41" s="913"/>
      <c r="AZ41" s="914"/>
      <c r="BA41" s="914"/>
      <c r="BB41" s="914"/>
      <c r="BC41" s="914"/>
      <c r="BD41" s="914"/>
      <c r="BE41" s="910"/>
      <c r="BF41" s="910"/>
      <c r="BG41" s="910"/>
      <c r="BH41" s="910"/>
      <c r="BI41" s="911"/>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2"/>
      <c r="AL42" s="913"/>
      <c r="AM42" s="913"/>
      <c r="AN42" s="913"/>
      <c r="AO42" s="913"/>
      <c r="AP42" s="913"/>
      <c r="AQ42" s="913"/>
      <c r="AR42" s="913"/>
      <c r="AS42" s="913"/>
      <c r="AT42" s="913"/>
      <c r="AU42" s="913"/>
      <c r="AV42" s="913"/>
      <c r="AW42" s="913"/>
      <c r="AX42" s="913"/>
      <c r="AY42" s="913"/>
      <c r="AZ42" s="914"/>
      <c r="BA42" s="914"/>
      <c r="BB42" s="914"/>
      <c r="BC42" s="914"/>
      <c r="BD42" s="914"/>
      <c r="BE42" s="910"/>
      <c r="BF42" s="910"/>
      <c r="BG42" s="910"/>
      <c r="BH42" s="910"/>
      <c r="BI42" s="911"/>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2"/>
      <c r="AL43" s="913"/>
      <c r="AM43" s="913"/>
      <c r="AN43" s="913"/>
      <c r="AO43" s="913"/>
      <c r="AP43" s="913"/>
      <c r="AQ43" s="913"/>
      <c r="AR43" s="913"/>
      <c r="AS43" s="913"/>
      <c r="AT43" s="913"/>
      <c r="AU43" s="913"/>
      <c r="AV43" s="913"/>
      <c r="AW43" s="913"/>
      <c r="AX43" s="913"/>
      <c r="AY43" s="913"/>
      <c r="AZ43" s="914"/>
      <c r="BA43" s="914"/>
      <c r="BB43" s="914"/>
      <c r="BC43" s="914"/>
      <c r="BD43" s="914"/>
      <c r="BE43" s="910"/>
      <c r="BF43" s="910"/>
      <c r="BG43" s="910"/>
      <c r="BH43" s="910"/>
      <c r="BI43" s="911"/>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2"/>
      <c r="AL44" s="913"/>
      <c r="AM44" s="913"/>
      <c r="AN44" s="913"/>
      <c r="AO44" s="913"/>
      <c r="AP44" s="913"/>
      <c r="AQ44" s="913"/>
      <c r="AR44" s="913"/>
      <c r="AS44" s="913"/>
      <c r="AT44" s="913"/>
      <c r="AU44" s="913"/>
      <c r="AV44" s="913"/>
      <c r="AW44" s="913"/>
      <c r="AX44" s="913"/>
      <c r="AY44" s="913"/>
      <c r="AZ44" s="914"/>
      <c r="BA44" s="914"/>
      <c r="BB44" s="914"/>
      <c r="BC44" s="914"/>
      <c r="BD44" s="914"/>
      <c r="BE44" s="910"/>
      <c r="BF44" s="910"/>
      <c r="BG44" s="910"/>
      <c r="BH44" s="910"/>
      <c r="BI44" s="911"/>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2"/>
      <c r="AL45" s="913"/>
      <c r="AM45" s="913"/>
      <c r="AN45" s="913"/>
      <c r="AO45" s="913"/>
      <c r="AP45" s="913"/>
      <c r="AQ45" s="913"/>
      <c r="AR45" s="913"/>
      <c r="AS45" s="913"/>
      <c r="AT45" s="913"/>
      <c r="AU45" s="913"/>
      <c r="AV45" s="913"/>
      <c r="AW45" s="913"/>
      <c r="AX45" s="913"/>
      <c r="AY45" s="913"/>
      <c r="AZ45" s="914"/>
      <c r="BA45" s="914"/>
      <c r="BB45" s="914"/>
      <c r="BC45" s="914"/>
      <c r="BD45" s="914"/>
      <c r="BE45" s="910"/>
      <c r="BF45" s="910"/>
      <c r="BG45" s="910"/>
      <c r="BH45" s="910"/>
      <c r="BI45" s="911"/>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2"/>
      <c r="AL46" s="913"/>
      <c r="AM46" s="913"/>
      <c r="AN46" s="913"/>
      <c r="AO46" s="913"/>
      <c r="AP46" s="913"/>
      <c r="AQ46" s="913"/>
      <c r="AR46" s="913"/>
      <c r="AS46" s="913"/>
      <c r="AT46" s="913"/>
      <c r="AU46" s="913"/>
      <c r="AV46" s="913"/>
      <c r="AW46" s="913"/>
      <c r="AX46" s="913"/>
      <c r="AY46" s="913"/>
      <c r="AZ46" s="914"/>
      <c r="BA46" s="914"/>
      <c r="BB46" s="914"/>
      <c r="BC46" s="914"/>
      <c r="BD46" s="914"/>
      <c r="BE46" s="910"/>
      <c r="BF46" s="910"/>
      <c r="BG46" s="910"/>
      <c r="BH46" s="910"/>
      <c r="BI46" s="911"/>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2"/>
      <c r="AL47" s="913"/>
      <c r="AM47" s="913"/>
      <c r="AN47" s="913"/>
      <c r="AO47" s="913"/>
      <c r="AP47" s="913"/>
      <c r="AQ47" s="913"/>
      <c r="AR47" s="913"/>
      <c r="AS47" s="913"/>
      <c r="AT47" s="913"/>
      <c r="AU47" s="913"/>
      <c r="AV47" s="913"/>
      <c r="AW47" s="913"/>
      <c r="AX47" s="913"/>
      <c r="AY47" s="913"/>
      <c r="AZ47" s="914"/>
      <c r="BA47" s="914"/>
      <c r="BB47" s="914"/>
      <c r="BC47" s="914"/>
      <c r="BD47" s="914"/>
      <c r="BE47" s="910"/>
      <c r="BF47" s="910"/>
      <c r="BG47" s="910"/>
      <c r="BH47" s="910"/>
      <c r="BI47" s="911"/>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2"/>
      <c r="AL48" s="913"/>
      <c r="AM48" s="913"/>
      <c r="AN48" s="913"/>
      <c r="AO48" s="913"/>
      <c r="AP48" s="913"/>
      <c r="AQ48" s="913"/>
      <c r="AR48" s="913"/>
      <c r="AS48" s="913"/>
      <c r="AT48" s="913"/>
      <c r="AU48" s="913"/>
      <c r="AV48" s="913"/>
      <c r="AW48" s="913"/>
      <c r="AX48" s="913"/>
      <c r="AY48" s="913"/>
      <c r="AZ48" s="914"/>
      <c r="BA48" s="914"/>
      <c r="BB48" s="914"/>
      <c r="BC48" s="914"/>
      <c r="BD48" s="914"/>
      <c r="BE48" s="910"/>
      <c r="BF48" s="910"/>
      <c r="BG48" s="910"/>
      <c r="BH48" s="910"/>
      <c r="BI48" s="911"/>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2"/>
      <c r="AL49" s="913"/>
      <c r="AM49" s="913"/>
      <c r="AN49" s="913"/>
      <c r="AO49" s="913"/>
      <c r="AP49" s="913"/>
      <c r="AQ49" s="913"/>
      <c r="AR49" s="913"/>
      <c r="AS49" s="913"/>
      <c r="AT49" s="913"/>
      <c r="AU49" s="913"/>
      <c r="AV49" s="913"/>
      <c r="AW49" s="913"/>
      <c r="AX49" s="913"/>
      <c r="AY49" s="913"/>
      <c r="AZ49" s="914"/>
      <c r="BA49" s="914"/>
      <c r="BB49" s="914"/>
      <c r="BC49" s="914"/>
      <c r="BD49" s="914"/>
      <c r="BE49" s="910"/>
      <c r="BF49" s="910"/>
      <c r="BG49" s="910"/>
      <c r="BH49" s="910"/>
      <c r="BI49" s="911"/>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5"/>
      <c r="R50" s="916"/>
      <c r="S50" s="916"/>
      <c r="T50" s="916"/>
      <c r="U50" s="916"/>
      <c r="V50" s="916"/>
      <c r="W50" s="916"/>
      <c r="X50" s="916"/>
      <c r="Y50" s="916"/>
      <c r="Z50" s="916"/>
      <c r="AA50" s="916"/>
      <c r="AB50" s="916"/>
      <c r="AC50" s="916"/>
      <c r="AD50" s="916"/>
      <c r="AE50" s="917"/>
      <c r="AF50" s="841"/>
      <c r="AG50" s="842"/>
      <c r="AH50" s="842"/>
      <c r="AI50" s="842"/>
      <c r="AJ50" s="843"/>
      <c r="AK50" s="918"/>
      <c r="AL50" s="916"/>
      <c r="AM50" s="916"/>
      <c r="AN50" s="916"/>
      <c r="AO50" s="916"/>
      <c r="AP50" s="916"/>
      <c r="AQ50" s="916"/>
      <c r="AR50" s="916"/>
      <c r="AS50" s="916"/>
      <c r="AT50" s="916"/>
      <c r="AU50" s="916"/>
      <c r="AV50" s="916"/>
      <c r="AW50" s="916"/>
      <c r="AX50" s="916"/>
      <c r="AY50" s="916"/>
      <c r="AZ50" s="919"/>
      <c r="BA50" s="919"/>
      <c r="BB50" s="919"/>
      <c r="BC50" s="919"/>
      <c r="BD50" s="919"/>
      <c r="BE50" s="910"/>
      <c r="BF50" s="910"/>
      <c r="BG50" s="910"/>
      <c r="BH50" s="910"/>
      <c r="BI50" s="911"/>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5"/>
      <c r="R51" s="916"/>
      <c r="S51" s="916"/>
      <c r="T51" s="916"/>
      <c r="U51" s="916"/>
      <c r="V51" s="916"/>
      <c r="W51" s="916"/>
      <c r="X51" s="916"/>
      <c r="Y51" s="916"/>
      <c r="Z51" s="916"/>
      <c r="AA51" s="916"/>
      <c r="AB51" s="916"/>
      <c r="AC51" s="916"/>
      <c r="AD51" s="916"/>
      <c r="AE51" s="917"/>
      <c r="AF51" s="841"/>
      <c r="AG51" s="842"/>
      <c r="AH51" s="842"/>
      <c r="AI51" s="842"/>
      <c r="AJ51" s="843"/>
      <c r="AK51" s="918"/>
      <c r="AL51" s="916"/>
      <c r="AM51" s="916"/>
      <c r="AN51" s="916"/>
      <c r="AO51" s="916"/>
      <c r="AP51" s="916"/>
      <c r="AQ51" s="916"/>
      <c r="AR51" s="916"/>
      <c r="AS51" s="916"/>
      <c r="AT51" s="916"/>
      <c r="AU51" s="916"/>
      <c r="AV51" s="916"/>
      <c r="AW51" s="916"/>
      <c r="AX51" s="916"/>
      <c r="AY51" s="916"/>
      <c r="AZ51" s="919"/>
      <c r="BA51" s="919"/>
      <c r="BB51" s="919"/>
      <c r="BC51" s="919"/>
      <c r="BD51" s="919"/>
      <c r="BE51" s="910"/>
      <c r="BF51" s="910"/>
      <c r="BG51" s="910"/>
      <c r="BH51" s="910"/>
      <c r="BI51" s="911"/>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5"/>
      <c r="R52" s="916"/>
      <c r="S52" s="916"/>
      <c r="T52" s="916"/>
      <c r="U52" s="916"/>
      <c r="V52" s="916"/>
      <c r="W52" s="916"/>
      <c r="X52" s="916"/>
      <c r="Y52" s="916"/>
      <c r="Z52" s="916"/>
      <c r="AA52" s="916"/>
      <c r="AB52" s="916"/>
      <c r="AC52" s="916"/>
      <c r="AD52" s="916"/>
      <c r="AE52" s="917"/>
      <c r="AF52" s="841"/>
      <c r="AG52" s="842"/>
      <c r="AH52" s="842"/>
      <c r="AI52" s="842"/>
      <c r="AJ52" s="843"/>
      <c r="AK52" s="918"/>
      <c r="AL52" s="916"/>
      <c r="AM52" s="916"/>
      <c r="AN52" s="916"/>
      <c r="AO52" s="916"/>
      <c r="AP52" s="916"/>
      <c r="AQ52" s="916"/>
      <c r="AR52" s="916"/>
      <c r="AS52" s="916"/>
      <c r="AT52" s="916"/>
      <c r="AU52" s="916"/>
      <c r="AV52" s="916"/>
      <c r="AW52" s="916"/>
      <c r="AX52" s="916"/>
      <c r="AY52" s="916"/>
      <c r="AZ52" s="919"/>
      <c r="BA52" s="919"/>
      <c r="BB52" s="919"/>
      <c r="BC52" s="919"/>
      <c r="BD52" s="919"/>
      <c r="BE52" s="910"/>
      <c r="BF52" s="910"/>
      <c r="BG52" s="910"/>
      <c r="BH52" s="910"/>
      <c r="BI52" s="911"/>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5"/>
      <c r="R53" s="916"/>
      <c r="S53" s="916"/>
      <c r="T53" s="916"/>
      <c r="U53" s="916"/>
      <c r="V53" s="916"/>
      <c r="W53" s="916"/>
      <c r="X53" s="916"/>
      <c r="Y53" s="916"/>
      <c r="Z53" s="916"/>
      <c r="AA53" s="916"/>
      <c r="AB53" s="916"/>
      <c r="AC53" s="916"/>
      <c r="AD53" s="916"/>
      <c r="AE53" s="917"/>
      <c r="AF53" s="841"/>
      <c r="AG53" s="842"/>
      <c r="AH53" s="842"/>
      <c r="AI53" s="842"/>
      <c r="AJ53" s="843"/>
      <c r="AK53" s="918"/>
      <c r="AL53" s="916"/>
      <c r="AM53" s="916"/>
      <c r="AN53" s="916"/>
      <c r="AO53" s="916"/>
      <c r="AP53" s="916"/>
      <c r="AQ53" s="916"/>
      <c r="AR53" s="916"/>
      <c r="AS53" s="916"/>
      <c r="AT53" s="916"/>
      <c r="AU53" s="916"/>
      <c r="AV53" s="916"/>
      <c r="AW53" s="916"/>
      <c r="AX53" s="916"/>
      <c r="AY53" s="916"/>
      <c r="AZ53" s="919"/>
      <c r="BA53" s="919"/>
      <c r="BB53" s="919"/>
      <c r="BC53" s="919"/>
      <c r="BD53" s="919"/>
      <c r="BE53" s="910"/>
      <c r="BF53" s="910"/>
      <c r="BG53" s="910"/>
      <c r="BH53" s="910"/>
      <c r="BI53" s="911"/>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5"/>
      <c r="R54" s="916"/>
      <c r="S54" s="916"/>
      <c r="T54" s="916"/>
      <c r="U54" s="916"/>
      <c r="V54" s="916"/>
      <c r="W54" s="916"/>
      <c r="X54" s="916"/>
      <c r="Y54" s="916"/>
      <c r="Z54" s="916"/>
      <c r="AA54" s="916"/>
      <c r="AB54" s="916"/>
      <c r="AC54" s="916"/>
      <c r="AD54" s="916"/>
      <c r="AE54" s="917"/>
      <c r="AF54" s="841"/>
      <c r="AG54" s="842"/>
      <c r="AH54" s="842"/>
      <c r="AI54" s="842"/>
      <c r="AJ54" s="843"/>
      <c r="AK54" s="918"/>
      <c r="AL54" s="916"/>
      <c r="AM54" s="916"/>
      <c r="AN54" s="916"/>
      <c r="AO54" s="916"/>
      <c r="AP54" s="916"/>
      <c r="AQ54" s="916"/>
      <c r="AR54" s="916"/>
      <c r="AS54" s="916"/>
      <c r="AT54" s="916"/>
      <c r="AU54" s="916"/>
      <c r="AV54" s="916"/>
      <c r="AW54" s="916"/>
      <c r="AX54" s="916"/>
      <c r="AY54" s="916"/>
      <c r="AZ54" s="919"/>
      <c r="BA54" s="919"/>
      <c r="BB54" s="919"/>
      <c r="BC54" s="919"/>
      <c r="BD54" s="919"/>
      <c r="BE54" s="910"/>
      <c r="BF54" s="910"/>
      <c r="BG54" s="910"/>
      <c r="BH54" s="910"/>
      <c r="BI54" s="911"/>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5"/>
      <c r="R55" s="916"/>
      <c r="S55" s="916"/>
      <c r="T55" s="916"/>
      <c r="U55" s="916"/>
      <c r="V55" s="916"/>
      <c r="W55" s="916"/>
      <c r="X55" s="916"/>
      <c r="Y55" s="916"/>
      <c r="Z55" s="916"/>
      <c r="AA55" s="916"/>
      <c r="AB55" s="916"/>
      <c r="AC55" s="916"/>
      <c r="AD55" s="916"/>
      <c r="AE55" s="917"/>
      <c r="AF55" s="841"/>
      <c r="AG55" s="842"/>
      <c r="AH55" s="842"/>
      <c r="AI55" s="842"/>
      <c r="AJ55" s="843"/>
      <c r="AK55" s="918"/>
      <c r="AL55" s="916"/>
      <c r="AM55" s="916"/>
      <c r="AN55" s="916"/>
      <c r="AO55" s="916"/>
      <c r="AP55" s="916"/>
      <c r="AQ55" s="916"/>
      <c r="AR55" s="916"/>
      <c r="AS55" s="916"/>
      <c r="AT55" s="916"/>
      <c r="AU55" s="916"/>
      <c r="AV55" s="916"/>
      <c r="AW55" s="916"/>
      <c r="AX55" s="916"/>
      <c r="AY55" s="916"/>
      <c r="AZ55" s="919"/>
      <c r="BA55" s="919"/>
      <c r="BB55" s="919"/>
      <c r="BC55" s="919"/>
      <c r="BD55" s="919"/>
      <c r="BE55" s="910"/>
      <c r="BF55" s="910"/>
      <c r="BG55" s="910"/>
      <c r="BH55" s="910"/>
      <c r="BI55" s="911"/>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5"/>
      <c r="R56" s="916"/>
      <c r="S56" s="916"/>
      <c r="T56" s="916"/>
      <c r="U56" s="916"/>
      <c r="V56" s="916"/>
      <c r="W56" s="916"/>
      <c r="X56" s="916"/>
      <c r="Y56" s="916"/>
      <c r="Z56" s="916"/>
      <c r="AA56" s="916"/>
      <c r="AB56" s="916"/>
      <c r="AC56" s="916"/>
      <c r="AD56" s="916"/>
      <c r="AE56" s="917"/>
      <c r="AF56" s="841"/>
      <c r="AG56" s="842"/>
      <c r="AH56" s="842"/>
      <c r="AI56" s="842"/>
      <c r="AJ56" s="843"/>
      <c r="AK56" s="918"/>
      <c r="AL56" s="916"/>
      <c r="AM56" s="916"/>
      <c r="AN56" s="916"/>
      <c r="AO56" s="916"/>
      <c r="AP56" s="916"/>
      <c r="AQ56" s="916"/>
      <c r="AR56" s="916"/>
      <c r="AS56" s="916"/>
      <c r="AT56" s="916"/>
      <c r="AU56" s="916"/>
      <c r="AV56" s="916"/>
      <c r="AW56" s="916"/>
      <c r="AX56" s="916"/>
      <c r="AY56" s="916"/>
      <c r="AZ56" s="919"/>
      <c r="BA56" s="919"/>
      <c r="BB56" s="919"/>
      <c r="BC56" s="919"/>
      <c r="BD56" s="919"/>
      <c r="BE56" s="910"/>
      <c r="BF56" s="910"/>
      <c r="BG56" s="910"/>
      <c r="BH56" s="910"/>
      <c r="BI56" s="911"/>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5"/>
      <c r="R57" s="916"/>
      <c r="S57" s="916"/>
      <c r="T57" s="916"/>
      <c r="U57" s="916"/>
      <c r="V57" s="916"/>
      <c r="W57" s="916"/>
      <c r="X57" s="916"/>
      <c r="Y57" s="916"/>
      <c r="Z57" s="916"/>
      <c r="AA57" s="916"/>
      <c r="AB57" s="916"/>
      <c r="AC57" s="916"/>
      <c r="AD57" s="916"/>
      <c r="AE57" s="917"/>
      <c r="AF57" s="841"/>
      <c r="AG57" s="842"/>
      <c r="AH57" s="842"/>
      <c r="AI57" s="842"/>
      <c r="AJ57" s="843"/>
      <c r="AK57" s="918"/>
      <c r="AL57" s="916"/>
      <c r="AM57" s="916"/>
      <c r="AN57" s="916"/>
      <c r="AO57" s="916"/>
      <c r="AP57" s="916"/>
      <c r="AQ57" s="916"/>
      <c r="AR57" s="916"/>
      <c r="AS57" s="916"/>
      <c r="AT57" s="916"/>
      <c r="AU57" s="916"/>
      <c r="AV57" s="916"/>
      <c r="AW57" s="916"/>
      <c r="AX57" s="916"/>
      <c r="AY57" s="916"/>
      <c r="AZ57" s="919"/>
      <c r="BA57" s="919"/>
      <c r="BB57" s="919"/>
      <c r="BC57" s="919"/>
      <c r="BD57" s="919"/>
      <c r="BE57" s="910"/>
      <c r="BF57" s="910"/>
      <c r="BG57" s="910"/>
      <c r="BH57" s="910"/>
      <c r="BI57" s="911"/>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5"/>
      <c r="R58" s="916"/>
      <c r="S58" s="916"/>
      <c r="T58" s="916"/>
      <c r="U58" s="916"/>
      <c r="V58" s="916"/>
      <c r="W58" s="916"/>
      <c r="X58" s="916"/>
      <c r="Y58" s="916"/>
      <c r="Z58" s="916"/>
      <c r="AA58" s="916"/>
      <c r="AB58" s="916"/>
      <c r="AC58" s="916"/>
      <c r="AD58" s="916"/>
      <c r="AE58" s="917"/>
      <c r="AF58" s="841"/>
      <c r="AG58" s="842"/>
      <c r="AH58" s="842"/>
      <c r="AI58" s="842"/>
      <c r="AJ58" s="843"/>
      <c r="AK58" s="918"/>
      <c r="AL58" s="916"/>
      <c r="AM58" s="916"/>
      <c r="AN58" s="916"/>
      <c r="AO58" s="916"/>
      <c r="AP58" s="916"/>
      <c r="AQ58" s="916"/>
      <c r="AR58" s="916"/>
      <c r="AS58" s="916"/>
      <c r="AT58" s="916"/>
      <c r="AU58" s="916"/>
      <c r="AV58" s="916"/>
      <c r="AW58" s="916"/>
      <c r="AX58" s="916"/>
      <c r="AY58" s="916"/>
      <c r="AZ58" s="919"/>
      <c r="BA58" s="919"/>
      <c r="BB58" s="919"/>
      <c r="BC58" s="919"/>
      <c r="BD58" s="919"/>
      <c r="BE58" s="910"/>
      <c r="BF58" s="910"/>
      <c r="BG58" s="910"/>
      <c r="BH58" s="910"/>
      <c r="BI58" s="911"/>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5"/>
      <c r="R59" s="916"/>
      <c r="S59" s="916"/>
      <c r="T59" s="916"/>
      <c r="U59" s="916"/>
      <c r="V59" s="916"/>
      <c r="W59" s="916"/>
      <c r="X59" s="916"/>
      <c r="Y59" s="916"/>
      <c r="Z59" s="916"/>
      <c r="AA59" s="916"/>
      <c r="AB59" s="916"/>
      <c r="AC59" s="916"/>
      <c r="AD59" s="916"/>
      <c r="AE59" s="917"/>
      <c r="AF59" s="841"/>
      <c r="AG59" s="842"/>
      <c r="AH59" s="842"/>
      <c r="AI59" s="842"/>
      <c r="AJ59" s="843"/>
      <c r="AK59" s="918"/>
      <c r="AL59" s="916"/>
      <c r="AM59" s="916"/>
      <c r="AN59" s="916"/>
      <c r="AO59" s="916"/>
      <c r="AP59" s="916"/>
      <c r="AQ59" s="916"/>
      <c r="AR59" s="916"/>
      <c r="AS59" s="916"/>
      <c r="AT59" s="916"/>
      <c r="AU59" s="916"/>
      <c r="AV59" s="916"/>
      <c r="AW59" s="916"/>
      <c r="AX59" s="916"/>
      <c r="AY59" s="916"/>
      <c r="AZ59" s="919"/>
      <c r="BA59" s="919"/>
      <c r="BB59" s="919"/>
      <c r="BC59" s="919"/>
      <c r="BD59" s="919"/>
      <c r="BE59" s="910"/>
      <c r="BF59" s="910"/>
      <c r="BG59" s="910"/>
      <c r="BH59" s="910"/>
      <c r="BI59" s="911"/>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5"/>
      <c r="R60" s="916"/>
      <c r="S60" s="916"/>
      <c r="T60" s="916"/>
      <c r="U60" s="916"/>
      <c r="V60" s="916"/>
      <c r="W60" s="916"/>
      <c r="X60" s="916"/>
      <c r="Y60" s="916"/>
      <c r="Z60" s="916"/>
      <c r="AA60" s="916"/>
      <c r="AB60" s="916"/>
      <c r="AC60" s="916"/>
      <c r="AD60" s="916"/>
      <c r="AE60" s="917"/>
      <c r="AF60" s="841"/>
      <c r="AG60" s="842"/>
      <c r="AH60" s="842"/>
      <c r="AI60" s="842"/>
      <c r="AJ60" s="843"/>
      <c r="AK60" s="918"/>
      <c r="AL60" s="916"/>
      <c r="AM60" s="916"/>
      <c r="AN60" s="916"/>
      <c r="AO60" s="916"/>
      <c r="AP60" s="916"/>
      <c r="AQ60" s="916"/>
      <c r="AR60" s="916"/>
      <c r="AS60" s="916"/>
      <c r="AT60" s="916"/>
      <c r="AU60" s="916"/>
      <c r="AV60" s="916"/>
      <c r="AW60" s="916"/>
      <c r="AX60" s="916"/>
      <c r="AY60" s="916"/>
      <c r="AZ60" s="919"/>
      <c r="BA60" s="919"/>
      <c r="BB60" s="919"/>
      <c r="BC60" s="919"/>
      <c r="BD60" s="919"/>
      <c r="BE60" s="910"/>
      <c r="BF60" s="910"/>
      <c r="BG60" s="910"/>
      <c r="BH60" s="910"/>
      <c r="BI60" s="911"/>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5"/>
      <c r="R61" s="916"/>
      <c r="S61" s="916"/>
      <c r="T61" s="916"/>
      <c r="U61" s="916"/>
      <c r="V61" s="916"/>
      <c r="W61" s="916"/>
      <c r="X61" s="916"/>
      <c r="Y61" s="916"/>
      <c r="Z61" s="916"/>
      <c r="AA61" s="916"/>
      <c r="AB61" s="916"/>
      <c r="AC61" s="916"/>
      <c r="AD61" s="916"/>
      <c r="AE61" s="917"/>
      <c r="AF61" s="841"/>
      <c r="AG61" s="842"/>
      <c r="AH61" s="842"/>
      <c r="AI61" s="842"/>
      <c r="AJ61" s="843"/>
      <c r="AK61" s="918"/>
      <c r="AL61" s="916"/>
      <c r="AM61" s="916"/>
      <c r="AN61" s="916"/>
      <c r="AO61" s="916"/>
      <c r="AP61" s="916"/>
      <c r="AQ61" s="916"/>
      <c r="AR61" s="916"/>
      <c r="AS61" s="916"/>
      <c r="AT61" s="916"/>
      <c r="AU61" s="916"/>
      <c r="AV61" s="916"/>
      <c r="AW61" s="916"/>
      <c r="AX61" s="916"/>
      <c r="AY61" s="916"/>
      <c r="AZ61" s="919"/>
      <c r="BA61" s="919"/>
      <c r="BB61" s="919"/>
      <c r="BC61" s="919"/>
      <c r="BD61" s="919"/>
      <c r="BE61" s="910"/>
      <c r="BF61" s="910"/>
      <c r="BG61" s="910"/>
      <c r="BH61" s="910"/>
      <c r="BI61" s="911"/>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5"/>
      <c r="R62" s="916"/>
      <c r="S62" s="916"/>
      <c r="T62" s="916"/>
      <c r="U62" s="916"/>
      <c r="V62" s="916"/>
      <c r="W62" s="916"/>
      <c r="X62" s="916"/>
      <c r="Y62" s="916"/>
      <c r="Z62" s="916"/>
      <c r="AA62" s="916"/>
      <c r="AB62" s="916"/>
      <c r="AC62" s="916"/>
      <c r="AD62" s="916"/>
      <c r="AE62" s="917"/>
      <c r="AF62" s="841"/>
      <c r="AG62" s="842"/>
      <c r="AH62" s="842"/>
      <c r="AI62" s="842"/>
      <c r="AJ62" s="843"/>
      <c r="AK62" s="918"/>
      <c r="AL62" s="916"/>
      <c r="AM62" s="916"/>
      <c r="AN62" s="916"/>
      <c r="AO62" s="916"/>
      <c r="AP62" s="916"/>
      <c r="AQ62" s="916"/>
      <c r="AR62" s="916"/>
      <c r="AS62" s="916"/>
      <c r="AT62" s="916"/>
      <c r="AU62" s="916"/>
      <c r="AV62" s="916"/>
      <c r="AW62" s="916"/>
      <c r="AX62" s="916"/>
      <c r="AY62" s="916"/>
      <c r="AZ62" s="919"/>
      <c r="BA62" s="919"/>
      <c r="BB62" s="919"/>
      <c r="BC62" s="919"/>
      <c r="BD62" s="919"/>
      <c r="BE62" s="910"/>
      <c r="BF62" s="910"/>
      <c r="BG62" s="910"/>
      <c r="BH62" s="910"/>
      <c r="BI62" s="911"/>
      <c r="BJ62" s="927" t="s">
        <v>415</v>
      </c>
      <c r="BK62" s="888"/>
      <c r="BL62" s="888"/>
      <c r="BM62" s="888"/>
      <c r="BN62" s="889"/>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2" t="s">
        <v>416</v>
      </c>
      <c r="C63" s="873"/>
      <c r="D63" s="873"/>
      <c r="E63" s="873"/>
      <c r="F63" s="873"/>
      <c r="G63" s="873"/>
      <c r="H63" s="873"/>
      <c r="I63" s="873"/>
      <c r="J63" s="873"/>
      <c r="K63" s="873"/>
      <c r="L63" s="873"/>
      <c r="M63" s="873"/>
      <c r="N63" s="873"/>
      <c r="O63" s="873"/>
      <c r="P63" s="874"/>
      <c r="Q63" s="920"/>
      <c r="R63" s="921"/>
      <c r="S63" s="921"/>
      <c r="T63" s="921"/>
      <c r="U63" s="921"/>
      <c r="V63" s="921"/>
      <c r="W63" s="921"/>
      <c r="X63" s="921"/>
      <c r="Y63" s="921"/>
      <c r="Z63" s="921"/>
      <c r="AA63" s="921"/>
      <c r="AB63" s="921"/>
      <c r="AC63" s="921"/>
      <c r="AD63" s="921"/>
      <c r="AE63" s="922"/>
      <c r="AF63" s="923">
        <v>1777</v>
      </c>
      <c r="AG63" s="924"/>
      <c r="AH63" s="924"/>
      <c r="AI63" s="924"/>
      <c r="AJ63" s="925"/>
      <c r="AK63" s="926"/>
      <c r="AL63" s="921"/>
      <c r="AM63" s="921"/>
      <c r="AN63" s="921"/>
      <c r="AO63" s="921"/>
      <c r="AP63" s="924">
        <v>14468</v>
      </c>
      <c r="AQ63" s="924"/>
      <c r="AR63" s="924"/>
      <c r="AS63" s="924"/>
      <c r="AT63" s="924"/>
      <c r="AU63" s="924">
        <v>8601</v>
      </c>
      <c r="AV63" s="924"/>
      <c r="AW63" s="924"/>
      <c r="AX63" s="924"/>
      <c r="AY63" s="924"/>
      <c r="AZ63" s="928"/>
      <c r="BA63" s="928"/>
      <c r="BB63" s="928"/>
      <c r="BC63" s="928"/>
      <c r="BD63" s="928"/>
      <c r="BE63" s="929"/>
      <c r="BF63" s="929"/>
      <c r="BG63" s="929"/>
      <c r="BH63" s="929"/>
      <c r="BI63" s="930"/>
      <c r="BJ63" s="931" t="s">
        <v>178</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420</v>
      </c>
      <c r="W66" s="798"/>
      <c r="X66" s="798"/>
      <c r="Y66" s="798"/>
      <c r="Z66" s="799"/>
      <c r="AA66" s="797" t="s">
        <v>421</v>
      </c>
      <c r="AB66" s="798"/>
      <c r="AC66" s="798"/>
      <c r="AD66" s="798"/>
      <c r="AE66" s="799"/>
      <c r="AF66" s="934" t="s">
        <v>422</v>
      </c>
      <c r="AG66" s="895"/>
      <c r="AH66" s="895"/>
      <c r="AI66" s="895"/>
      <c r="AJ66" s="935"/>
      <c r="AK66" s="797" t="s">
        <v>423</v>
      </c>
      <c r="AL66" s="821"/>
      <c r="AM66" s="821"/>
      <c r="AN66" s="821"/>
      <c r="AO66" s="822"/>
      <c r="AP66" s="797" t="s">
        <v>424</v>
      </c>
      <c r="AQ66" s="798"/>
      <c r="AR66" s="798"/>
      <c r="AS66" s="798"/>
      <c r="AT66" s="799"/>
      <c r="AU66" s="797" t="s">
        <v>425</v>
      </c>
      <c r="AV66" s="798"/>
      <c r="AW66" s="798"/>
      <c r="AX66" s="798"/>
      <c r="AY66" s="799"/>
      <c r="AZ66" s="797" t="s">
        <v>372</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8"/>
      <c r="AH67" s="898"/>
      <c r="AI67" s="898"/>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c r="A68" s="258">
        <v>1</v>
      </c>
      <c r="B68" s="951" t="s">
        <v>582</v>
      </c>
      <c r="C68" s="952"/>
      <c r="D68" s="952"/>
      <c r="E68" s="952"/>
      <c r="F68" s="952"/>
      <c r="G68" s="952"/>
      <c r="H68" s="952"/>
      <c r="I68" s="952"/>
      <c r="J68" s="952"/>
      <c r="K68" s="952"/>
      <c r="L68" s="952"/>
      <c r="M68" s="952"/>
      <c r="N68" s="952"/>
      <c r="O68" s="952"/>
      <c r="P68" s="953"/>
      <c r="Q68" s="954">
        <v>584</v>
      </c>
      <c r="R68" s="948"/>
      <c r="S68" s="948"/>
      <c r="T68" s="948"/>
      <c r="U68" s="948"/>
      <c r="V68" s="948">
        <v>570</v>
      </c>
      <c r="W68" s="948"/>
      <c r="X68" s="948"/>
      <c r="Y68" s="948"/>
      <c r="Z68" s="948"/>
      <c r="AA68" s="948">
        <v>13</v>
      </c>
      <c r="AB68" s="948"/>
      <c r="AC68" s="948"/>
      <c r="AD68" s="948"/>
      <c r="AE68" s="948"/>
      <c r="AF68" s="948">
        <v>13</v>
      </c>
      <c r="AG68" s="948"/>
      <c r="AH68" s="948"/>
      <c r="AI68" s="948"/>
      <c r="AJ68" s="948"/>
      <c r="AK68" s="948" t="s">
        <v>516</v>
      </c>
      <c r="AL68" s="948"/>
      <c r="AM68" s="948"/>
      <c r="AN68" s="948"/>
      <c r="AO68" s="948"/>
      <c r="AP68" s="948">
        <v>388</v>
      </c>
      <c r="AQ68" s="948"/>
      <c r="AR68" s="948"/>
      <c r="AS68" s="948"/>
      <c r="AT68" s="948"/>
      <c r="AU68" s="948">
        <v>236</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c r="A69" s="261">
        <v>2</v>
      </c>
      <c r="B69" s="955" t="s">
        <v>583</v>
      </c>
      <c r="C69" s="956"/>
      <c r="D69" s="956"/>
      <c r="E69" s="956"/>
      <c r="F69" s="956"/>
      <c r="G69" s="956"/>
      <c r="H69" s="956"/>
      <c r="I69" s="956"/>
      <c r="J69" s="956"/>
      <c r="K69" s="956"/>
      <c r="L69" s="956"/>
      <c r="M69" s="956"/>
      <c r="N69" s="956"/>
      <c r="O69" s="956"/>
      <c r="P69" s="957"/>
      <c r="Q69" s="958">
        <v>3</v>
      </c>
      <c r="R69" s="913"/>
      <c r="S69" s="913"/>
      <c r="T69" s="913"/>
      <c r="U69" s="913"/>
      <c r="V69" s="913">
        <v>3</v>
      </c>
      <c r="W69" s="913"/>
      <c r="X69" s="913"/>
      <c r="Y69" s="913"/>
      <c r="Z69" s="913"/>
      <c r="AA69" s="913">
        <v>0</v>
      </c>
      <c r="AB69" s="913"/>
      <c r="AC69" s="913"/>
      <c r="AD69" s="913"/>
      <c r="AE69" s="913"/>
      <c r="AF69" s="913">
        <v>0</v>
      </c>
      <c r="AG69" s="913"/>
      <c r="AH69" s="913"/>
      <c r="AI69" s="913"/>
      <c r="AJ69" s="913"/>
      <c r="AK69" s="913" t="s">
        <v>516</v>
      </c>
      <c r="AL69" s="913"/>
      <c r="AM69" s="913"/>
      <c r="AN69" s="913"/>
      <c r="AO69" s="913"/>
      <c r="AP69" s="913" t="s">
        <v>516</v>
      </c>
      <c r="AQ69" s="913"/>
      <c r="AR69" s="913"/>
      <c r="AS69" s="913"/>
      <c r="AT69" s="913"/>
      <c r="AU69" s="913" t="s">
        <v>516</v>
      </c>
      <c r="AV69" s="913"/>
      <c r="AW69" s="913"/>
      <c r="AX69" s="913"/>
      <c r="AY69" s="913"/>
      <c r="AZ69" s="959"/>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c r="A70" s="261">
        <v>3</v>
      </c>
      <c r="B70" s="955" t="s">
        <v>584</v>
      </c>
      <c r="C70" s="956"/>
      <c r="D70" s="956"/>
      <c r="E70" s="956"/>
      <c r="F70" s="956"/>
      <c r="G70" s="956"/>
      <c r="H70" s="956"/>
      <c r="I70" s="956"/>
      <c r="J70" s="956"/>
      <c r="K70" s="956"/>
      <c r="L70" s="956"/>
      <c r="M70" s="956"/>
      <c r="N70" s="956"/>
      <c r="O70" s="956"/>
      <c r="P70" s="957"/>
      <c r="Q70" s="958">
        <v>33</v>
      </c>
      <c r="R70" s="913"/>
      <c r="S70" s="913"/>
      <c r="T70" s="913"/>
      <c r="U70" s="913"/>
      <c r="V70" s="913">
        <v>24</v>
      </c>
      <c r="W70" s="913"/>
      <c r="X70" s="913"/>
      <c r="Y70" s="913"/>
      <c r="Z70" s="913"/>
      <c r="AA70" s="913">
        <v>9</v>
      </c>
      <c r="AB70" s="913"/>
      <c r="AC70" s="913"/>
      <c r="AD70" s="913"/>
      <c r="AE70" s="913"/>
      <c r="AF70" s="913">
        <v>9</v>
      </c>
      <c r="AG70" s="913"/>
      <c r="AH70" s="913"/>
      <c r="AI70" s="913"/>
      <c r="AJ70" s="913"/>
      <c r="AK70" s="913">
        <v>25</v>
      </c>
      <c r="AL70" s="913"/>
      <c r="AM70" s="913"/>
      <c r="AN70" s="913"/>
      <c r="AO70" s="913"/>
      <c r="AP70" s="913" t="s">
        <v>516</v>
      </c>
      <c r="AQ70" s="913"/>
      <c r="AR70" s="913"/>
      <c r="AS70" s="913"/>
      <c r="AT70" s="913"/>
      <c r="AU70" s="913" t="s">
        <v>516</v>
      </c>
      <c r="AV70" s="913"/>
      <c r="AW70" s="913"/>
      <c r="AX70" s="913"/>
      <c r="AY70" s="913"/>
      <c r="AZ70" s="959"/>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c r="A71" s="261">
        <v>4</v>
      </c>
      <c r="B71" s="955" t="s">
        <v>585</v>
      </c>
      <c r="C71" s="956"/>
      <c r="D71" s="956"/>
      <c r="E71" s="956"/>
      <c r="F71" s="956"/>
      <c r="G71" s="956"/>
      <c r="H71" s="956"/>
      <c r="I71" s="956"/>
      <c r="J71" s="956"/>
      <c r="K71" s="956"/>
      <c r="L71" s="956"/>
      <c r="M71" s="956"/>
      <c r="N71" s="956"/>
      <c r="O71" s="956"/>
      <c r="P71" s="957"/>
      <c r="Q71" s="958">
        <v>202</v>
      </c>
      <c r="R71" s="913"/>
      <c r="S71" s="913"/>
      <c r="T71" s="913"/>
      <c r="U71" s="913"/>
      <c r="V71" s="913">
        <v>198</v>
      </c>
      <c r="W71" s="913"/>
      <c r="X71" s="913"/>
      <c r="Y71" s="913"/>
      <c r="Z71" s="913"/>
      <c r="AA71" s="913">
        <v>5</v>
      </c>
      <c r="AB71" s="913"/>
      <c r="AC71" s="913"/>
      <c r="AD71" s="913"/>
      <c r="AE71" s="913"/>
      <c r="AF71" s="913">
        <v>5</v>
      </c>
      <c r="AG71" s="913"/>
      <c r="AH71" s="913"/>
      <c r="AI71" s="913"/>
      <c r="AJ71" s="913"/>
      <c r="AK71" s="913">
        <v>5</v>
      </c>
      <c r="AL71" s="913"/>
      <c r="AM71" s="913"/>
      <c r="AN71" s="913"/>
      <c r="AO71" s="913"/>
      <c r="AP71" s="913" t="s">
        <v>516</v>
      </c>
      <c r="AQ71" s="913"/>
      <c r="AR71" s="913"/>
      <c r="AS71" s="913"/>
      <c r="AT71" s="913"/>
      <c r="AU71" s="913" t="s">
        <v>516</v>
      </c>
      <c r="AV71" s="913"/>
      <c r="AW71" s="913"/>
      <c r="AX71" s="913"/>
      <c r="AY71" s="913"/>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c r="A72" s="261">
        <v>5</v>
      </c>
      <c r="B72" s="955" t="s">
        <v>586</v>
      </c>
      <c r="C72" s="956"/>
      <c r="D72" s="956"/>
      <c r="E72" s="956"/>
      <c r="F72" s="956"/>
      <c r="G72" s="956"/>
      <c r="H72" s="956"/>
      <c r="I72" s="956"/>
      <c r="J72" s="956"/>
      <c r="K72" s="956"/>
      <c r="L72" s="956"/>
      <c r="M72" s="956"/>
      <c r="N72" s="956"/>
      <c r="O72" s="956"/>
      <c r="P72" s="957"/>
      <c r="Q72" s="958">
        <v>159644</v>
      </c>
      <c r="R72" s="913"/>
      <c r="S72" s="913"/>
      <c r="T72" s="913"/>
      <c r="U72" s="913"/>
      <c r="V72" s="913">
        <v>154242</v>
      </c>
      <c r="W72" s="913"/>
      <c r="X72" s="913"/>
      <c r="Y72" s="913"/>
      <c r="Z72" s="913"/>
      <c r="AA72" s="913">
        <v>5402</v>
      </c>
      <c r="AB72" s="913"/>
      <c r="AC72" s="913"/>
      <c r="AD72" s="913"/>
      <c r="AE72" s="913"/>
      <c r="AF72" s="913">
        <v>5402</v>
      </c>
      <c r="AG72" s="913"/>
      <c r="AH72" s="913"/>
      <c r="AI72" s="913"/>
      <c r="AJ72" s="913"/>
      <c r="AK72" s="913">
        <v>529</v>
      </c>
      <c r="AL72" s="913"/>
      <c r="AM72" s="913"/>
      <c r="AN72" s="913"/>
      <c r="AO72" s="913"/>
      <c r="AP72" s="913" t="s">
        <v>516</v>
      </c>
      <c r="AQ72" s="913"/>
      <c r="AR72" s="913"/>
      <c r="AS72" s="913"/>
      <c r="AT72" s="913"/>
      <c r="AU72" s="913" t="s">
        <v>516</v>
      </c>
      <c r="AV72" s="913"/>
      <c r="AW72" s="913"/>
      <c r="AX72" s="913"/>
      <c r="AY72" s="913"/>
      <c r="AZ72" s="959"/>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c r="A73" s="261">
        <v>6</v>
      </c>
      <c r="B73" s="955" t="s">
        <v>598</v>
      </c>
      <c r="C73" s="956"/>
      <c r="D73" s="956"/>
      <c r="E73" s="956"/>
      <c r="F73" s="956"/>
      <c r="G73" s="956"/>
      <c r="H73" s="956"/>
      <c r="I73" s="956"/>
      <c r="J73" s="956"/>
      <c r="K73" s="956"/>
      <c r="L73" s="956"/>
      <c r="M73" s="956"/>
      <c r="N73" s="956"/>
      <c r="O73" s="956"/>
      <c r="P73" s="957"/>
      <c r="Q73" s="958">
        <v>22</v>
      </c>
      <c r="R73" s="913"/>
      <c r="S73" s="913"/>
      <c r="T73" s="913"/>
      <c r="U73" s="913"/>
      <c r="V73" s="913">
        <v>18</v>
      </c>
      <c r="W73" s="913"/>
      <c r="X73" s="913"/>
      <c r="Y73" s="913"/>
      <c r="Z73" s="913"/>
      <c r="AA73" s="913">
        <v>4</v>
      </c>
      <c r="AB73" s="913"/>
      <c r="AC73" s="913"/>
      <c r="AD73" s="913"/>
      <c r="AE73" s="913"/>
      <c r="AF73" s="913">
        <v>4</v>
      </c>
      <c r="AG73" s="913"/>
      <c r="AH73" s="913"/>
      <c r="AI73" s="913"/>
      <c r="AJ73" s="913"/>
      <c r="AK73" s="913" t="s">
        <v>516</v>
      </c>
      <c r="AL73" s="913"/>
      <c r="AM73" s="913"/>
      <c r="AN73" s="913"/>
      <c r="AO73" s="913"/>
      <c r="AP73" s="913" t="s">
        <v>516</v>
      </c>
      <c r="AQ73" s="913"/>
      <c r="AR73" s="913"/>
      <c r="AS73" s="913"/>
      <c r="AT73" s="913"/>
      <c r="AU73" s="913" t="s">
        <v>516</v>
      </c>
      <c r="AV73" s="913"/>
      <c r="AW73" s="913"/>
      <c r="AX73" s="913"/>
      <c r="AY73" s="913"/>
      <c r="AZ73" s="959"/>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c r="A74" s="261">
        <v>7</v>
      </c>
      <c r="B74" s="955"/>
      <c r="C74" s="956"/>
      <c r="D74" s="956"/>
      <c r="E74" s="956"/>
      <c r="F74" s="956"/>
      <c r="G74" s="956"/>
      <c r="H74" s="956"/>
      <c r="I74" s="956"/>
      <c r="J74" s="956"/>
      <c r="K74" s="956"/>
      <c r="L74" s="956"/>
      <c r="M74" s="956"/>
      <c r="N74" s="956"/>
      <c r="O74" s="956"/>
      <c r="P74" s="957"/>
      <c r="Q74" s="958"/>
      <c r="R74" s="913"/>
      <c r="S74" s="913"/>
      <c r="T74" s="913"/>
      <c r="U74" s="913"/>
      <c r="V74" s="913"/>
      <c r="W74" s="913"/>
      <c r="X74" s="913"/>
      <c r="Y74" s="913"/>
      <c r="Z74" s="913"/>
      <c r="AA74" s="913"/>
      <c r="AB74" s="913"/>
      <c r="AC74" s="913"/>
      <c r="AD74" s="913"/>
      <c r="AE74" s="913"/>
      <c r="AF74" s="913"/>
      <c r="AG74" s="913"/>
      <c r="AH74" s="913"/>
      <c r="AI74" s="913"/>
      <c r="AJ74" s="913"/>
      <c r="AK74" s="913"/>
      <c r="AL74" s="913"/>
      <c r="AM74" s="913"/>
      <c r="AN74" s="913"/>
      <c r="AO74" s="913"/>
      <c r="AP74" s="913"/>
      <c r="AQ74" s="913"/>
      <c r="AR74" s="913"/>
      <c r="AS74" s="913"/>
      <c r="AT74" s="913"/>
      <c r="AU74" s="913"/>
      <c r="AV74" s="913"/>
      <c r="AW74" s="913"/>
      <c r="AX74" s="913"/>
      <c r="AY74" s="913"/>
      <c r="AZ74" s="959"/>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c r="A75" s="261">
        <v>8</v>
      </c>
      <c r="B75" s="955"/>
      <c r="C75" s="956"/>
      <c r="D75" s="956"/>
      <c r="E75" s="956"/>
      <c r="F75" s="956"/>
      <c r="G75" s="956"/>
      <c r="H75" s="956"/>
      <c r="I75" s="956"/>
      <c r="J75" s="956"/>
      <c r="K75" s="956"/>
      <c r="L75" s="956"/>
      <c r="M75" s="956"/>
      <c r="N75" s="956"/>
      <c r="O75" s="956"/>
      <c r="P75" s="957"/>
      <c r="Q75" s="961"/>
      <c r="R75" s="962"/>
      <c r="S75" s="962"/>
      <c r="T75" s="962"/>
      <c r="U75" s="912"/>
      <c r="V75" s="963"/>
      <c r="W75" s="962"/>
      <c r="X75" s="962"/>
      <c r="Y75" s="962"/>
      <c r="Z75" s="912"/>
      <c r="AA75" s="963"/>
      <c r="AB75" s="962"/>
      <c r="AC75" s="962"/>
      <c r="AD75" s="962"/>
      <c r="AE75" s="912"/>
      <c r="AF75" s="963"/>
      <c r="AG75" s="962"/>
      <c r="AH75" s="962"/>
      <c r="AI75" s="962"/>
      <c r="AJ75" s="912"/>
      <c r="AK75" s="963"/>
      <c r="AL75" s="962"/>
      <c r="AM75" s="962"/>
      <c r="AN75" s="962"/>
      <c r="AO75" s="912"/>
      <c r="AP75" s="963"/>
      <c r="AQ75" s="962"/>
      <c r="AR75" s="962"/>
      <c r="AS75" s="962"/>
      <c r="AT75" s="912"/>
      <c r="AU75" s="963"/>
      <c r="AV75" s="962"/>
      <c r="AW75" s="962"/>
      <c r="AX75" s="962"/>
      <c r="AY75" s="912"/>
      <c r="AZ75" s="959"/>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c r="A76" s="261">
        <v>9</v>
      </c>
      <c r="B76" s="955"/>
      <c r="C76" s="956"/>
      <c r="D76" s="956"/>
      <c r="E76" s="956"/>
      <c r="F76" s="956"/>
      <c r="G76" s="956"/>
      <c r="H76" s="956"/>
      <c r="I76" s="956"/>
      <c r="J76" s="956"/>
      <c r="K76" s="956"/>
      <c r="L76" s="956"/>
      <c r="M76" s="956"/>
      <c r="N76" s="956"/>
      <c r="O76" s="956"/>
      <c r="P76" s="957"/>
      <c r="Q76" s="961"/>
      <c r="R76" s="962"/>
      <c r="S76" s="962"/>
      <c r="T76" s="962"/>
      <c r="U76" s="912"/>
      <c r="V76" s="963"/>
      <c r="W76" s="962"/>
      <c r="X76" s="962"/>
      <c r="Y76" s="962"/>
      <c r="Z76" s="912"/>
      <c r="AA76" s="963"/>
      <c r="AB76" s="962"/>
      <c r="AC76" s="962"/>
      <c r="AD76" s="962"/>
      <c r="AE76" s="912"/>
      <c r="AF76" s="963"/>
      <c r="AG76" s="962"/>
      <c r="AH76" s="962"/>
      <c r="AI76" s="962"/>
      <c r="AJ76" s="912"/>
      <c r="AK76" s="963"/>
      <c r="AL76" s="962"/>
      <c r="AM76" s="962"/>
      <c r="AN76" s="962"/>
      <c r="AO76" s="912"/>
      <c r="AP76" s="963"/>
      <c r="AQ76" s="962"/>
      <c r="AR76" s="962"/>
      <c r="AS76" s="962"/>
      <c r="AT76" s="912"/>
      <c r="AU76" s="963"/>
      <c r="AV76" s="962"/>
      <c r="AW76" s="962"/>
      <c r="AX76" s="962"/>
      <c r="AY76" s="912"/>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c r="A77" s="261">
        <v>10</v>
      </c>
      <c r="B77" s="955"/>
      <c r="C77" s="956"/>
      <c r="D77" s="956"/>
      <c r="E77" s="956"/>
      <c r="F77" s="956"/>
      <c r="G77" s="956"/>
      <c r="H77" s="956"/>
      <c r="I77" s="956"/>
      <c r="J77" s="956"/>
      <c r="K77" s="956"/>
      <c r="L77" s="956"/>
      <c r="M77" s="956"/>
      <c r="N77" s="956"/>
      <c r="O77" s="956"/>
      <c r="P77" s="957"/>
      <c r="Q77" s="961"/>
      <c r="R77" s="962"/>
      <c r="S77" s="962"/>
      <c r="T77" s="962"/>
      <c r="U77" s="912"/>
      <c r="V77" s="963"/>
      <c r="W77" s="962"/>
      <c r="X77" s="962"/>
      <c r="Y77" s="962"/>
      <c r="Z77" s="912"/>
      <c r="AA77" s="963"/>
      <c r="AB77" s="962"/>
      <c r="AC77" s="962"/>
      <c r="AD77" s="962"/>
      <c r="AE77" s="912"/>
      <c r="AF77" s="963"/>
      <c r="AG77" s="962"/>
      <c r="AH77" s="962"/>
      <c r="AI77" s="962"/>
      <c r="AJ77" s="912"/>
      <c r="AK77" s="963"/>
      <c r="AL77" s="962"/>
      <c r="AM77" s="962"/>
      <c r="AN77" s="962"/>
      <c r="AO77" s="912"/>
      <c r="AP77" s="963"/>
      <c r="AQ77" s="962"/>
      <c r="AR77" s="962"/>
      <c r="AS77" s="962"/>
      <c r="AT77" s="912"/>
      <c r="AU77" s="963"/>
      <c r="AV77" s="962"/>
      <c r="AW77" s="962"/>
      <c r="AX77" s="962"/>
      <c r="AY77" s="912"/>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c r="A78" s="261">
        <v>11</v>
      </c>
      <c r="B78" s="955"/>
      <c r="C78" s="956"/>
      <c r="D78" s="956"/>
      <c r="E78" s="956"/>
      <c r="F78" s="956"/>
      <c r="G78" s="956"/>
      <c r="H78" s="956"/>
      <c r="I78" s="956"/>
      <c r="J78" s="956"/>
      <c r="K78" s="956"/>
      <c r="L78" s="956"/>
      <c r="M78" s="956"/>
      <c r="N78" s="956"/>
      <c r="O78" s="956"/>
      <c r="P78" s="957"/>
      <c r="Q78" s="958"/>
      <c r="R78" s="913"/>
      <c r="S78" s="913"/>
      <c r="T78" s="913"/>
      <c r="U78" s="913"/>
      <c r="V78" s="913"/>
      <c r="W78" s="913"/>
      <c r="X78" s="91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3"/>
      <c r="AY78" s="913"/>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c r="A79" s="261">
        <v>12</v>
      </c>
      <c r="B79" s="955"/>
      <c r="C79" s="956"/>
      <c r="D79" s="956"/>
      <c r="E79" s="956"/>
      <c r="F79" s="956"/>
      <c r="G79" s="956"/>
      <c r="H79" s="956"/>
      <c r="I79" s="956"/>
      <c r="J79" s="956"/>
      <c r="K79" s="956"/>
      <c r="L79" s="956"/>
      <c r="M79" s="956"/>
      <c r="N79" s="956"/>
      <c r="O79" s="956"/>
      <c r="P79" s="957"/>
      <c r="Q79" s="958"/>
      <c r="R79" s="913"/>
      <c r="S79" s="913"/>
      <c r="T79" s="913"/>
      <c r="U79" s="913"/>
      <c r="V79" s="913"/>
      <c r="W79" s="913"/>
      <c r="X79" s="913"/>
      <c r="Y79" s="913"/>
      <c r="Z79" s="913"/>
      <c r="AA79" s="913"/>
      <c r="AB79" s="913"/>
      <c r="AC79" s="913"/>
      <c r="AD79" s="913"/>
      <c r="AE79" s="913"/>
      <c r="AF79" s="913"/>
      <c r="AG79" s="913"/>
      <c r="AH79" s="913"/>
      <c r="AI79" s="913"/>
      <c r="AJ79" s="913"/>
      <c r="AK79" s="913"/>
      <c r="AL79" s="913"/>
      <c r="AM79" s="913"/>
      <c r="AN79" s="913"/>
      <c r="AO79" s="913"/>
      <c r="AP79" s="913"/>
      <c r="AQ79" s="913"/>
      <c r="AR79" s="913"/>
      <c r="AS79" s="913"/>
      <c r="AT79" s="913"/>
      <c r="AU79" s="913"/>
      <c r="AV79" s="913"/>
      <c r="AW79" s="913"/>
      <c r="AX79" s="913"/>
      <c r="AY79" s="913"/>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c r="A80" s="261">
        <v>13</v>
      </c>
      <c r="B80" s="955"/>
      <c r="C80" s="956"/>
      <c r="D80" s="956"/>
      <c r="E80" s="956"/>
      <c r="F80" s="956"/>
      <c r="G80" s="956"/>
      <c r="H80" s="956"/>
      <c r="I80" s="956"/>
      <c r="J80" s="956"/>
      <c r="K80" s="956"/>
      <c r="L80" s="956"/>
      <c r="M80" s="956"/>
      <c r="N80" s="956"/>
      <c r="O80" s="956"/>
      <c r="P80" s="957"/>
      <c r="Q80" s="958"/>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3"/>
      <c r="AP80" s="913"/>
      <c r="AQ80" s="913"/>
      <c r="AR80" s="913"/>
      <c r="AS80" s="913"/>
      <c r="AT80" s="913"/>
      <c r="AU80" s="913"/>
      <c r="AV80" s="913"/>
      <c r="AW80" s="913"/>
      <c r="AX80" s="913"/>
      <c r="AY80" s="913"/>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c r="A81" s="261">
        <v>14</v>
      </c>
      <c r="B81" s="955"/>
      <c r="C81" s="956"/>
      <c r="D81" s="956"/>
      <c r="E81" s="956"/>
      <c r="F81" s="956"/>
      <c r="G81" s="956"/>
      <c r="H81" s="956"/>
      <c r="I81" s="956"/>
      <c r="J81" s="956"/>
      <c r="K81" s="956"/>
      <c r="L81" s="956"/>
      <c r="M81" s="956"/>
      <c r="N81" s="956"/>
      <c r="O81" s="956"/>
      <c r="P81" s="957"/>
      <c r="Q81" s="958"/>
      <c r="R81" s="913"/>
      <c r="S81" s="913"/>
      <c r="T81" s="913"/>
      <c r="U81" s="913"/>
      <c r="V81" s="913"/>
      <c r="W81" s="913"/>
      <c r="X81" s="913"/>
      <c r="Y81" s="913"/>
      <c r="Z81" s="913"/>
      <c r="AA81" s="913"/>
      <c r="AB81" s="913"/>
      <c r="AC81" s="913"/>
      <c r="AD81" s="913"/>
      <c r="AE81" s="913"/>
      <c r="AF81" s="913"/>
      <c r="AG81" s="913"/>
      <c r="AH81" s="913"/>
      <c r="AI81" s="913"/>
      <c r="AJ81" s="913"/>
      <c r="AK81" s="913"/>
      <c r="AL81" s="913"/>
      <c r="AM81" s="913"/>
      <c r="AN81" s="913"/>
      <c r="AO81" s="913"/>
      <c r="AP81" s="913"/>
      <c r="AQ81" s="913"/>
      <c r="AR81" s="913"/>
      <c r="AS81" s="913"/>
      <c r="AT81" s="913"/>
      <c r="AU81" s="913"/>
      <c r="AV81" s="913"/>
      <c r="AW81" s="913"/>
      <c r="AX81" s="913"/>
      <c r="AY81" s="913"/>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c r="A82" s="261">
        <v>15</v>
      </c>
      <c r="B82" s="955"/>
      <c r="C82" s="956"/>
      <c r="D82" s="956"/>
      <c r="E82" s="956"/>
      <c r="F82" s="956"/>
      <c r="G82" s="956"/>
      <c r="H82" s="956"/>
      <c r="I82" s="956"/>
      <c r="J82" s="956"/>
      <c r="K82" s="956"/>
      <c r="L82" s="956"/>
      <c r="M82" s="956"/>
      <c r="N82" s="956"/>
      <c r="O82" s="956"/>
      <c r="P82" s="957"/>
      <c r="Q82" s="958"/>
      <c r="R82" s="913"/>
      <c r="S82" s="913"/>
      <c r="T82" s="913"/>
      <c r="U82" s="913"/>
      <c r="V82" s="913"/>
      <c r="W82" s="913"/>
      <c r="X82" s="913"/>
      <c r="Y82" s="913"/>
      <c r="Z82" s="913"/>
      <c r="AA82" s="913"/>
      <c r="AB82" s="913"/>
      <c r="AC82" s="913"/>
      <c r="AD82" s="913"/>
      <c r="AE82" s="913"/>
      <c r="AF82" s="913"/>
      <c r="AG82" s="913"/>
      <c r="AH82" s="913"/>
      <c r="AI82" s="913"/>
      <c r="AJ82" s="913"/>
      <c r="AK82" s="913"/>
      <c r="AL82" s="913"/>
      <c r="AM82" s="913"/>
      <c r="AN82" s="913"/>
      <c r="AO82" s="913"/>
      <c r="AP82" s="913"/>
      <c r="AQ82" s="913"/>
      <c r="AR82" s="913"/>
      <c r="AS82" s="913"/>
      <c r="AT82" s="913"/>
      <c r="AU82" s="913"/>
      <c r="AV82" s="913"/>
      <c r="AW82" s="913"/>
      <c r="AX82" s="913"/>
      <c r="AY82" s="913"/>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c r="A83" s="261">
        <v>16</v>
      </c>
      <c r="B83" s="955"/>
      <c r="C83" s="956"/>
      <c r="D83" s="956"/>
      <c r="E83" s="956"/>
      <c r="F83" s="956"/>
      <c r="G83" s="956"/>
      <c r="H83" s="956"/>
      <c r="I83" s="956"/>
      <c r="J83" s="956"/>
      <c r="K83" s="956"/>
      <c r="L83" s="956"/>
      <c r="M83" s="956"/>
      <c r="N83" s="956"/>
      <c r="O83" s="956"/>
      <c r="P83" s="957"/>
      <c r="Q83" s="958"/>
      <c r="R83" s="913"/>
      <c r="S83" s="913"/>
      <c r="T83" s="913"/>
      <c r="U83" s="913"/>
      <c r="V83" s="913"/>
      <c r="W83" s="913"/>
      <c r="X83" s="913"/>
      <c r="Y83" s="913"/>
      <c r="Z83" s="913"/>
      <c r="AA83" s="913"/>
      <c r="AB83" s="913"/>
      <c r="AC83" s="913"/>
      <c r="AD83" s="913"/>
      <c r="AE83" s="913"/>
      <c r="AF83" s="913"/>
      <c r="AG83" s="913"/>
      <c r="AH83" s="913"/>
      <c r="AI83" s="913"/>
      <c r="AJ83" s="913"/>
      <c r="AK83" s="913"/>
      <c r="AL83" s="913"/>
      <c r="AM83" s="913"/>
      <c r="AN83" s="913"/>
      <c r="AO83" s="913"/>
      <c r="AP83" s="913"/>
      <c r="AQ83" s="913"/>
      <c r="AR83" s="913"/>
      <c r="AS83" s="913"/>
      <c r="AT83" s="913"/>
      <c r="AU83" s="913"/>
      <c r="AV83" s="913"/>
      <c r="AW83" s="913"/>
      <c r="AX83" s="913"/>
      <c r="AY83" s="913"/>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c r="A84" s="261">
        <v>17</v>
      </c>
      <c r="B84" s="955"/>
      <c r="C84" s="956"/>
      <c r="D84" s="956"/>
      <c r="E84" s="956"/>
      <c r="F84" s="956"/>
      <c r="G84" s="956"/>
      <c r="H84" s="956"/>
      <c r="I84" s="956"/>
      <c r="J84" s="956"/>
      <c r="K84" s="956"/>
      <c r="L84" s="956"/>
      <c r="M84" s="956"/>
      <c r="N84" s="956"/>
      <c r="O84" s="956"/>
      <c r="P84" s="957"/>
      <c r="Q84" s="958"/>
      <c r="R84" s="913"/>
      <c r="S84" s="913"/>
      <c r="T84" s="913"/>
      <c r="U84" s="913"/>
      <c r="V84" s="913"/>
      <c r="W84" s="913"/>
      <c r="X84" s="913"/>
      <c r="Y84" s="913"/>
      <c r="Z84" s="913"/>
      <c r="AA84" s="913"/>
      <c r="AB84" s="913"/>
      <c r="AC84" s="913"/>
      <c r="AD84" s="913"/>
      <c r="AE84" s="913"/>
      <c r="AF84" s="913"/>
      <c r="AG84" s="913"/>
      <c r="AH84" s="913"/>
      <c r="AI84" s="913"/>
      <c r="AJ84" s="913"/>
      <c r="AK84" s="913"/>
      <c r="AL84" s="913"/>
      <c r="AM84" s="913"/>
      <c r="AN84" s="913"/>
      <c r="AO84" s="913"/>
      <c r="AP84" s="913"/>
      <c r="AQ84" s="913"/>
      <c r="AR84" s="913"/>
      <c r="AS84" s="913"/>
      <c r="AT84" s="913"/>
      <c r="AU84" s="913"/>
      <c r="AV84" s="913"/>
      <c r="AW84" s="913"/>
      <c r="AX84" s="913"/>
      <c r="AY84" s="913"/>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c r="A85" s="261">
        <v>18</v>
      </c>
      <c r="B85" s="955"/>
      <c r="C85" s="956"/>
      <c r="D85" s="956"/>
      <c r="E85" s="956"/>
      <c r="F85" s="956"/>
      <c r="G85" s="956"/>
      <c r="H85" s="956"/>
      <c r="I85" s="956"/>
      <c r="J85" s="956"/>
      <c r="K85" s="956"/>
      <c r="L85" s="956"/>
      <c r="M85" s="956"/>
      <c r="N85" s="956"/>
      <c r="O85" s="956"/>
      <c r="P85" s="957"/>
      <c r="Q85" s="958"/>
      <c r="R85" s="913"/>
      <c r="S85" s="913"/>
      <c r="T85" s="913"/>
      <c r="U85" s="913"/>
      <c r="V85" s="913"/>
      <c r="W85" s="913"/>
      <c r="X85" s="913"/>
      <c r="Y85" s="913"/>
      <c r="Z85" s="913"/>
      <c r="AA85" s="913"/>
      <c r="AB85" s="913"/>
      <c r="AC85" s="913"/>
      <c r="AD85" s="913"/>
      <c r="AE85" s="913"/>
      <c r="AF85" s="913"/>
      <c r="AG85" s="913"/>
      <c r="AH85" s="913"/>
      <c r="AI85" s="913"/>
      <c r="AJ85" s="913"/>
      <c r="AK85" s="913"/>
      <c r="AL85" s="913"/>
      <c r="AM85" s="913"/>
      <c r="AN85" s="913"/>
      <c r="AO85" s="913"/>
      <c r="AP85" s="913"/>
      <c r="AQ85" s="913"/>
      <c r="AR85" s="913"/>
      <c r="AS85" s="913"/>
      <c r="AT85" s="913"/>
      <c r="AU85" s="913"/>
      <c r="AV85" s="913"/>
      <c r="AW85" s="913"/>
      <c r="AX85" s="913"/>
      <c r="AY85" s="913"/>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c r="A86" s="261">
        <v>19</v>
      </c>
      <c r="B86" s="955"/>
      <c r="C86" s="956"/>
      <c r="D86" s="956"/>
      <c r="E86" s="956"/>
      <c r="F86" s="956"/>
      <c r="G86" s="956"/>
      <c r="H86" s="956"/>
      <c r="I86" s="956"/>
      <c r="J86" s="956"/>
      <c r="K86" s="956"/>
      <c r="L86" s="956"/>
      <c r="M86" s="956"/>
      <c r="N86" s="956"/>
      <c r="O86" s="956"/>
      <c r="P86" s="957"/>
      <c r="Q86" s="958"/>
      <c r="R86" s="913"/>
      <c r="S86" s="913"/>
      <c r="T86" s="913"/>
      <c r="U86" s="913"/>
      <c r="V86" s="913"/>
      <c r="W86" s="913"/>
      <c r="X86" s="913"/>
      <c r="Y86" s="913"/>
      <c r="Z86" s="913"/>
      <c r="AA86" s="913"/>
      <c r="AB86" s="913"/>
      <c r="AC86" s="913"/>
      <c r="AD86" s="913"/>
      <c r="AE86" s="913"/>
      <c r="AF86" s="913"/>
      <c r="AG86" s="913"/>
      <c r="AH86" s="913"/>
      <c r="AI86" s="913"/>
      <c r="AJ86" s="913"/>
      <c r="AK86" s="913"/>
      <c r="AL86" s="913"/>
      <c r="AM86" s="913"/>
      <c r="AN86" s="913"/>
      <c r="AO86" s="913"/>
      <c r="AP86" s="913"/>
      <c r="AQ86" s="913"/>
      <c r="AR86" s="913"/>
      <c r="AS86" s="913"/>
      <c r="AT86" s="913"/>
      <c r="AU86" s="913"/>
      <c r="AV86" s="913"/>
      <c r="AW86" s="913"/>
      <c r="AX86" s="913"/>
      <c r="AY86" s="913"/>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c r="A88" s="264" t="s">
        <v>390</v>
      </c>
      <c r="B88" s="872" t="s">
        <v>426</v>
      </c>
      <c r="C88" s="873"/>
      <c r="D88" s="873"/>
      <c r="E88" s="873"/>
      <c r="F88" s="873"/>
      <c r="G88" s="873"/>
      <c r="H88" s="873"/>
      <c r="I88" s="873"/>
      <c r="J88" s="873"/>
      <c r="K88" s="873"/>
      <c r="L88" s="873"/>
      <c r="M88" s="873"/>
      <c r="N88" s="873"/>
      <c r="O88" s="873"/>
      <c r="P88" s="874"/>
      <c r="Q88" s="920"/>
      <c r="R88" s="921"/>
      <c r="S88" s="921"/>
      <c r="T88" s="921"/>
      <c r="U88" s="921"/>
      <c r="V88" s="921"/>
      <c r="W88" s="921"/>
      <c r="X88" s="921"/>
      <c r="Y88" s="921"/>
      <c r="Z88" s="921"/>
      <c r="AA88" s="921"/>
      <c r="AB88" s="921"/>
      <c r="AC88" s="921"/>
      <c r="AD88" s="921"/>
      <c r="AE88" s="921"/>
      <c r="AF88" s="924">
        <v>5433</v>
      </c>
      <c r="AG88" s="924"/>
      <c r="AH88" s="924"/>
      <c r="AI88" s="924"/>
      <c r="AJ88" s="924"/>
      <c r="AK88" s="921"/>
      <c r="AL88" s="921"/>
      <c r="AM88" s="921"/>
      <c r="AN88" s="921"/>
      <c r="AO88" s="921"/>
      <c r="AP88" s="924">
        <v>388</v>
      </c>
      <c r="AQ88" s="924"/>
      <c r="AR88" s="924"/>
      <c r="AS88" s="924"/>
      <c r="AT88" s="924"/>
      <c r="AU88" s="924">
        <v>236</v>
      </c>
      <c r="AV88" s="924"/>
      <c r="AW88" s="924"/>
      <c r="AX88" s="924"/>
      <c r="AY88" s="924"/>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2" t="s">
        <v>427</v>
      </c>
      <c r="BS102" s="873"/>
      <c r="BT102" s="873"/>
      <c r="BU102" s="873"/>
      <c r="BV102" s="873"/>
      <c r="BW102" s="873"/>
      <c r="BX102" s="873"/>
      <c r="BY102" s="873"/>
      <c r="BZ102" s="873"/>
      <c r="CA102" s="873"/>
      <c r="CB102" s="873"/>
      <c r="CC102" s="873"/>
      <c r="CD102" s="873"/>
      <c r="CE102" s="873"/>
      <c r="CF102" s="873"/>
      <c r="CG102" s="874"/>
      <c r="CH102" s="971"/>
      <c r="CI102" s="972"/>
      <c r="CJ102" s="972"/>
      <c r="CK102" s="972"/>
      <c r="CL102" s="973"/>
      <c r="CM102" s="971"/>
      <c r="CN102" s="972"/>
      <c r="CO102" s="972"/>
      <c r="CP102" s="972"/>
      <c r="CQ102" s="973"/>
      <c r="CR102" s="974">
        <v>459</v>
      </c>
      <c r="CS102" s="932"/>
      <c r="CT102" s="932"/>
      <c r="CU102" s="932"/>
      <c r="CV102" s="975"/>
      <c r="CW102" s="974">
        <v>9</v>
      </c>
      <c r="CX102" s="932"/>
      <c r="CY102" s="932"/>
      <c r="CZ102" s="932"/>
      <c r="DA102" s="975"/>
      <c r="DB102" s="974">
        <v>129</v>
      </c>
      <c r="DC102" s="932"/>
      <c r="DD102" s="932"/>
      <c r="DE102" s="932"/>
      <c r="DF102" s="975"/>
      <c r="DG102" s="974" t="s">
        <v>600</v>
      </c>
      <c r="DH102" s="932"/>
      <c r="DI102" s="932"/>
      <c r="DJ102" s="932"/>
      <c r="DK102" s="975"/>
      <c r="DL102" s="974" t="s">
        <v>601</v>
      </c>
      <c r="DM102" s="932"/>
      <c r="DN102" s="932"/>
      <c r="DO102" s="932"/>
      <c r="DP102" s="975"/>
      <c r="DQ102" s="974">
        <v>4</v>
      </c>
      <c r="DR102" s="932"/>
      <c r="DS102" s="932"/>
      <c r="DT102" s="932"/>
      <c r="DU102" s="975"/>
      <c r="DV102" s="998"/>
      <c r="DW102" s="999"/>
      <c r="DX102" s="999"/>
      <c r="DY102" s="999"/>
      <c r="DZ102" s="100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428</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429</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3" t="s">
        <v>432</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433</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c r="A109" s="996" t="s">
        <v>434</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435</v>
      </c>
      <c r="AB109" s="977"/>
      <c r="AC109" s="977"/>
      <c r="AD109" s="977"/>
      <c r="AE109" s="978"/>
      <c r="AF109" s="976" t="s">
        <v>304</v>
      </c>
      <c r="AG109" s="977"/>
      <c r="AH109" s="977"/>
      <c r="AI109" s="977"/>
      <c r="AJ109" s="978"/>
      <c r="AK109" s="976" t="s">
        <v>303</v>
      </c>
      <c r="AL109" s="977"/>
      <c r="AM109" s="977"/>
      <c r="AN109" s="977"/>
      <c r="AO109" s="978"/>
      <c r="AP109" s="976" t="s">
        <v>436</v>
      </c>
      <c r="AQ109" s="977"/>
      <c r="AR109" s="977"/>
      <c r="AS109" s="977"/>
      <c r="AT109" s="979"/>
      <c r="AU109" s="996" t="s">
        <v>434</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435</v>
      </c>
      <c r="BR109" s="977"/>
      <c r="BS109" s="977"/>
      <c r="BT109" s="977"/>
      <c r="BU109" s="978"/>
      <c r="BV109" s="976" t="s">
        <v>304</v>
      </c>
      <c r="BW109" s="977"/>
      <c r="BX109" s="977"/>
      <c r="BY109" s="977"/>
      <c r="BZ109" s="978"/>
      <c r="CA109" s="976" t="s">
        <v>303</v>
      </c>
      <c r="CB109" s="977"/>
      <c r="CC109" s="977"/>
      <c r="CD109" s="977"/>
      <c r="CE109" s="978"/>
      <c r="CF109" s="997" t="s">
        <v>436</v>
      </c>
      <c r="CG109" s="997"/>
      <c r="CH109" s="997"/>
      <c r="CI109" s="997"/>
      <c r="CJ109" s="997"/>
      <c r="CK109" s="976" t="s">
        <v>437</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435</v>
      </c>
      <c r="DH109" s="977"/>
      <c r="DI109" s="977"/>
      <c r="DJ109" s="977"/>
      <c r="DK109" s="978"/>
      <c r="DL109" s="976" t="s">
        <v>304</v>
      </c>
      <c r="DM109" s="977"/>
      <c r="DN109" s="977"/>
      <c r="DO109" s="977"/>
      <c r="DP109" s="978"/>
      <c r="DQ109" s="976" t="s">
        <v>303</v>
      </c>
      <c r="DR109" s="977"/>
      <c r="DS109" s="977"/>
      <c r="DT109" s="977"/>
      <c r="DU109" s="978"/>
      <c r="DV109" s="976" t="s">
        <v>436</v>
      </c>
      <c r="DW109" s="977"/>
      <c r="DX109" s="977"/>
      <c r="DY109" s="977"/>
      <c r="DZ109" s="979"/>
    </row>
    <row r="110" spans="1:131" s="246" customFormat="1" ht="26.25" customHeight="1">
      <c r="A110" s="980" t="s">
        <v>438</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3914899</v>
      </c>
      <c r="AB110" s="984"/>
      <c r="AC110" s="984"/>
      <c r="AD110" s="984"/>
      <c r="AE110" s="985"/>
      <c r="AF110" s="986">
        <v>3757344</v>
      </c>
      <c r="AG110" s="984"/>
      <c r="AH110" s="984"/>
      <c r="AI110" s="984"/>
      <c r="AJ110" s="985"/>
      <c r="AK110" s="986">
        <v>3325736</v>
      </c>
      <c r="AL110" s="984"/>
      <c r="AM110" s="984"/>
      <c r="AN110" s="984"/>
      <c r="AO110" s="985"/>
      <c r="AP110" s="987">
        <v>25.7</v>
      </c>
      <c r="AQ110" s="988"/>
      <c r="AR110" s="988"/>
      <c r="AS110" s="988"/>
      <c r="AT110" s="989"/>
      <c r="AU110" s="990" t="s">
        <v>73</v>
      </c>
      <c r="AV110" s="991"/>
      <c r="AW110" s="991"/>
      <c r="AX110" s="991"/>
      <c r="AY110" s="991"/>
      <c r="AZ110" s="1032" t="s">
        <v>439</v>
      </c>
      <c r="BA110" s="981"/>
      <c r="BB110" s="981"/>
      <c r="BC110" s="981"/>
      <c r="BD110" s="981"/>
      <c r="BE110" s="981"/>
      <c r="BF110" s="981"/>
      <c r="BG110" s="981"/>
      <c r="BH110" s="981"/>
      <c r="BI110" s="981"/>
      <c r="BJ110" s="981"/>
      <c r="BK110" s="981"/>
      <c r="BL110" s="981"/>
      <c r="BM110" s="981"/>
      <c r="BN110" s="981"/>
      <c r="BO110" s="981"/>
      <c r="BP110" s="982"/>
      <c r="BQ110" s="1018">
        <v>33936011</v>
      </c>
      <c r="BR110" s="1019"/>
      <c r="BS110" s="1019"/>
      <c r="BT110" s="1019"/>
      <c r="BU110" s="1019"/>
      <c r="BV110" s="1019">
        <v>35707594</v>
      </c>
      <c r="BW110" s="1019"/>
      <c r="BX110" s="1019"/>
      <c r="BY110" s="1019"/>
      <c r="BZ110" s="1019"/>
      <c r="CA110" s="1019">
        <v>34830652</v>
      </c>
      <c r="CB110" s="1019"/>
      <c r="CC110" s="1019"/>
      <c r="CD110" s="1019"/>
      <c r="CE110" s="1019"/>
      <c r="CF110" s="1033">
        <v>268.7</v>
      </c>
      <c r="CG110" s="1034"/>
      <c r="CH110" s="1034"/>
      <c r="CI110" s="1034"/>
      <c r="CJ110" s="1034"/>
      <c r="CK110" s="1035" t="s">
        <v>440</v>
      </c>
      <c r="CL110" s="1036"/>
      <c r="CM110" s="1015" t="s">
        <v>441</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405</v>
      </c>
      <c r="DH110" s="1019"/>
      <c r="DI110" s="1019"/>
      <c r="DJ110" s="1019"/>
      <c r="DK110" s="1019"/>
      <c r="DL110" s="1019" t="s">
        <v>405</v>
      </c>
      <c r="DM110" s="1019"/>
      <c r="DN110" s="1019"/>
      <c r="DO110" s="1019"/>
      <c r="DP110" s="1019"/>
      <c r="DQ110" s="1019" t="s">
        <v>178</v>
      </c>
      <c r="DR110" s="1019"/>
      <c r="DS110" s="1019"/>
      <c r="DT110" s="1019"/>
      <c r="DU110" s="1019"/>
      <c r="DV110" s="1020" t="s">
        <v>178</v>
      </c>
      <c r="DW110" s="1020"/>
      <c r="DX110" s="1020"/>
      <c r="DY110" s="1020"/>
      <c r="DZ110" s="1021"/>
    </row>
    <row r="111" spans="1:131" s="246" customFormat="1" ht="26.25" customHeight="1">
      <c r="A111" s="1022" t="s">
        <v>442</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405</v>
      </c>
      <c r="AB111" s="1026"/>
      <c r="AC111" s="1026"/>
      <c r="AD111" s="1026"/>
      <c r="AE111" s="1027"/>
      <c r="AF111" s="1028" t="s">
        <v>178</v>
      </c>
      <c r="AG111" s="1026"/>
      <c r="AH111" s="1026"/>
      <c r="AI111" s="1026"/>
      <c r="AJ111" s="1027"/>
      <c r="AK111" s="1028" t="s">
        <v>178</v>
      </c>
      <c r="AL111" s="1026"/>
      <c r="AM111" s="1026"/>
      <c r="AN111" s="1026"/>
      <c r="AO111" s="1027"/>
      <c r="AP111" s="1029" t="s">
        <v>178</v>
      </c>
      <c r="AQ111" s="1030"/>
      <c r="AR111" s="1030"/>
      <c r="AS111" s="1030"/>
      <c r="AT111" s="1031"/>
      <c r="AU111" s="992"/>
      <c r="AV111" s="993"/>
      <c r="AW111" s="993"/>
      <c r="AX111" s="993"/>
      <c r="AY111" s="993"/>
      <c r="AZ111" s="1041" t="s">
        <v>443</v>
      </c>
      <c r="BA111" s="1042"/>
      <c r="BB111" s="1042"/>
      <c r="BC111" s="1042"/>
      <c r="BD111" s="1042"/>
      <c r="BE111" s="1042"/>
      <c r="BF111" s="1042"/>
      <c r="BG111" s="1042"/>
      <c r="BH111" s="1042"/>
      <c r="BI111" s="1042"/>
      <c r="BJ111" s="1042"/>
      <c r="BK111" s="1042"/>
      <c r="BL111" s="1042"/>
      <c r="BM111" s="1042"/>
      <c r="BN111" s="1042"/>
      <c r="BO111" s="1042"/>
      <c r="BP111" s="1043"/>
      <c r="BQ111" s="1011" t="s">
        <v>178</v>
      </c>
      <c r="BR111" s="1012"/>
      <c r="BS111" s="1012"/>
      <c r="BT111" s="1012"/>
      <c r="BU111" s="1012"/>
      <c r="BV111" s="1012" t="s">
        <v>178</v>
      </c>
      <c r="BW111" s="1012"/>
      <c r="BX111" s="1012"/>
      <c r="BY111" s="1012"/>
      <c r="BZ111" s="1012"/>
      <c r="CA111" s="1012" t="s">
        <v>178</v>
      </c>
      <c r="CB111" s="1012"/>
      <c r="CC111" s="1012"/>
      <c r="CD111" s="1012"/>
      <c r="CE111" s="1012"/>
      <c r="CF111" s="1006" t="s">
        <v>178</v>
      </c>
      <c r="CG111" s="1007"/>
      <c r="CH111" s="1007"/>
      <c r="CI111" s="1007"/>
      <c r="CJ111" s="1007"/>
      <c r="CK111" s="1037"/>
      <c r="CL111" s="1038"/>
      <c r="CM111" s="1008" t="s">
        <v>444</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178</v>
      </c>
      <c r="DH111" s="1012"/>
      <c r="DI111" s="1012"/>
      <c r="DJ111" s="1012"/>
      <c r="DK111" s="1012"/>
      <c r="DL111" s="1012" t="s">
        <v>178</v>
      </c>
      <c r="DM111" s="1012"/>
      <c r="DN111" s="1012"/>
      <c r="DO111" s="1012"/>
      <c r="DP111" s="1012"/>
      <c r="DQ111" s="1012" t="s">
        <v>178</v>
      </c>
      <c r="DR111" s="1012"/>
      <c r="DS111" s="1012"/>
      <c r="DT111" s="1012"/>
      <c r="DU111" s="1012"/>
      <c r="DV111" s="1013" t="s">
        <v>178</v>
      </c>
      <c r="DW111" s="1013"/>
      <c r="DX111" s="1013"/>
      <c r="DY111" s="1013"/>
      <c r="DZ111" s="1014"/>
    </row>
    <row r="112" spans="1:131" s="246" customFormat="1" ht="26.25" customHeight="1">
      <c r="A112" s="1044" t="s">
        <v>445</v>
      </c>
      <c r="B112" s="1045"/>
      <c r="C112" s="1042" t="s">
        <v>446</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178</v>
      </c>
      <c r="AB112" s="1051"/>
      <c r="AC112" s="1051"/>
      <c r="AD112" s="1051"/>
      <c r="AE112" s="1052"/>
      <c r="AF112" s="1053" t="s">
        <v>405</v>
      </c>
      <c r="AG112" s="1051"/>
      <c r="AH112" s="1051"/>
      <c r="AI112" s="1051"/>
      <c r="AJ112" s="1052"/>
      <c r="AK112" s="1053" t="s">
        <v>405</v>
      </c>
      <c r="AL112" s="1051"/>
      <c r="AM112" s="1051"/>
      <c r="AN112" s="1051"/>
      <c r="AO112" s="1052"/>
      <c r="AP112" s="1054" t="s">
        <v>405</v>
      </c>
      <c r="AQ112" s="1055"/>
      <c r="AR112" s="1055"/>
      <c r="AS112" s="1055"/>
      <c r="AT112" s="1056"/>
      <c r="AU112" s="992"/>
      <c r="AV112" s="993"/>
      <c r="AW112" s="993"/>
      <c r="AX112" s="993"/>
      <c r="AY112" s="993"/>
      <c r="AZ112" s="1041" t="s">
        <v>447</v>
      </c>
      <c r="BA112" s="1042"/>
      <c r="BB112" s="1042"/>
      <c r="BC112" s="1042"/>
      <c r="BD112" s="1042"/>
      <c r="BE112" s="1042"/>
      <c r="BF112" s="1042"/>
      <c r="BG112" s="1042"/>
      <c r="BH112" s="1042"/>
      <c r="BI112" s="1042"/>
      <c r="BJ112" s="1042"/>
      <c r="BK112" s="1042"/>
      <c r="BL112" s="1042"/>
      <c r="BM112" s="1042"/>
      <c r="BN112" s="1042"/>
      <c r="BO112" s="1042"/>
      <c r="BP112" s="1043"/>
      <c r="BQ112" s="1011">
        <v>9416288</v>
      </c>
      <c r="BR112" s="1012"/>
      <c r="BS112" s="1012"/>
      <c r="BT112" s="1012"/>
      <c r="BU112" s="1012"/>
      <c r="BV112" s="1012">
        <v>8575748</v>
      </c>
      <c r="BW112" s="1012"/>
      <c r="BX112" s="1012"/>
      <c r="BY112" s="1012"/>
      <c r="BZ112" s="1012"/>
      <c r="CA112" s="1012">
        <v>7603216</v>
      </c>
      <c r="CB112" s="1012"/>
      <c r="CC112" s="1012"/>
      <c r="CD112" s="1012"/>
      <c r="CE112" s="1012"/>
      <c r="CF112" s="1006">
        <v>58.6</v>
      </c>
      <c r="CG112" s="1007"/>
      <c r="CH112" s="1007"/>
      <c r="CI112" s="1007"/>
      <c r="CJ112" s="1007"/>
      <c r="CK112" s="1037"/>
      <c r="CL112" s="1038"/>
      <c r="CM112" s="1008" t="s">
        <v>448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178</v>
      </c>
      <c r="DH112" s="1012"/>
      <c r="DI112" s="1012"/>
      <c r="DJ112" s="1012"/>
      <c r="DK112" s="1012"/>
      <c r="DL112" s="1012" t="s">
        <v>178</v>
      </c>
      <c r="DM112" s="1012"/>
      <c r="DN112" s="1012"/>
      <c r="DO112" s="1012"/>
      <c r="DP112" s="1012"/>
      <c r="DQ112" s="1012" t="s">
        <v>178</v>
      </c>
      <c r="DR112" s="1012"/>
      <c r="DS112" s="1012"/>
      <c r="DT112" s="1012"/>
      <c r="DU112" s="1012"/>
      <c r="DV112" s="1013" t="s">
        <v>178</v>
      </c>
      <c r="DW112" s="1013"/>
      <c r="DX112" s="1013"/>
      <c r="DY112" s="1013"/>
      <c r="DZ112" s="1014"/>
    </row>
    <row r="113" spans="1:130" s="246" customFormat="1" ht="26.25" customHeight="1">
      <c r="A113" s="1046"/>
      <c r="B113" s="1047"/>
      <c r="C113" s="1042" t="s">
        <v>449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610504</v>
      </c>
      <c r="AB113" s="1026"/>
      <c r="AC113" s="1026"/>
      <c r="AD113" s="1026"/>
      <c r="AE113" s="1027"/>
      <c r="AF113" s="1028">
        <v>615607</v>
      </c>
      <c r="AG113" s="1026"/>
      <c r="AH113" s="1026"/>
      <c r="AI113" s="1026"/>
      <c r="AJ113" s="1027"/>
      <c r="AK113" s="1028">
        <v>615480</v>
      </c>
      <c r="AL113" s="1026"/>
      <c r="AM113" s="1026"/>
      <c r="AN113" s="1026"/>
      <c r="AO113" s="1027"/>
      <c r="AP113" s="1029">
        <v>4.7</v>
      </c>
      <c r="AQ113" s="1030"/>
      <c r="AR113" s="1030"/>
      <c r="AS113" s="1030"/>
      <c r="AT113" s="1031"/>
      <c r="AU113" s="992"/>
      <c r="AV113" s="993"/>
      <c r="AW113" s="993"/>
      <c r="AX113" s="993"/>
      <c r="AY113" s="993"/>
      <c r="AZ113" s="1041" t="s">
        <v>450</v>
      </c>
      <c r="BA113" s="1042"/>
      <c r="BB113" s="1042"/>
      <c r="BC113" s="1042"/>
      <c r="BD113" s="1042"/>
      <c r="BE113" s="1042"/>
      <c r="BF113" s="1042"/>
      <c r="BG113" s="1042"/>
      <c r="BH113" s="1042"/>
      <c r="BI113" s="1042"/>
      <c r="BJ113" s="1042"/>
      <c r="BK113" s="1042"/>
      <c r="BL113" s="1042"/>
      <c r="BM113" s="1042"/>
      <c r="BN113" s="1042"/>
      <c r="BO113" s="1042"/>
      <c r="BP113" s="1043"/>
      <c r="BQ113" s="1011">
        <v>391798</v>
      </c>
      <c r="BR113" s="1012"/>
      <c r="BS113" s="1012"/>
      <c r="BT113" s="1012"/>
      <c r="BU113" s="1012"/>
      <c r="BV113" s="1012">
        <v>314914</v>
      </c>
      <c r="BW113" s="1012"/>
      <c r="BX113" s="1012"/>
      <c r="BY113" s="1012"/>
      <c r="BZ113" s="1012"/>
      <c r="CA113" s="1012">
        <v>235508</v>
      </c>
      <c r="CB113" s="1012"/>
      <c r="CC113" s="1012"/>
      <c r="CD113" s="1012"/>
      <c r="CE113" s="1012"/>
      <c r="CF113" s="1006">
        <v>1.8</v>
      </c>
      <c r="CG113" s="1007"/>
      <c r="CH113" s="1007"/>
      <c r="CI113" s="1007"/>
      <c r="CJ113" s="1007"/>
      <c r="CK113" s="1037"/>
      <c r="CL113" s="1038"/>
      <c r="CM113" s="1008" t="s">
        <v>451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178</v>
      </c>
      <c r="DH113" s="1051"/>
      <c r="DI113" s="1051"/>
      <c r="DJ113" s="1051"/>
      <c r="DK113" s="1052"/>
      <c r="DL113" s="1053" t="s">
        <v>178</v>
      </c>
      <c r="DM113" s="1051"/>
      <c r="DN113" s="1051"/>
      <c r="DO113" s="1051"/>
      <c r="DP113" s="1052"/>
      <c r="DQ113" s="1053" t="s">
        <v>405</v>
      </c>
      <c r="DR113" s="1051"/>
      <c r="DS113" s="1051"/>
      <c r="DT113" s="1051"/>
      <c r="DU113" s="1052"/>
      <c r="DV113" s="1054" t="s">
        <v>405</v>
      </c>
      <c r="DW113" s="1055"/>
      <c r="DX113" s="1055"/>
      <c r="DY113" s="1055"/>
      <c r="DZ113" s="1056"/>
    </row>
    <row r="114" spans="1:130" s="246" customFormat="1" ht="26.25" customHeight="1">
      <c r="A114" s="1046"/>
      <c r="B114" s="1047"/>
      <c r="C114" s="1042" t="s">
        <v>452</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109523</v>
      </c>
      <c r="AB114" s="1051"/>
      <c r="AC114" s="1051"/>
      <c r="AD114" s="1051"/>
      <c r="AE114" s="1052"/>
      <c r="AF114" s="1053">
        <v>122959</v>
      </c>
      <c r="AG114" s="1051"/>
      <c r="AH114" s="1051"/>
      <c r="AI114" s="1051"/>
      <c r="AJ114" s="1052"/>
      <c r="AK114" s="1053">
        <v>119520</v>
      </c>
      <c r="AL114" s="1051"/>
      <c r="AM114" s="1051"/>
      <c r="AN114" s="1051"/>
      <c r="AO114" s="1052"/>
      <c r="AP114" s="1054">
        <v>0.9</v>
      </c>
      <c r="AQ114" s="1055"/>
      <c r="AR114" s="1055"/>
      <c r="AS114" s="1055"/>
      <c r="AT114" s="1056"/>
      <c r="AU114" s="992"/>
      <c r="AV114" s="993"/>
      <c r="AW114" s="993"/>
      <c r="AX114" s="993"/>
      <c r="AY114" s="993"/>
      <c r="AZ114" s="1041" t="s">
        <v>453</v>
      </c>
      <c r="BA114" s="1042"/>
      <c r="BB114" s="1042"/>
      <c r="BC114" s="1042"/>
      <c r="BD114" s="1042"/>
      <c r="BE114" s="1042"/>
      <c r="BF114" s="1042"/>
      <c r="BG114" s="1042"/>
      <c r="BH114" s="1042"/>
      <c r="BI114" s="1042"/>
      <c r="BJ114" s="1042"/>
      <c r="BK114" s="1042"/>
      <c r="BL114" s="1042"/>
      <c r="BM114" s="1042"/>
      <c r="BN114" s="1042"/>
      <c r="BO114" s="1042"/>
      <c r="BP114" s="1043"/>
      <c r="BQ114" s="1011">
        <v>5283681</v>
      </c>
      <c r="BR114" s="1012"/>
      <c r="BS114" s="1012"/>
      <c r="BT114" s="1012"/>
      <c r="BU114" s="1012"/>
      <c r="BV114" s="1012">
        <v>5379218</v>
      </c>
      <c r="BW114" s="1012"/>
      <c r="BX114" s="1012"/>
      <c r="BY114" s="1012"/>
      <c r="BZ114" s="1012"/>
      <c r="CA114" s="1012">
        <v>5119405</v>
      </c>
      <c r="CB114" s="1012"/>
      <c r="CC114" s="1012"/>
      <c r="CD114" s="1012"/>
      <c r="CE114" s="1012"/>
      <c r="CF114" s="1006">
        <v>39.5</v>
      </c>
      <c r="CG114" s="1007"/>
      <c r="CH114" s="1007"/>
      <c r="CI114" s="1007"/>
      <c r="CJ114" s="1007"/>
      <c r="CK114" s="1037"/>
      <c r="CL114" s="1038"/>
      <c r="CM114" s="1008" t="s">
        <v>454</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178</v>
      </c>
      <c r="DH114" s="1051"/>
      <c r="DI114" s="1051"/>
      <c r="DJ114" s="1051"/>
      <c r="DK114" s="1052"/>
      <c r="DL114" s="1053" t="s">
        <v>178</v>
      </c>
      <c r="DM114" s="1051"/>
      <c r="DN114" s="1051"/>
      <c r="DO114" s="1051"/>
      <c r="DP114" s="1052"/>
      <c r="DQ114" s="1053" t="s">
        <v>178</v>
      </c>
      <c r="DR114" s="1051"/>
      <c r="DS114" s="1051"/>
      <c r="DT114" s="1051"/>
      <c r="DU114" s="1052"/>
      <c r="DV114" s="1054" t="s">
        <v>178</v>
      </c>
      <c r="DW114" s="1055"/>
      <c r="DX114" s="1055"/>
      <c r="DY114" s="1055"/>
      <c r="DZ114" s="1056"/>
    </row>
    <row r="115" spans="1:130" s="246" customFormat="1" ht="26.25" customHeight="1">
      <c r="A115" s="1046"/>
      <c r="B115" s="1047"/>
      <c r="C115" s="1042" t="s">
        <v>455</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178</v>
      </c>
      <c r="AB115" s="1026"/>
      <c r="AC115" s="1026"/>
      <c r="AD115" s="1026"/>
      <c r="AE115" s="1027"/>
      <c r="AF115" s="1028" t="s">
        <v>178</v>
      </c>
      <c r="AG115" s="1026"/>
      <c r="AH115" s="1026"/>
      <c r="AI115" s="1026"/>
      <c r="AJ115" s="1027"/>
      <c r="AK115" s="1028" t="s">
        <v>456</v>
      </c>
      <c r="AL115" s="1026"/>
      <c r="AM115" s="1026"/>
      <c r="AN115" s="1026"/>
      <c r="AO115" s="1027"/>
      <c r="AP115" s="1029" t="s">
        <v>178</v>
      </c>
      <c r="AQ115" s="1030"/>
      <c r="AR115" s="1030"/>
      <c r="AS115" s="1030"/>
      <c r="AT115" s="1031"/>
      <c r="AU115" s="992"/>
      <c r="AV115" s="993"/>
      <c r="AW115" s="993"/>
      <c r="AX115" s="993"/>
      <c r="AY115" s="993"/>
      <c r="AZ115" s="1041" t="s">
        <v>457</v>
      </c>
      <c r="BA115" s="1042"/>
      <c r="BB115" s="1042"/>
      <c r="BC115" s="1042"/>
      <c r="BD115" s="1042"/>
      <c r="BE115" s="1042"/>
      <c r="BF115" s="1042"/>
      <c r="BG115" s="1042"/>
      <c r="BH115" s="1042"/>
      <c r="BI115" s="1042"/>
      <c r="BJ115" s="1042"/>
      <c r="BK115" s="1042"/>
      <c r="BL115" s="1042"/>
      <c r="BM115" s="1042"/>
      <c r="BN115" s="1042"/>
      <c r="BO115" s="1042"/>
      <c r="BP115" s="1043"/>
      <c r="BQ115" s="1011">
        <v>51083</v>
      </c>
      <c r="BR115" s="1012"/>
      <c r="BS115" s="1012"/>
      <c r="BT115" s="1012"/>
      <c r="BU115" s="1012"/>
      <c r="BV115" s="1012">
        <v>48451</v>
      </c>
      <c r="BW115" s="1012"/>
      <c r="BX115" s="1012"/>
      <c r="BY115" s="1012"/>
      <c r="BZ115" s="1012"/>
      <c r="CA115" s="1012">
        <v>3500</v>
      </c>
      <c r="CB115" s="1012"/>
      <c r="CC115" s="1012"/>
      <c r="CD115" s="1012"/>
      <c r="CE115" s="1012"/>
      <c r="CF115" s="1006">
        <v>0</v>
      </c>
      <c r="CG115" s="1007"/>
      <c r="CH115" s="1007"/>
      <c r="CI115" s="1007"/>
      <c r="CJ115" s="1007"/>
      <c r="CK115" s="1037"/>
      <c r="CL115" s="1038"/>
      <c r="CM115" s="1041" t="s">
        <v>458</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178</v>
      </c>
      <c r="DH115" s="1051"/>
      <c r="DI115" s="1051"/>
      <c r="DJ115" s="1051"/>
      <c r="DK115" s="1052"/>
      <c r="DL115" s="1053" t="s">
        <v>178</v>
      </c>
      <c r="DM115" s="1051"/>
      <c r="DN115" s="1051"/>
      <c r="DO115" s="1051"/>
      <c r="DP115" s="1052"/>
      <c r="DQ115" s="1053" t="s">
        <v>178</v>
      </c>
      <c r="DR115" s="1051"/>
      <c r="DS115" s="1051"/>
      <c r="DT115" s="1051"/>
      <c r="DU115" s="1052"/>
      <c r="DV115" s="1054" t="s">
        <v>178</v>
      </c>
      <c r="DW115" s="1055"/>
      <c r="DX115" s="1055"/>
      <c r="DY115" s="1055"/>
      <c r="DZ115" s="1056"/>
    </row>
    <row r="116" spans="1:130" s="246" customFormat="1" ht="26.25" customHeight="1">
      <c r="A116" s="1048"/>
      <c r="B116" s="1049"/>
      <c r="C116" s="1057" t="s">
        <v>459</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178</v>
      </c>
      <c r="AB116" s="1051"/>
      <c r="AC116" s="1051"/>
      <c r="AD116" s="1051"/>
      <c r="AE116" s="1052"/>
      <c r="AF116" s="1053" t="s">
        <v>405</v>
      </c>
      <c r="AG116" s="1051"/>
      <c r="AH116" s="1051"/>
      <c r="AI116" s="1051"/>
      <c r="AJ116" s="1052"/>
      <c r="AK116" s="1053" t="s">
        <v>178</v>
      </c>
      <c r="AL116" s="1051"/>
      <c r="AM116" s="1051"/>
      <c r="AN116" s="1051"/>
      <c r="AO116" s="1052"/>
      <c r="AP116" s="1054" t="s">
        <v>178</v>
      </c>
      <c r="AQ116" s="1055"/>
      <c r="AR116" s="1055"/>
      <c r="AS116" s="1055"/>
      <c r="AT116" s="1056"/>
      <c r="AU116" s="992"/>
      <c r="AV116" s="993"/>
      <c r="AW116" s="993"/>
      <c r="AX116" s="993"/>
      <c r="AY116" s="993"/>
      <c r="AZ116" s="1059" t="s">
        <v>460</v>
      </c>
      <c r="BA116" s="1060"/>
      <c r="BB116" s="1060"/>
      <c r="BC116" s="1060"/>
      <c r="BD116" s="1060"/>
      <c r="BE116" s="1060"/>
      <c r="BF116" s="1060"/>
      <c r="BG116" s="1060"/>
      <c r="BH116" s="1060"/>
      <c r="BI116" s="1060"/>
      <c r="BJ116" s="1060"/>
      <c r="BK116" s="1060"/>
      <c r="BL116" s="1060"/>
      <c r="BM116" s="1060"/>
      <c r="BN116" s="1060"/>
      <c r="BO116" s="1060"/>
      <c r="BP116" s="1061"/>
      <c r="BQ116" s="1011" t="s">
        <v>178</v>
      </c>
      <c r="BR116" s="1012"/>
      <c r="BS116" s="1012"/>
      <c r="BT116" s="1012"/>
      <c r="BU116" s="1012"/>
      <c r="BV116" s="1012" t="s">
        <v>178</v>
      </c>
      <c r="BW116" s="1012"/>
      <c r="BX116" s="1012"/>
      <c r="BY116" s="1012"/>
      <c r="BZ116" s="1012"/>
      <c r="CA116" s="1012" t="s">
        <v>405</v>
      </c>
      <c r="CB116" s="1012"/>
      <c r="CC116" s="1012"/>
      <c r="CD116" s="1012"/>
      <c r="CE116" s="1012"/>
      <c r="CF116" s="1006" t="s">
        <v>178</v>
      </c>
      <c r="CG116" s="1007"/>
      <c r="CH116" s="1007"/>
      <c r="CI116" s="1007"/>
      <c r="CJ116" s="1007"/>
      <c r="CK116" s="1037"/>
      <c r="CL116" s="1038"/>
      <c r="CM116" s="1008" t="s">
        <v>461</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178</v>
      </c>
      <c r="DH116" s="1051"/>
      <c r="DI116" s="1051"/>
      <c r="DJ116" s="1051"/>
      <c r="DK116" s="1052"/>
      <c r="DL116" s="1053" t="s">
        <v>405</v>
      </c>
      <c r="DM116" s="1051"/>
      <c r="DN116" s="1051"/>
      <c r="DO116" s="1051"/>
      <c r="DP116" s="1052"/>
      <c r="DQ116" s="1053" t="s">
        <v>405</v>
      </c>
      <c r="DR116" s="1051"/>
      <c r="DS116" s="1051"/>
      <c r="DT116" s="1051"/>
      <c r="DU116" s="1052"/>
      <c r="DV116" s="1054" t="s">
        <v>178</v>
      </c>
      <c r="DW116" s="1055"/>
      <c r="DX116" s="1055"/>
      <c r="DY116" s="1055"/>
      <c r="DZ116" s="1056"/>
    </row>
    <row r="117" spans="1:130" s="246" customFormat="1" ht="26.25" customHeight="1">
      <c r="A117" s="996" t="s">
        <v>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462</v>
      </c>
      <c r="Z117" s="978"/>
      <c r="AA117" s="1068">
        <v>4634926</v>
      </c>
      <c r="AB117" s="1069"/>
      <c r="AC117" s="1069"/>
      <c r="AD117" s="1069"/>
      <c r="AE117" s="1070"/>
      <c r="AF117" s="1071">
        <v>4495910</v>
      </c>
      <c r="AG117" s="1069"/>
      <c r="AH117" s="1069"/>
      <c r="AI117" s="1069"/>
      <c r="AJ117" s="1070"/>
      <c r="AK117" s="1071">
        <v>4060736</v>
      </c>
      <c r="AL117" s="1069"/>
      <c r="AM117" s="1069"/>
      <c r="AN117" s="1069"/>
      <c r="AO117" s="1070"/>
      <c r="AP117" s="1072"/>
      <c r="AQ117" s="1073"/>
      <c r="AR117" s="1073"/>
      <c r="AS117" s="1073"/>
      <c r="AT117" s="1074"/>
      <c r="AU117" s="992"/>
      <c r="AV117" s="993"/>
      <c r="AW117" s="993"/>
      <c r="AX117" s="993"/>
      <c r="AY117" s="993"/>
      <c r="AZ117" s="1059" t="s">
        <v>463</v>
      </c>
      <c r="BA117" s="1060"/>
      <c r="BB117" s="1060"/>
      <c r="BC117" s="1060"/>
      <c r="BD117" s="1060"/>
      <c r="BE117" s="1060"/>
      <c r="BF117" s="1060"/>
      <c r="BG117" s="1060"/>
      <c r="BH117" s="1060"/>
      <c r="BI117" s="1060"/>
      <c r="BJ117" s="1060"/>
      <c r="BK117" s="1060"/>
      <c r="BL117" s="1060"/>
      <c r="BM117" s="1060"/>
      <c r="BN117" s="1060"/>
      <c r="BO117" s="1060"/>
      <c r="BP117" s="1061"/>
      <c r="BQ117" s="1011" t="s">
        <v>178</v>
      </c>
      <c r="BR117" s="1012"/>
      <c r="BS117" s="1012"/>
      <c r="BT117" s="1012"/>
      <c r="BU117" s="1012"/>
      <c r="BV117" s="1012" t="s">
        <v>178</v>
      </c>
      <c r="BW117" s="1012"/>
      <c r="BX117" s="1012"/>
      <c r="BY117" s="1012"/>
      <c r="BZ117" s="1012"/>
      <c r="CA117" s="1012" t="s">
        <v>178</v>
      </c>
      <c r="CB117" s="1012"/>
      <c r="CC117" s="1012"/>
      <c r="CD117" s="1012"/>
      <c r="CE117" s="1012"/>
      <c r="CF117" s="1006" t="s">
        <v>178</v>
      </c>
      <c r="CG117" s="1007"/>
      <c r="CH117" s="1007"/>
      <c r="CI117" s="1007"/>
      <c r="CJ117" s="1007"/>
      <c r="CK117" s="1037"/>
      <c r="CL117" s="1038"/>
      <c r="CM117" s="1008" t="s">
        <v>464</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178</v>
      </c>
      <c r="DH117" s="1051"/>
      <c r="DI117" s="1051"/>
      <c r="DJ117" s="1051"/>
      <c r="DK117" s="1052"/>
      <c r="DL117" s="1053" t="s">
        <v>178</v>
      </c>
      <c r="DM117" s="1051"/>
      <c r="DN117" s="1051"/>
      <c r="DO117" s="1051"/>
      <c r="DP117" s="1052"/>
      <c r="DQ117" s="1053" t="s">
        <v>178</v>
      </c>
      <c r="DR117" s="1051"/>
      <c r="DS117" s="1051"/>
      <c r="DT117" s="1051"/>
      <c r="DU117" s="1052"/>
      <c r="DV117" s="1054" t="s">
        <v>178</v>
      </c>
      <c r="DW117" s="1055"/>
      <c r="DX117" s="1055"/>
      <c r="DY117" s="1055"/>
      <c r="DZ117" s="1056"/>
    </row>
    <row r="118" spans="1:130" s="246" customFormat="1" ht="26.25" customHeight="1">
      <c r="A118" s="996" t="s">
        <v>437</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435</v>
      </c>
      <c r="AB118" s="977"/>
      <c r="AC118" s="977"/>
      <c r="AD118" s="977"/>
      <c r="AE118" s="978"/>
      <c r="AF118" s="976" t="s">
        <v>304</v>
      </c>
      <c r="AG118" s="977"/>
      <c r="AH118" s="977"/>
      <c r="AI118" s="977"/>
      <c r="AJ118" s="978"/>
      <c r="AK118" s="976" t="s">
        <v>303</v>
      </c>
      <c r="AL118" s="977"/>
      <c r="AM118" s="977"/>
      <c r="AN118" s="977"/>
      <c r="AO118" s="978"/>
      <c r="AP118" s="1063" t="s">
        <v>436</v>
      </c>
      <c r="AQ118" s="1064"/>
      <c r="AR118" s="1064"/>
      <c r="AS118" s="1064"/>
      <c r="AT118" s="1065"/>
      <c r="AU118" s="992"/>
      <c r="AV118" s="993"/>
      <c r="AW118" s="993"/>
      <c r="AX118" s="993"/>
      <c r="AY118" s="993"/>
      <c r="AZ118" s="1066" t="s">
        <v>465</v>
      </c>
      <c r="BA118" s="1057"/>
      <c r="BB118" s="1057"/>
      <c r="BC118" s="1057"/>
      <c r="BD118" s="1057"/>
      <c r="BE118" s="1057"/>
      <c r="BF118" s="1057"/>
      <c r="BG118" s="1057"/>
      <c r="BH118" s="1057"/>
      <c r="BI118" s="1057"/>
      <c r="BJ118" s="1057"/>
      <c r="BK118" s="1057"/>
      <c r="BL118" s="1057"/>
      <c r="BM118" s="1057"/>
      <c r="BN118" s="1057"/>
      <c r="BO118" s="1057"/>
      <c r="BP118" s="1058"/>
      <c r="BQ118" s="1089" t="s">
        <v>405</v>
      </c>
      <c r="BR118" s="1090"/>
      <c r="BS118" s="1090"/>
      <c r="BT118" s="1090"/>
      <c r="BU118" s="1090"/>
      <c r="BV118" s="1090" t="s">
        <v>456</v>
      </c>
      <c r="BW118" s="1090"/>
      <c r="BX118" s="1090"/>
      <c r="BY118" s="1090"/>
      <c r="BZ118" s="1090"/>
      <c r="CA118" s="1090" t="s">
        <v>405</v>
      </c>
      <c r="CB118" s="1090"/>
      <c r="CC118" s="1090"/>
      <c r="CD118" s="1090"/>
      <c r="CE118" s="1090"/>
      <c r="CF118" s="1006" t="s">
        <v>405</v>
      </c>
      <c r="CG118" s="1007"/>
      <c r="CH118" s="1007"/>
      <c r="CI118" s="1007"/>
      <c r="CJ118" s="1007"/>
      <c r="CK118" s="1037"/>
      <c r="CL118" s="1038"/>
      <c r="CM118" s="1008" t="s">
        <v>466</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178</v>
      </c>
      <c r="DH118" s="1051"/>
      <c r="DI118" s="1051"/>
      <c r="DJ118" s="1051"/>
      <c r="DK118" s="1052"/>
      <c r="DL118" s="1053" t="s">
        <v>456</v>
      </c>
      <c r="DM118" s="1051"/>
      <c r="DN118" s="1051"/>
      <c r="DO118" s="1051"/>
      <c r="DP118" s="1052"/>
      <c r="DQ118" s="1053" t="s">
        <v>405</v>
      </c>
      <c r="DR118" s="1051"/>
      <c r="DS118" s="1051"/>
      <c r="DT118" s="1051"/>
      <c r="DU118" s="1052"/>
      <c r="DV118" s="1054" t="s">
        <v>178</v>
      </c>
      <c r="DW118" s="1055"/>
      <c r="DX118" s="1055"/>
      <c r="DY118" s="1055"/>
      <c r="DZ118" s="1056"/>
    </row>
    <row r="119" spans="1:130" s="246" customFormat="1" ht="26.25" customHeight="1">
      <c r="A119" s="1150" t="s">
        <v>440</v>
      </c>
      <c r="B119" s="1036"/>
      <c r="C119" s="1015" t="s">
        <v>441</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178</v>
      </c>
      <c r="AB119" s="984"/>
      <c r="AC119" s="984"/>
      <c r="AD119" s="984"/>
      <c r="AE119" s="985"/>
      <c r="AF119" s="986" t="s">
        <v>405</v>
      </c>
      <c r="AG119" s="984"/>
      <c r="AH119" s="984"/>
      <c r="AI119" s="984"/>
      <c r="AJ119" s="985"/>
      <c r="AK119" s="986" t="s">
        <v>456</v>
      </c>
      <c r="AL119" s="984"/>
      <c r="AM119" s="984"/>
      <c r="AN119" s="984"/>
      <c r="AO119" s="985"/>
      <c r="AP119" s="987" t="s">
        <v>178</v>
      </c>
      <c r="AQ119" s="988"/>
      <c r="AR119" s="988"/>
      <c r="AS119" s="988"/>
      <c r="AT119" s="989"/>
      <c r="AU119" s="994"/>
      <c r="AV119" s="995"/>
      <c r="AW119" s="995"/>
      <c r="AX119" s="995"/>
      <c r="AY119" s="995"/>
      <c r="AZ119" s="277" t="s">
        <v>186</v>
      </c>
      <c r="BA119" s="277"/>
      <c r="BB119" s="277"/>
      <c r="BC119" s="277"/>
      <c r="BD119" s="277"/>
      <c r="BE119" s="277"/>
      <c r="BF119" s="277"/>
      <c r="BG119" s="277"/>
      <c r="BH119" s="277"/>
      <c r="BI119" s="277"/>
      <c r="BJ119" s="277"/>
      <c r="BK119" s="277"/>
      <c r="BL119" s="277"/>
      <c r="BM119" s="277"/>
      <c r="BN119" s="277"/>
      <c r="BO119" s="1067" t="s">
        <v>467</v>
      </c>
      <c r="BP119" s="1098"/>
      <c r="BQ119" s="1089">
        <v>49078861</v>
      </c>
      <c r="BR119" s="1090"/>
      <c r="BS119" s="1090"/>
      <c r="BT119" s="1090"/>
      <c r="BU119" s="1090"/>
      <c r="BV119" s="1090">
        <v>50025925</v>
      </c>
      <c r="BW119" s="1090"/>
      <c r="BX119" s="1090"/>
      <c r="BY119" s="1090"/>
      <c r="BZ119" s="1090"/>
      <c r="CA119" s="1090">
        <v>47792281</v>
      </c>
      <c r="CB119" s="1090"/>
      <c r="CC119" s="1090"/>
      <c r="CD119" s="1090"/>
      <c r="CE119" s="1090"/>
      <c r="CF119" s="1091"/>
      <c r="CG119" s="1092"/>
      <c r="CH119" s="1092"/>
      <c r="CI119" s="1092"/>
      <c r="CJ119" s="1093"/>
      <c r="CK119" s="1039"/>
      <c r="CL119" s="1040"/>
      <c r="CM119" s="1094" t="s">
        <v>468</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178</v>
      </c>
      <c r="DH119" s="1076"/>
      <c r="DI119" s="1076"/>
      <c r="DJ119" s="1076"/>
      <c r="DK119" s="1077"/>
      <c r="DL119" s="1075" t="s">
        <v>178</v>
      </c>
      <c r="DM119" s="1076"/>
      <c r="DN119" s="1076"/>
      <c r="DO119" s="1076"/>
      <c r="DP119" s="1077"/>
      <c r="DQ119" s="1075" t="s">
        <v>178</v>
      </c>
      <c r="DR119" s="1076"/>
      <c r="DS119" s="1076"/>
      <c r="DT119" s="1076"/>
      <c r="DU119" s="1077"/>
      <c r="DV119" s="1078" t="s">
        <v>178</v>
      </c>
      <c r="DW119" s="1079"/>
      <c r="DX119" s="1079"/>
      <c r="DY119" s="1079"/>
      <c r="DZ119" s="1080"/>
    </row>
    <row r="120" spans="1:130" s="246" customFormat="1" ht="26.25" customHeight="1">
      <c r="A120" s="1151"/>
      <c r="B120" s="1038"/>
      <c r="C120" s="1008" t="s">
        <v>444</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178</v>
      </c>
      <c r="AB120" s="1051"/>
      <c r="AC120" s="1051"/>
      <c r="AD120" s="1051"/>
      <c r="AE120" s="1052"/>
      <c r="AF120" s="1053" t="s">
        <v>178</v>
      </c>
      <c r="AG120" s="1051"/>
      <c r="AH120" s="1051"/>
      <c r="AI120" s="1051"/>
      <c r="AJ120" s="1052"/>
      <c r="AK120" s="1053" t="s">
        <v>456</v>
      </c>
      <c r="AL120" s="1051"/>
      <c r="AM120" s="1051"/>
      <c r="AN120" s="1051"/>
      <c r="AO120" s="1052"/>
      <c r="AP120" s="1054" t="s">
        <v>178</v>
      </c>
      <c r="AQ120" s="1055"/>
      <c r="AR120" s="1055"/>
      <c r="AS120" s="1055"/>
      <c r="AT120" s="1056"/>
      <c r="AU120" s="1081" t="s">
        <v>469</v>
      </c>
      <c r="AV120" s="1082"/>
      <c r="AW120" s="1082"/>
      <c r="AX120" s="1082"/>
      <c r="AY120" s="1083"/>
      <c r="AZ120" s="1032" t="s">
        <v>470</v>
      </c>
      <c r="BA120" s="981"/>
      <c r="BB120" s="981"/>
      <c r="BC120" s="981"/>
      <c r="BD120" s="981"/>
      <c r="BE120" s="981"/>
      <c r="BF120" s="981"/>
      <c r="BG120" s="981"/>
      <c r="BH120" s="981"/>
      <c r="BI120" s="981"/>
      <c r="BJ120" s="981"/>
      <c r="BK120" s="981"/>
      <c r="BL120" s="981"/>
      <c r="BM120" s="981"/>
      <c r="BN120" s="981"/>
      <c r="BO120" s="981"/>
      <c r="BP120" s="982"/>
      <c r="BQ120" s="1018">
        <v>9720470</v>
      </c>
      <c r="BR120" s="1019"/>
      <c r="BS120" s="1019"/>
      <c r="BT120" s="1019"/>
      <c r="BU120" s="1019"/>
      <c r="BV120" s="1019">
        <v>9176384</v>
      </c>
      <c r="BW120" s="1019"/>
      <c r="BX120" s="1019"/>
      <c r="BY120" s="1019"/>
      <c r="BZ120" s="1019"/>
      <c r="CA120" s="1019">
        <v>8102706</v>
      </c>
      <c r="CB120" s="1019"/>
      <c r="CC120" s="1019"/>
      <c r="CD120" s="1019"/>
      <c r="CE120" s="1019"/>
      <c r="CF120" s="1033">
        <v>62.5</v>
      </c>
      <c r="CG120" s="1034"/>
      <c r="CH120" s="1034"/>
      <c r="CI120" s="1034"/>
      <c r="CJ120" s="1034"/>
      <c r="CK120" s="1099" t="s">
        <v>471</v>
      </c>
      <c r="CL120" s="1100"/>
      <c r="CM120" s="1100"/>
      <c r="CN120" s="1100"/>
      <c r="CO120" s="1101"/>
      <c r="CP120" s="1107" t="s">
        <v>409</v>
      </c>
      <c r="CQ120" s="1108"/>
      <c r="CR120" s="1108"/>
      <c r="CS120" s="1108"/>
      <c r="CT120" s="1108"/>
      <c r="CU120" s="1108"/>
      <c r="CV120" s="1108"/>
      <c r="CW120" s="1108"/>
      <c r="CX120" s="1108"/>
      <c r="CY120" s="1108"/>
      <c r="CZ120" s="1108"/>
      <c r="DA120" s="1108"/>
      <c r="DB120" s="1108"/>
      <c r="DC120" s="1108"/>
      <c r="DD120" s="1108"/>
      <c r="DE120" s="1108"/>
      <c r="DF120" s="1109"/>
      <c r="DG120" s="1018">
        <v>8074940</v>
      </c>
      <c r="DH120" s="1019"/>
      <c r="DI120" s="1019"/>
      <c r="DJ120" s="1019"/>
      <c r="DK120" s="1019"/>
      <c r="DL120" s="1019">
        <v>7263901</v>
      </c>
      <c r="DM120" s="1019"/>
      <c r="DN120" s="1019"/>
      <c r="DO120" s="1019"/>
      <c r="DP120" s="1019"/>
      <c r="DQ120" s="1019">
        <v>6312222</v>
      </c>
      <c r="DR120" s="1019"/>
      <c r="DS120" s="1019"/>
      <c r="DT120" s="1019"/>
      <c r="DU120" s="1019"/>
      <c r="DV120" s="1020">
        <v>48.7</v>
      </c>
      <c r="DW120" s="1020"/>
      <c r="DX120" s="1020"/>
      <c r="DY120" s="1020"/>
      <c r="DZ120" s="1021"/>
    </row>
    <row r="121" spans="1:130" s="246" customFormat="1" ht="26.25" customHeight="1">
      <c r="A121" s="1151"/>
      <c r="B121" s="1038"/>
      <c r="C121" s="1059" t="s">
        <v>472</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178</v>
      </c>
      <c r="AB121" s="1051"/>
      <c r="AC121" s="1051"/>
      <c r="AD121" s="1051"/>
      <c r="AE121" s="1052"/>
      <c r="AF121" s="1053" t="s">
        <v>405</v>
      </c>
      <c r="AG121" s="1051"/>
      <c r="AH121" s="1051"/>
      <c r="AI121" s="1051"/>
      <c r="AJ121" s="1052"/>
      <c r="AK121" s="1053" t="s">
        <v>178</v>
      </c>
      <c r="AL121" s="1051"/>
      <c r="AM121" s="1051"/>
      <c r="AN121" s="1051"/>
      <c r="AO121" s="1052"/>
      <c r="AP121" s="1054" t="s">
        <v>456</v>
      </c>
      <c r="AQ121" s="1055"/>
      <c r="AR121" s="1055"/>
      <c r="AS121" s="1055"/>
      <c r="AT121" s="1056"/>
      <c r="AU121" s="1084"/>
      <c r="AV121" s="1085"/>
      <c r="AW121" s="1085"/>
      <c r="AX121" s="1085"/>
      <c r="AY121" s="1086"/>
      <c r="AZ121" s="1041" t="s">
        <v>473</v>
      </c>
      <c r="BA121" s="1042"/>
      <c r="BB121" s="1042"/>
      <c r="BC121" s="1042"/>
      <c r="BD121" s="1042"/>
      <c r="BE121" s="1042"/>
      <c r="BF121" s="1042"/>
      <c r="BG121" s="1042"/>
      <c r="BH121" s="1042"/>
      <c r="BI121" s="1042"/>
      <c r="BJ121" s="1042"/>
      <c r="BK121" s="1042"/>
      <c r="BL121" s="1042"/>
      <c r="BM121" s="1042"/>
      <c r="BN121" s="1042"/>
      <c r="BO121" s="1042"/>
      <c r="BP121" s="1043"/>
      <c r="BQ121" s="1011">
        <v>1266871</v>
      </c>
      <c r="BR121" s="1012"/>
      <c r="BS121" s="1012"/>
      <c r="BT121" s="1012"/>
      <c r="BU121" s="1012"/>
      <c r="BV121" s="1012">
        <v>842636</v>
      </c>
      <c r="BW121" s="1012"/>
      <c r="BX121" s="1012"/>
      <c r="BY121" s="1012"/>
      <c r="BZ121" s="1012"/>
      <c r="CA121" s="1012">
        <v>704814</v>
      </c>
      <c r="CB121" s="1012"/>
      <c r="CC121" s="1012"/>
      <c r="CD121" s="1012"/>
      <c r="CE121" s="1012"/>
      <c r="CF121" s="1006">
        <v>5.4</v>
      </c>
      <c r="CG121" s="1007"/>
      <c r="CH121" s="1007"/>
      <c r="CI121" s="1007"/>
      <c r="CJ121" s="1007"/>
      <c r="CK121" s="1102"/>
      <c r="CL121" s="1103"/>
      <c r="CM121" s="1103"/>
      <c r="CN121" s="1103"/>
      <c r="CO121" s="1104"/>
      <c r="CP121" s="1112" t="s">
        <v>474</v>
      </c>
      <c r="CQ121" s="1113"/>
      <c r="CR121" s="1113"/>
      <c r="CS121" s="1113"/>
      <c r="CT121" s="1113"/>
      <c r="CU121" s="1113"/>
      <c r="CV121" s="1113"/>
      <c r="CW121" s="1113"/>
      <c r="CX121" s="1113"/>
      <c r="CY121" s="1113"/>
      <c r="CZ121" s="1113"/>
      <c r="DA121" s="1113"/>
      <c r="DB121" s="1113"/>
      <c r="DC121" s="1113"/>
      <c r="DD121" s="1113"/>
      <c r="DE121" s="1113"/>
      <c r="DF121" s="1114"/>
      <c r="DG121" s="1011">
        <v>1028267</v>
      </c>
      <c r="DH121" s="1012"/>
      <c r="DI121" s="1012"/>
      <c r="DJ121" s="1012"/>
      <c r="DK121" s="1012"/>
      <c r="DL121" s="1012">
        <v>1020053</v>
      </c>
      <c r="DM121" s="1012"/>
      <c r="DN121" s="1012"/>
      <c r="DO121" s="1012"/>
      <c r="DP121" s="1012"/>
      <c r="DQ121" s="1012">
        <v>1006577</v>
      </c>
      <c r="DR121" s="1012"/>
      <c r="DS121" s="1012"/>
      <c r="DT121" s="1012"/>
      <c r="DU121" s="1012"/>
      <c r="DV121" s="1013">
        <v>7.8</v>
      </c>
      <c r="DW121" s="1013"/>
      <c r="DX121" s="1013"/>
      <c r="DY121" s="1013"/>
      <c r="DZ121" s="1014"/>
    </row>
    <row r="122" spans="1:130" s="246" customFormat="1" ht="26.25" customHeight="1">
      <c r="A122" s="1151"/>
      <c r="B122" s="1038"/>
      <c r="C122" s="1008" t="s">
        <v>454</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178</v>
      </c>
      <c r="AB122" s="1051"/>
      <c r="AC122" s="1051"/>
      <c r="AD122" s="1051"/>
      <c r="AE122" s="1052"/>
      <c r="AF122" s="1053" t="s">
        <v>178</v>
      </c>
      <c r="AG122" s="1051"/>
      <c r="AH122" s="1051"/>
      <c r="AI122" s="1051"/>
      <c r="AJ122" s="1052"/>
      <c r="AK122" s="1053" t="s">
        <v>178</v>
      </c>
      <c r="AL122" s="1051"/>
      <c r="AM122" s="1051"/>
      <c r="AN122" s="1051"/>
      <c r="AO122" s="1052"/>
      <c r="AP122" s="1054" t="s">
        <v>178</v>
      </c>
      <c r="AQ122" s="1055"/>
      <c r="AR122" s="1055"/>
      <c r="AS122" s="1055"/>
      <c r="AT122" s="1056"/>
      <c r="AU122" s="1084"/>
      <c r="AV122" s="1085"/>
      <c r="AW122" s="1085"/>
      <c r="AX122" s="1085"/>
      <c r="AY122" s="1086"/>
      <c r="AZ122" s="1066" t="s">
        <v>475</v>
      </c>
      <c r="BA122" s="1057"/>
      <c r="BB122" s="1057"/>
      <c r="BC122" s="1057"/>
      <c r="BD122" s="1057"/>
      <c r="BE122" s="1057"/>
      <c r="BF122" s="1057"/>
      <c r="BG122" s="1057"/>
      <c r="BH122" s="1057"/>
      <c r="BI122" s="1057"/>
      <c r="BJ122" s="1057"/>
      <c r="BK122" s="1057"/>
      <c r="BL122" s="1057"/>
      <c r="BM122" s="1057"/>
      <c r="BN122" s="1057"/>
      <c r="BO122" s="1057"/>
      <c r="BP122" s="1058"/>
      <c r="BQ122" s="1089">
        <v>27725264</v>
      </c>
      <c r="BR122" s="1090"/>
      <c r="BS122" s="1090"/>
      <c r="BT122" s="1090"/>
      <c r="BU122" s="1090"/>
      <c r="BV122" s="1090">
        <v>29235813</v>
      </c>
      <c r="BW122" s="1090"/>
      <c r="BX122" s="1090"/>
      <c r="BY122" s="1090"/>
      <c r="BZ122" s="1090"/>
      <c r="CA122" s="1090">
        <v>28274238</v>
      </c>
      <c r="CB122" s="1090"/>
      <c r="CC122" s="1090"/>
      <c r="CD122" s="1090"/>
      <c r="CE122" s="1090"/>
      <c r="CF122" s="1110">
        <v>218.1</v>
      </c>
      <c r="CG122" s="1111"/>
      <c r="CH122" s="1111"/>
      <c r="CI122" s="1111"/>
      <c r="CJ122" s="1111"/>
      <c r="CK122" s="1102"/>
      <c r="CL122" s="1103"/>
      <c r="CM122" s="1103"/>
      <c r="CN122" s="1103"/>
      <c r="CO122" s="1104"/>
      <c r="CP122" s="1112" t="s">
        <v>476</v>
      </c>
      <c r="CQ122" s="1113"/>
      <c r="CR122" s="1113"/>
      <c r="CS122" s="1113"/>
      <c r="CT122" s="1113"/>
      <c r="CU122" s="1113"/>
      <c r="CV122" s="1113"/>
      <c r="CW122" s="1113"/>
      <c r="CX122" s="1113"/>
      <c r="CY122" s="1113"/>
      <c r="CZ122" s="1113"/>
      <c r="DA122" s="1113"/>
      <c r="DB122" s="1113"/>
      <c r="DC122" s="1113"/>
      <c r="DD122" s="1113"/>
      <c r="DE122" s="1113"/>
      <c r="DF122" s="1114"/>
      <c r="DG122" s="1011">
        <v>215592</v>
      </c>
      <c r="DH122" s="1012"/>
      <c r="DI122" s="1012"/>
      <c r="DJ122" s="1012"/>
      <c r="DK122" s="1012"/>
      <c r="DL122" s="1012">
        <v>193715</v>
      </c>
      <c r="DM122" s="1012"/>
      <c r="DN122" s="1012"/>
      <c r="DO122" s="1012"/>
      <c r="DP122" s="1012"/>
      <c r="DQ122" s="1012">
        <v>186987</v>
      </c>
      <c r="DR122" s="1012"/>
      <c r="DS122" s="1012"/>
      <c r="DT122" s="1012"/>
      <c r="DU122" s="1012"/>
      <c r="DV122" s="1013">
        <v>1.4</v>
      </c>
      <c r="DW122" s="1013"/>
      <c r="DX122" s="1013"/>
      <c r="DY122" s="1013"/>
      <c r="DZ122" s="1014"/>
    </row>
    <row r="123" spans="1:130" s="246" customFormat="1" ht="26.25" customHeight="1">
      <c r="A123" s="1151"/>
      <c r="B123" s="1038"/>
      <c r="C123" s="1008" t="s">
        <v>461</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178</v>
      </c>
      <c r="AB123" s="1051"/>
      <c r="AC123" s="1051"/>
      <c r="AD123" s="1051"/>
      <c r="AE123" s="1052"/>
      <c r="AF123" s="1053" t="s">
        <v>178</v>
      </c>
      <c r="AG123" s="1051"/>
      <c r="AH123" s="1051"/>
      <c r="AI123" s="1051"/>
      <c r="AJ123" s="1052"/>
      <c r="AK123" s="1053" t="s">
        <v>456</v>
      </c>
      <c r="AL123" s="1051"/>
      <c r="AM123" s="1051"/>
      <c r="AN123" s="1051"/>
      <c r="AO123" s="1052"/>
      <c r="AP123" s="1054" t="s">
        <v>178</v>
      </c>
      <c r="AQ123" s="1055"/>
      <c r="AR123" s="1055"/>
      <c r="AS123" s="1055"/>
      <c r="AT123" s="1056"/>
      <c r="AU123" s="1087"/>
      <c r="AV123" s="1088"/>
      <c r="AW123" s="1088"/>
      <c r="AX123" s="1088"/>
      <c r="AY123" s="1088"/>
      <c r="AZ123" s="277" t="s">
        <v>186</v>
      </c>
      <c r="BA123" s="277"/>
      <c r="BB123" s="277"/>
      <c r="BC123" s="277"/>
      <c r="BD123" s="277"/>
      <c r="BE123" s="277"/>
      <c r="BF123" s="277"/>
      <c r="BG123" s="277"/>
      <c r="BH123" s="277"/>
      <c r="BI123" s="277"/>
      <c r="BJ123" s="277"/>
      <c r="BK123" s="277"/>
      <c r="BL123" s="277"/>
      <c r="BM123" s="277"/>
      <c r="BN123" s="277"/>
      <c r="BO123" s="1067" t="s">
        <v>477</v>
      </c>
      <c r="BP123" s="1098"/>
      <c r="BQ123" s="1157">
        <v>38712605</v>
      </c>
      <c r="BR123" s="1158"/>
      <c r="BS123" s="1158"/>
      <c r="BT123" s="1158"/>
      <c r="BU123" s="1158"/>
      <c r="BV123" s="1158">
        <v>39254833</v>
      </c>
      <c r="BW123" s="1158"/>
      <c r="BX123" s="1158"/>
      <c r="BY123" s="1158"/>
      <c r="BZ123" s="1158"/>
      <c r="CA123" s="1158">
        <v>37081758</v>
      </c>
      <c r="CB123" s="1158"/>
      <c r="CC123" s="1158"/>
      <c r="CD123" s="1158"/>
      <c r="CE123" s="1158"/>
      <c r="CF123" s="1091"/>
      <c r="CG123" s="1092"/>
      <c r="CH123" s="1092"/>
      <c r="CI123" s="1092"/>
      <c r="CJ123" s="1093"/>
      <c r="CK123" s="1102"/>
      <c r="CL123" s="1103"/>
      <c r="CM123" s="1103"/>
      <c r="CN123" s="1103"/>
      <c r="CO123" s="1104"/>
      <c r="CP123" s="1112" t="s">
        <v>478</v>
      </c>
      <c r="CQ123" s="1113"/>
      <c r="CR123" s="1113"/>
      <c r="CS123" s="1113"/>
      <c r="CT123" s="1113"/>
      <c r="CU123" s="1113"/>
      <c r="CV123" s="1113"/>
      <c r="CW123" s="1113"/>
      <c r="CX123" s="1113"/>
      <c r="CY123" s="1113"/>
      <c r="CZ123" s="1113"/>
      <c r="DA123" s="1113"/>
      <c r="DB123" s="1113"/>
      <c r="DC123" s="1113"/>
      <c r="DD123" s="1113"/>
      <c r="DE123" s="1113"/>
      <c r="DF123" s="1114"/>
      <c r="DG123" s="1050">
        <v>97489</v>
      </c>
      <c r="DH123" s="1051"/>
      <c r="DI123" s="1051"/>
      <c r="DJ123" s="1051"/>
      <c r="DK123" s="1052"/>
      <c r="DL123" s="1053">
        <v>98079</v>
      </c>
      <c r="DM123" s="1051"/>
      <c r="DN123" s="1051"/>
      <c r="DO123" s="1051"/>
      <c r="DP123" s="1052"/>
      <c r="DQ123" s="1053">
        <v>97430</v>
      </c>
      <c r="DR123" s="1051"/>
      <c r="DS123" s="1051"/>
      <c r="DT123" s="1051"/>
      <c r="DU123" s="1052"/>
      <c r="DV123" s="1054">
        <v>0.8</v>
      </c>
      <c r="DW123" s="1055"/>
      <c r="DX123" s="1055"/>
      <c r="DY123" s="1055"/>
      <c r="DZ123" s="1056"/>
    </row>
    <row r="124" spans="1:130" s="246" customFormat="1" ht="26.25" customHeight="1" thickBot="1">
      <c r="A124" s="1151"/>
      <c r="B124" s="1038"/>
      <c r="C124" s="1008" t="s">
        <v>464</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405</v>
      </c>
      <c r="AB124" s="1051"/>
      <c r="AC124" s="1051"/>
      <c r="AD124" s="1051"/>
      <c r="AE124" s="1052"/>
      <c r="AF124" s="1053" t="s">
        <v>178</v>
      </c>
      <c r="AG124" s="1051"/>
      <c r="AH124" s="1051"/>
      <c r="AI124" s="1051"/>
      <c r="AJ124" s="1052"/>
      <c r="AK124" s="1053" t="s">
        <v>456</v>
      </c>
      <c r="AL124" s="1051"/>
      <c r="AM124" s="1051"/>
      <c r="AN124" s="1051"/>
      <c r="AO124" s="1052"/>
      <c r="AP124" s="1054" t="s">
        <v>178</v>
      </c>
      <c r="AQ124" s="1055"/>
      <c r="AR124" s="1055"/>
      <c r="AS124" s="1055"/>
      <c r="AT124" s="1056"/>
      <c r="AU124" s="1153" t="s">
        <v>479</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79.2</v>
      </c>
      <c r="BR124" s="1120"/>
      <c r="BS124" s="1120"/>
      <c r="BT124" s="1120"/>
      <c r="BU124" s="1120"/>
      <c r="BV124" s="1120">
        <v>82.2</v>
      </c>
      <c r="BW124" s="1120"/>
      <c r="BX124" s="1120"/>
      <c r="BY124" s="1120"/>
      <c r="BZ124" s="1120"/>
      <c r="CA124" s="1120">
        <v>82.6</v>
      </c>
      <c r="CB124" s="1120"/>
      <c r="CC124" s="1120"/>
      <c r="CD124" s="1120"/>
      <c r="CE124" s="1120"/>
      <c r="CF124" s="1121"/>
      <c r="CG124" s="1122"/>
      <c r="CH124" s="1122"/>
      <c r="CI124" s="1122"/>
      <c r="CJ124" s="1123"/>
      <c r="CK124" s="1105"/>
      <c r="CL124" s="1105"/>
      <c r="CM124" s="1105"/>
      <c r="CN124" s="1105"/>
      <c r="CO124" s="1106"/>
      <c r="CP124" s="1112" t="s">
        <v>480</v>
      </c>
      <c r="CQ124" s="1113"/>
      <c r="CR124" s="1113"/>
      <c r="CS124" s="1113"/>
      <c r="CT124" s="1113"/>
      <c r="CU124" s="1113"/>
      <c r="CV124" s="1113"/>
      <c r="CW124" s="1113"/>
      <c r="CX124" s="1113"/>
      <c r="CY124" s="1113"/>
      <c r="CZ124" s="1113"/>
      <c r="DA124" s="1113"/>
      <c r="DB124" s="1113"/>
      <c r="DC124" s="1113"/>
      <c r="DD124" s="1113"/>
      <c r="DE124" s="1113"/>
      <c r="DF124" s="1114"/>
      <c r="DG124" s="1097" t="s">
        <v>178</v>
      </c>
      <c r="DH124" s="1076"/>
      <c r="DI124" s="1076"/>
      <c r="DJ124" s="1076"/>
      <c r="DK124" s="1077"/>
      <c r="DL124" s="1075" t="s">
        <v>178</v>
      </c>
      <c r="DM124" s="1076"/>
      <c r="DN124" s="1076"/>
      <c r="DO124" s="1076"/>
      <c r="DP124" s="1077"/>
      <c r="DQ124" s="1075" t="s">
        <v>178</v>
      </c>
      <c r="DR124" s="1076"/>
      <c r="DS124" s="1076"/>
      <c r="DT124" s="1076"/>
      <c r="DU124" s="1077"/>
      <c r="DV124" s="1078" t="s">
        <v>178</v>
      </c>
      <c r="DW124" s="1079"/>
      <c r="DX124" s="1079"/>
      <c r="DY124" s="1079"/>
      <c r="DZ124" s="1080"/>
    </row>
    <row r="125" spans="1:130" s="246" customFormat="1" ht="26.25" customHeight="1">
      <c r="A125" s="1151"/>
      <c r="B125" s="1038"/>
      <c r="C125" s="1008" t="s">
        <v>466</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178</v>
      </c>
      <c r="AB125" s="1051"/>
      <c r="AC125" s="1051"/>
      <c r="AD125" s="1051"/>
      <c r="AE125" s="1052"/>
      <c r="AF125" s="1053" t="s">
        <v>178</v>
      </c>
      <c r="AG125" s="1051"/>
      <c r="AH125" s="1051"/>
      <c r="AI125" s="1051"/>
      <c r="AJ125" s="1052"/>
      <c r="AK125" s="1053" t="s">
        <v>178</v>
      </c>
      <c r="AL125" s="1051"/>
      <c r="AM125" s="1051"/>
      <c r="AN125" s="1051"/>
      <c r="AO125" s="1052"/>
      <c r="AP125" s="1054" t="s">
        <v>178</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481</v>
      </c>
      <c r="CL125" s="1100"/>
      <c r="CM125" s="1100"/>
      <c r="CN125" s="1100"/>
      <c r="CO125" s="1101"/>
      <c r="CP125" s="1032" t="s">
        <v>482</v>
      </c>
      <c r="CQ125" s="981"/>
      <c r="CR125" s="981"/>
      <c r="CS125" s="981"/>
      <c r="CT125" s="981"/>
      <c r="CU125" s="981"/>
      <c r="CV125" s="981"/>
      <c r="CW125" s="981"/>
      <c r="CX125" s="981"/>
      <c r="CY125" s="981"/>
      <c r="CZ125" s="981"/>
      <c r="DA125" s="981"/>
      <c r="DB125" s="981"/>
      <c r="DC125" s="981"/>
      <c r="DD125" s="981"/>
      <c r="DE125" s="981"/>
      <c r="DF125" s="982"/>
      <c r="DG125" s="1018" t="s">
        <v>178</v>
      </c>
      <c r="DH125" s="1019"/>
      <c r="DI125" s="1019"/>
      <c r="DJ125" s="1019"/>
      <c r="DK125" s="1019"/>
      <c r="DL125" s="1019" t="s">
        <v>178</v>
      </c>
      <c r="DM125" s="1019"/>
      <c r="DN125" s="1019"/>
      <c r="DO125" s="1019"/>
      <c r="DP125" s="1019"/>
      <c r="DQ125" s="1019" t="s">
        <v>178</v>
      </c>
      <c r="DR125" s="1019"/>
      <c r="DS125" s="1019"/>
      <c r="DT125" s="1019"/>
      <c r="DU125" s="1019"/>
      <c r="DV125" s="1020" t="s">
        <v>178</v>
      </c>
      <c r="DW125" s="1020"/>
      <c r="DX125" s="1020"/>
      <c r="DY125" s="1020"/>
      <c r="DZ125" s="1021"/>
    </row>
    <row r="126" spans="1:130" s="246" customFormat="1" ht="26.25" customHeight="1" thickBot="1">
      <c r="A126" s="1151"/>
      <c r="B126" s="1038"/>
      <c r="C126" s="1008" t="s">
        <v>468</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178</v>
      </c>
      <c r="AB126" s="1051"/>
      <c r="AC126" s="1051"/>
      <c r="AD126" s="1051"/>
      <c r="AE126" s="1052"/>
      <c r="AF126" s="1053" t="s">
        <v>178</v>
      </c>
      <c r="AG126" s="1051"/>
      <c r="AH126" s="1051"/>
      <c r="AI126" s="1051"/>
      <c r="AJ126" s="1052"/>
      <c r="AK126" s="1053" t="s">
        <v>178</v>
      </c>
      <c r="AL126" s="1051"/>
      <c r="AM126" s="1051"/>
      <c r="AN126" s="1051"/>
      <c r="AO126" s="1052"/>
      <c r="AP126" s="1054" t="s">
        <v>178</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483</v>
      </c>
      <c r="CQ126" s="1042"/>
      <c r="CR126" s="1042"/>
      <c r="CS126" s="1042"/>
      <c r="CT126" s="1042"/>
      <c r="CU126" s="1042"/>
      <c r="CV126" s="1042"/>
      <c r="CW126" s="1042"/>
      <c r="CX126" s="1042"/>
      <c r="CY126" s="1042"/>
      <c r="CZ126" s="1042"/>
      <c r="DA126" s="1042"/>
      <c r="DB126" s="1042"/>
      <c r="DC126" s="1042"/>
      <c r="DD126" s="1042"/>
      <c r="DE126" s="1042"/>
      <c r="DF126" s="1043"/>
      <c r="DG126" s="1011" t="s">
        <v>178</v>
      </c>
      <c r="DH126" s="1012"/>
      <c r="DI126" s="1012"/>
      <c r="DJ126" s="1012"/>
      <c r="DK126" s="1012"/>
      <c r="DL126" s="1012" t="s">
        <v>178</v>
      </c>
      <c r="DM126" s="1012"/>
      <c r="DN126" s="1012"/>
      <c r="DO126" s="1012"/>
      <c r="DP126" s="1012"/>
      <c r="DQ126" s="1012" t="s">
        <v>178</v>
      </c>
      <c r="DR126" s="1012"/>
      <c r="DS126" s="1012"/>
      <c r="DT126" s="1012"/>
      <c r="DU126" s="1012"/>
      <c r="DV126" s="1013" t="s">
        <v>178</v>
      </c>
      <c r="DW126" s="1013"/>
      <c r="DX126" s="1013"/>
      <c r="DY126" s="1013"/>
      <c r="DZ126" s="1014"/>
    </row>
    <row r="127" spans="1:130" s="246" customFormat="1" ht="26.25" customHeight="1">
      <c r="A127" s="1152"/>
      <c r="B127" s="1040"/>
      <c r="C127" s="1094" t="s">
        <v>484</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178</v>
      </c>
      <c r="AB127" s="1051"/>
      <c r="AC127" s="1051"/>
      <c r="AD127" s="1051"/>
      <c r="AE127" s="1052"/>
      <c r="AF127" s="1053" t="s">
        <v>178</v>
      </c>
      <c r="AG127" s="1051"/>
      <c r="AH127" s="1051"/>
      <c r="AI127" s="1051"/>
      <c r="AJ127" s="1052"/>
      <c r="AK127" s="1053" t="s">
        <v>178</v>
      </c>
      <c r="AL127" s="1051"/>
      <c r="AM127" s="1051"/>
      <c r="AN127" s="1051"/>
      <c r="AO127" s="1052"/>
      <c r="AP127" s="1054" t="s">
        <v>178</v>
      </c>
      <c r="AQ127" s="1055"/>
      <c r="AR127" s="1055"/>
      <c r="AS127" s="1055"/>
      <c r="AT127" s="1056"/>
      <c r="AU127" s="282"/>
      <c r="AV127" s="282"/>
      <c r="AW127" s="282"/>
      <c r="AX127" s="1124" t="s">
        <v>485</v>
      </c>
      <c r="AY127" s="1125"/>
      <c r="AZ127" s="1125"/>
      <c r="BA127" s="1125"/>
      <c r="BB127" s="1125"/>
      <c r="BC127" s="1125"/>
      <c r="BD127" s="1125"/>
      <c r="BE127" s="1126"/>
      <c r="BF127" s="1127" t="s">
        <v>486</v>
      </c>
      <c r="BG127" s="1125"/>
      <c r="BH127" s="1125"/>
      <c r="BI127" s="1125"/>
      <c r="BJ127" s="1125"/>
      <c r="BK127" s="1125"/>
      <c r="BL127" s="1126"/>
      <c r="BM127" s="1127" t="s">
        <v>487</v>
      </c>
      <c r="BN127" s="1125"/>
      <c r="BO127" s="1125"/>
      <c r="BP127" s="1125"/>
      <c r="BQ127" s="1125"/>
      <c r="BR127" s="1125"/>
      <c r="BS127" s="1126"/>
      <c r="BT127" s="1127" t="s">
        <v>488</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489</v>
      </c>
      <c r="CQ127" s="1042"/>
      <c r="CR127" s="1042"/>
      <c r="CS127" s="1042"/>
      <c r="CT127" s="1042"/>
      <c r="CU127" s="1042"/>
      <c r="CV127" s="1042"/>
      <c r="CW127" s="1042"/>
      <c r="CX127" s="1042"/>
      <c r="CY127" s="1042"/>
      <c r="CZ127" s="1042"/>
      <c r="DA127" s="1042"/>
      <c r="DB127" s="1042"/>
      <c r="DC127" s="1042"/>
      <c r="DD127" s="1042"/>
      <c r="DE127" s="1042"/>
      <c r="DF127" s="1043"/>
      <c r="DG127" s="1011" t="s">
        <v>178</v>
      </c>
      <c r="DH127" s="1012"/>
      <c r="DI127" s="1012"/>
      <c r="DJ127" s="1012"/>
      <c r="DK127" s="1012"/>
      <c r="DL127" s="1012" t="s">
        <v>178</v>
      </c>
      <c r="DM127" s="1012"/>
      <c r="DN127" s="1012"/>
      <c r="DO127" s="1012"/>
      <c r="DP127" s="1012"/>
      <c r="DQ127" s="1012" t="s">
        <v>178</v>
      </c>
      <c r="DR127" s="1012"/>
      <c r="DS127" s="1012"/>
      <c r="DT127" s="1012"/>
      <c r="DU127" s="1012"/>
      <c r="DV127" s="1013" t="s">
        <v>178</v>
      </c>
      <c r="DW127" s="1013"/>
      <c r="DX127" s="1013"/>
      <c r="DY127" s="1013"/>
      <c r="DZ127" s="1014"/>
    </row>
    <row r="128" spans="1:130" s="246" customFormat="1" ht="26.25" customHeight="1" thickBot="1">
      <c r="A128" s="1135" t="s">
        <v>490</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491</v>
      </c>
      <c r="X128" s="1137"/>
      <c r="Y128" s="1137"/>
      <c r="Z128" s="1138"/>
      <c r="AA128" s="1139">
        <v>543090</v>
      </c>
      <c r="AB128" s="1140"/>
      <c r="AC128" s="1140"/>
      <c r="AD128" s="1140"/>
      <c r="AE128" s="1141"/>
      <c r="AF128" s="1142">
        <v>443233</v>
      </c>
      <c r="AG128" s="1140"/>
      <c r="AH128" s="1140"/>
      <c r="AI128" s="1140"/>
      <c r="AJ128" s="1141"/>
      <c r="AK128" s="1142">
        <v>155890</v>
      </c>
      <c r="AL128" s="1140"/>
      <c r="AM128" s="1140"/>
      <c r="AN128" s="1140"/>
      <c r="AO128" s="1141"/>
      <c r="AP128" s="1143"/>
      <c r="AQ128" s="1144"/>
      <c r="AR128" s="1144"/>
      <c r="AS128" s="1144"/>
      <c r="AT128" s="1145"/>
      <c r="AU128" s="282"/>
      <c r="AV128" s="282"/>
      <c r="AW128" s="282"/>
      <c r="AX128" s="980" t="s">
        <v>492</v>
      </c>
      <c r="AY128" s="981"/>
      <c r="AZ128" s="981"/>
      <c r="BA128" s="981"/>
      <c r="BB128" s="981"/>
      <c r="BC128" s="981"/>
      <c r="BD128" s="981"/>
      <c r="BE128" s="982"/>
      <c r="BF128" s="1146" t="s">
        <v>178</v>
      </c>
      <c r="BG128" s="1147"/>
      <c r="BH128" s="1147"/>
      <c r="BI128" s="1147"/>
      <c r="BJ128" s="1147"/>
      <c r="BK128" s="1147"/>
      <c r="BL128" s="1148"/>
      <c r="BM128" s="1146">
        <v>12.74</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493</v>
      </c>
      <c r="CQ128" s="1129"/>
      <c r="CR128" s="1129"/>
      <c r="CS128" s="1129"/>
      <c r="CT128" s="1129"/>
      <c r="CU128" s="1129"/>
      <c r="CV128" s="1129"/>
      <c r="CW128" s="1129"/>
      <c r="CX128" s="1129"/>
      <c r="CY128" s="1129"/>
      <c r="CZ128" s="1129"/>
      <c r="DA128" s="1129"/>
      <c r="DB128" s="1129"/>
      <c r="DC128" s="1129"/>
      <c r="DD128" s="1129"/>
      <c r="DE128" s="1129"/>
      <c r="DF128" s="1130"/>
      <c r="DG128" s="1131">
        <v>51083</v>
      </c>
      <c r="DH128" s="1132"/>
      <c r="DI128" s="1132"/>
      <c r="DJ128" s="1132"/>
      <c r="DK128" s="1132"/>
      <c r="DL128" s="1132">
        <v>48451</v>
      </c>
      <c r="DM128" s="1132"/>
      <c r="DN128" s="1132"/>
      <c r="DO128" s="1132"/>
      <c r="DP128" s="1132"/>
      <c r="DQ128" s="1132">
        <v>3500</v>
      </c>
      <c r="DR128" s="1132"/>
      <c r="DS128" s="1132"/>
      <c r="DT128" s="1132"/>
      <c r="DU128" s="1132"/>
      <c r="DV128" s="1133">
        <v>0</v>
      </c>
      <c r="DW128" s="1133"/>
      <c r="DX128" s="1133"/>
      <c r="DY128" s="1133"/>
      <c r="DZ128" s="1134"/>
    </row>
    <row r="129" spans="1:131" s="246" customFormat="1" ht="26.25" customHeight="1">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494</v>
      </c>
      <c r="X129" s="1166"/>
      <c r="Y129" s="1166"/>
      <c r="Z129" s="1167"/>
      <c r="AA129" s="1050">
        <v>15676301</v>
      </c>
      <c r="AB129" s="1051"/>
      <c r="AC129" s="1051"/>
      <c r="AD129" s="1051"/>
      <c r="AE129" s="1052"/>
      <c r="AF129" s="1053">
        <v>15685990</v>
      </c>
      <c r="AG129" s="1051"/>
      <c r="AH129" s="1051"/>
      <c r="AI129" s="1051"/>
      <c r="AJ129" s="1052"/>
      <c r="AK129" s="1053">
        <v>15466126</v>
      </c>
      <c r="AL129" s="1051"/>
      <c r="AM129" s="1051"/>
      <c r="AN129" s="1051"/>
      <c r="AO129" s="1052"/>
      <c r="AP129" s="1168"/>
      <c r="AQ129" s="1169"/>
      <c r="AR129" s="1169"/>
      <c r="AS129" s="1169"/>
      <c r="AT129" s="1170"/>
      <c r="AU129" s="284"/>
      <c r="AV129" s="284"/>
      <c r="AW129" s="284"/>
      <c r="AX129" s="1159" t="s">
        <v>495</v>
      </c>
      <c r="AY129" s="1042"/>
      <c r="AZ129" s="1042"/>
      <c r="BA129" s="1042"/>
      <c r="BB129" s="1042"/>
      <c r="BC129" s="1042"/>
      <c r="BD129" s="1042"/>
      <c r="BE129" s="1043"/>
      <c r="BF129" s="1160" t="s">
        <v>178</v>
      </c>
      <c r="BG129" s="1161"/>
      <c r="BH129" s="1161"/>
      <c r="BI129" s="1161"/>
      <c r="BJ129" s="1161"/>
      <c r="BK129" s="1161"/>
      <c r="BL129" s="1162"/>
      <c r="BM129" s="1160">
        <v>17.739999999999998</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2" t="s">
        <v>496</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497</v>
      </c>
      <c r="X130" s="1166"/>
      <c r="Y130" s="1166"/>
      <c r="Z130" s="1167"/>
      <c r="AA130" s="1050">
        <v>2596541</v>
      </c>
      <c r="AB130" s="1051"/>
      <c r="AC130" s="1051"/>
      <c r="AD130" s="1051"/>
      <c r="AE130" s="1052"/>
      <c r="AF130" s="1053">
        <v>2588985</v>
      </c>
      <c r="AG130" s="1051"/>
      <c r="AH130" s="1051"/>
      <c r="AI130" s="1051"/>
      <c r="AJ130" s="1052"/>
      <c r="AK130" s="1053">
        <v>2501540</v>
      </c>
      <c r="AL130" s="1051"/>
      <c r="AM130" s="1051"/>
      <c r="AN130" s="1051"/>
      <c r="AO130" s="1052"/>
      <c r="AP130" s="1168"/>
      <c r="AQ130" s="1169"/>
      <c r="AR130" s="1169"/>
      <c r="AS130" s="1169"/>
      <c r="AT130" s="1170"/>
      <c r="AU130" s="284"/>
      <c r="AV130" s="284"/>
      <c r="AW130" s="284"/>
      <c r="AX130" s="1159" t="s">
        <v>498</v>
      </c>
      <c r="AY130" s="1042"/>
      <c r="AZ130" s="1042"/>
      <c r="BA130" s="1042"/>
      <c r="BB130" s="1042"/>
      <c r="BC130" s="1042"/>
      <c r="BD130" s="1042"/>
      <c r="BE130" s="1043"/>
      <c r="BF130" s="1196">
        <v>11.1</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499</v>
      </c>
      <c r="X131" s="1204"/>
      <c r="Y131" s="1204"/>
      <c r="Z131" s="1205"/>
      <c r="AA131" s="1097">
        <v>13079760</v>
      </c>
      <c r="AB131" s="1076"/>
      <c r="AC131" s="1076"/>
      <c r="AD131" s="1076"/>
      <c r="AE131" s="1077"/>
      <c r="AF131" s="1075">
        <v>13097005</v>
      </c>
      <c r="AG131" s="1076"/>
      <c r="AH131" s="1076"/>
      <c r="AI131" s="1076"/>
      <c r="AJ131" s="1077"/>
      <c r="AK131" s="1075">
        <v>12964586</v>
      </c>
      <c r="AL131" s="1076"/>
      <c r="AM131" s="1076"/>
      <c r="AN131" s="1076"/>
      <c r="AO131" s="1077"/>
      <c r="AP131" s="1206"/>
      <c r="AQ131" s="1207"/>
      <c r="AR131" s="1207"/>
      <c r="AS131" s="1207"/>
      <c r="AT131" s="1208"/>
      <c r="AU131" s="284"/>
      <c r="AV131" s="284"/>
      <c r="AW131" s="284"/>
      <c r="AX131" s="1178" t="s">
        <v>500</v>
      </c>
      <c r="AY131" s="1129"/>
      <c r="AZ131" s="1129"/>
      <c r="BA131" s="1129"/>
      <c r="BB131" s="1129"/>
      <c r="BC131" s="1129"/>
      <c r="BD131" s="1129"/>
      <c r="BE131" s="1130"/>
      <c r="BF131" s="1179">
        <v>82.6</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5" t="s">
        <v>501</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502</v>
      </c>
      <c r="W132" s="1189"/>
      <c r="X132" s="1189"/>
      <c r="Y132" s="1189"/>
      <c r="Z132" s="1190"/>
      <c r="AA132" s="1191">
        <v>11.43212872</v>
      </c>
      <c r="AB132" s="1192"/>
      <c r="AC132" s="1192"/>
      <c r="AD132" s="1192"/>
      <c r="AE132" s="1193"/>
      <c r="AF132" s="1194">
        <v>11.175776450000001</v>
      </c>
      <c r="AG132" s="1192"/>
      <c r="AH132" s="1192"/>
      <c r="AI132" s="1192"/>
      <c r="AJ132" s="1193"/>
      <c r="AK132" s="1194">
        <v>10.82414818</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503</v>
      </c>
      <c r="W133" s="1172"/>
      <c r="X133" s="1172"/>
      <c r="Y133" s="1172"/>
      <c r="Z133" s="1173"/>
      <c r="AA133" s="1174">
        <v>11.6</v>
      </c>
      <c r="AB133" s="1175"/>
      <c r="AC133" s="1175"/>
      <c r="AD133" s="1175"/>
      <c r="AE133" s="1176"/>
      <c r="AF133" s="1174">
        <v>11.4</v>
      </c>
      <c r="AG133" s="1175"/>
      <c r="AH133" s="1175"/>
      <c r="AI133" s="1175"/>
      <c r="AJ133" s="1176"/>
      <c r="AK133" s="1174">
        <v>11.1</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7eL/wDmMPtPEuWdoQNyLAEqXcisWNPxdUQVLeFGFs/i5E42tcusjz4TmNrJaeM6OJ3jvDLcXwRE+5bA9MHzUVw==" saltValue="/b+2E7yFADHSZ/StPfvb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504</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N7bUrr/JTRuL9vFDiKqs4vGADXFYSzlRHjUpgaXBZAITVd7nVf3kY5BJE4zArRUkt0DrX44ErxjgCkQp4qLQQQ==" saltValue="6GrIHsMyaiehMKJrkWiuHg=="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d8nW8kdNUD9yGCsFJyFfFIHwgzrCxI3utUeuufeKsRNkvQ/RYx/DfRAkrVaZZ8rvqQeXbWiy27YpaiS0d+9Ig==" saltValue="ZzkpQOoyHruFujQTvlnj8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512</v>
      </c>
      <c r="AL9" s="1215"/>
      <c r="AM9" s="1215"/>
      <c r="AN9" s="1216"/>
      <c r="AO9" s="312">
        <v>4753971</v>
      </c>
      <c r="AP9" s="312">
        <v>76980</v>
      </c>
      <c r="AQ9" s="313">
        <v>62647</v>
      </c>
      <c r="AR9" s="314">
        <v>22.9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513</v>
      </c>
      <c r="AL10" s="1215"/>
      <c r="AM10" s="1215"/>
      <c r="AN10" s="1216"/>
      <c r="AO10" s="315">
        <v>112359</v>
      </c>
      <c r="AP10" s="315">
        <v>1819</v>
      </c>
      <c r="AQ10" s="316">
        <v>5968</v>
      </c>
      <c r="AR10" s="317">
        <v>-69.5</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514</v>
      </c>
      <c r="AL11" s="1215"/>
      <c r="AM11" s="1215"/>
      <c r="AN11" s="1216"/>
      <c r="AO11" s="315">
        <v>30608</v>
      </c>
      <c r="AP11" s="315">
        <v>496</v>
      </c>
      <c r="AQ11" s="316">
        <v>5863</v>
      </c>
      <c r="AR11" s="317">
        <v>-91.5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515</v>
      </c>
      <c r="AL12" s="1215"/>
      <c r="AM12" s="1215"/>
      <c r="AN12" s="1216"/>
      <c r="AO12" s="315" t="s">
        <v>516</v>
      </c>
      <c r="AP12" s="315" t="s">
        <v>516</v>
      </c>
      <c r="AQ12" s="316">
        <v>1312</v>
      </c>
      <c r="AR12" s="317" t="s">
        <v>516</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517</v>
      </c>
      <c r="AL13" s="1215"/>
      <c r="AM13" s="1215"/>
      <c r="AN13" s="1216"/>
      <c r="AO13" s="315" t="s">
        <v>516</v>
      </c>
      <c r="AP13" s="315" t="s">
        <v>516</v>
      </c>
      <c r="AQ13" s="316">
        <v>0</v>
      </c>
      <c r="AR13" s="317" t="s">
        <v>516</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518</v>
      </c>
      <c r="AL14" s="1215"/>
      <c r="AM14" s="1215"/>
      <c r="AN14" s="1216"/>
      <c r="AO14" s="315" t="s">
        <v>516</v>
      </c>
      <c r="AP14" s="315" t="s">
        <v>516</v>
      </c>
      <c r="AQ14" s="316">
        <v>2308</v>
      </c>
      <c r="AR14" s="317" t="s">
        <v>516</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519</v>
      </c>
      <c r="AL15" s="1215"/>
      <c r="AM15" s="1215"/>
      <c r="AN15" s="1216"/>
      <c r="AO15" s="315">
        <v>145668</v>
      </c>
      <c r="AP15" s="315">
        <v>2359</v>
      </c>
      <c r="AQ15" s="316">
        <v>1635</v>
      </c>
      <c r="AR15" s="317">
        <v>44.3</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520</v>
      </c>
      <c r="AL16" s="1218"/>
      <c r="AM16" s="1218"/>
      <c r="AN16" s="1219"/>
      <c r="AO16" s="315">
        <v>-396657</v>
      </c>
      <c r="AP16" s="315">
        <v>-6423</v>
      </c>
      <c r="AQ16" s="316">
        <v>-5106</v>
      </c>
      <c r="AR16" s="317">
        <v>25.8</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186</v>
      </c>
      <c r="AL17" s="1218"/>
      <c r="AM17" s="1218"/>
      <c r="AN17" s="1219"/>
      <c r="AO17" s="315">
        <v>4645949</v>
      </c>
      <c r="AP17" s="315">
        <v>75231</v>
      </c>
      <c r="AQ17" s="316">
        <v>74627</v>
      </c>
      <c r="AR17" s="317">
        <v>0.8</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525</v>
      </c>
      <c r="AL21" s="1210"/>
      <c r="AM21" s="1210"/>
      <c r="AN21" s="1211"/>
      <c r="AO21" s="327">
        <v>8.32</v>
      </c>
      <c r="AP21" s="328">
        <v>7.32</v>
      </c>
      <c r="AQ21" s="329">
        <v>1</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526</v>
      </c>
      <c r="AL22" s="1210"/>
      <c r="AM22" s="1210"/>
      <c r="AN22" s="1211"/>
      <c r="AO22" s="332">
        <v>99.6</v>
      </c>
      <c r="AP22" s="333">
        <v>98.6</v>
      </c>
      <c r="AQ22" s="334">
        <v>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530</v>
      </c>
      <c r="AL32" s="1226"/>
      <c r="AM32" s="1226"/>
      <c r="AN32" s="1227"/>
      <c r="AO32" s="342">
        <v>3325736</v>
      </c>
      <c r="AP32" s="342">
        <v>53853</v>
      </c>
      <c r="AQ32" s="343">
        <v>39505</v>
      </c>
      <c r="AR32" s="344">
        <v>36.299999999999997</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531</v>
      </c>
      <c r="AL33" s="1226"/>
      <c r="AM33" s="1226"/>
      <c r="AN33" s="1227"/>
      <c r="AO33" s="342" t="s">
        <v>516</v>
      </c>
      <c r="AP33" s="342" t="s">
        <v>516</v>
      </c>
      <c r="AQ33" s="343" t="s">
        <v>516</v>
      </c>
      <c r="AR33" s="344" t="s">
        <v>516</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532</v>
      </c>
      <c r="AL34" s="1226"/>
      <c r="AM34" s="1226"/>
      <c r="AN34" s="1227"/>
      <c r="AO34" s="342" t="s">
        <v>516</v>
      </c>
      <c r="AP34" s="342" t="s">
        <v>516</v>
      </c>
      <c r="AQ34" s="343">
        <v>56</v>
      </c>
      <c r="AR34" s="344" t="s">
        <v>516</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533</v>
      </c>
      <c r="AL35" s="1226"/>
      <c r="AM35" s="1226"/>
      <c r="AN35" s="1227"/>
      <c r="AO35" s="342">
        <v>615480</v>
      </c>
      <c r="AP35" s="342">
        <v>9966</v>
      </c>
      <c r="AQ35" s="343">
        <v>13645</v>
      </c>
      <c r="AR35" s="344">
        <v>-27</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534</v>
      </c>
      <c r="AL36" s="1226"/>
      <c r="AM36" s="1226"/>
      <c r="AN36" s="1227"/>
      <c r="AO36" s="342">
        <v>119520</v>
      </c>
      <c r="AP36" s="342">
        <v>1935</v>
      </c>
      <c r="AQ36" s="343">
        <v>1726</v>
      </c>
      <c r="AR36" s="344">
        <v>12.1</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535</v>
      </c>
      <c r="AL37" s="1226"/>
      <c r="AM37" s="1226"/>
      <c r="AN37" s="1227"/>
      <c r="AO37" s="342" t="s">
        <v>516</v>
      </c>
      <c r="AP37" s="342" t="s">
        <v>516</v>
      </c>
      <c r="AQ37" s="343">
        <v>663</v>
      </c>
      <c r="AR37" s="344" t="s">
        <v>516</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536</v>
      </c>
      <c r="AL38" s="1229"/>
      <c r="AM38" s="1229"/>
      <c r="AN38" s="1230"/>
      <c r="AO38" s="345" t="s">
        <v>516</v>
      </c>
      <c r="AP38" s="345" t="s">
        <v>516</v>
      </c>
      <c r="AQ38" s="346">
        <v>1</v>
      </c>
      <c r="AR38" s="334" t="s">
        <v>516</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537</v>
      </c>
      <c r="AL39" s="1229"/>
      <c r="AM39" s="1229"/>
      <c r="AN39" s="1230"/>
      <c r="AO39" s="342">
        <v>-155890</v>
      </c>
      <c r="AP39" s="342">
        <v>-2524</v>
      </c>
      <c r="AQ39" s="343">
        <v>-5573</v>
      </c>
      <c r="AR39" s="344">
        <v>-54.7</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538</v>
      </c>
      <c r="AL40" s="1226"/>
      <c r="AM40" s="1226"/>
      <c r="AN40" s="1227"/>
      <c r="AO40" s="342">
        <v>-2501540</v>
      </c>
      <c r="AP40" s="342">
        <v>-40507</v>
      </c>
      <c r="AQ40" s="343">
        <v>-36518</v>
      </c>
      <c r="AR40" s="344">
        <v>10.9</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298</v>
      </c>
      <c r="AL41" s="1232"/>
      <c r="AM41" s="1232"/>
      <c r="AN41" s="1233"/>
      <c r="AO41" s="342">
        <v>1403306</v>
      </c>
      <c r="AP41" s="342">
        <v>22723</v>
      </c>
      <c r="AQ41" s="343">
        <v>13504</v>
      </c>
      <c r="AR41" s="344">
        <v>68.3</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507</v>
      </c>
      <c r="AN49" s="1222" t="s">
        <v>542</v>
      </c>
      <c r="AO49" s="1223"/>
      <c r="AP49" s="1223"/>
      <c r="AQ49" s="1223"/>
      <c r="AR49" s="122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543</v>
      </c>
      <c r="AO50" s="359" t="s">
        <v>544</v>
      </c>
      <c r="AP50" s="360" t="s">
        <v>545</v>
      </c>
      <c r="AQ50" s="361" t="s">
        <v>546</v>
      </c>
      <c r="AR50" s="362" t="s">
        <v>547</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6861035</v>
      </c>
      <c r="AN51" s="364">
        <v>108309</v>
      </c>
      <c r="AO51" s="365">
        <v>18.899999999999999</v>
      </c>
      <c r="AP51" s="366">
        <v>66255</v>
      </c>
      <c r="AQ51" s="367">
        <v>3.6</v>
      </c>
      <c r="AR51" s="368">
        <v>15.3</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1875879</v>
      </c>
      <c r="AN52" s="372">
        <v>29613</v>
      </c>
      <c r="AO52" s="373">
        <v>7.4</v>
      </c>
      <c r="AP52" s="374">
        <v>31822</v>
      </c>
      <c r="AQ52" s="375">
        <v>8.8000000000000007</v>
      </c>
      <c r="AR52" s="376">
        <v>-1.4</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5235622</v>
      </c>
      <c r="AN53" s="364">
        <v>83088</v>
      </c>
      <c r="AO53" s="365">
        <v>-23.3</v>
      </c>
      <c r="AP53" s="366">
        <v>54227</v>
      </c>
      <c r="AQ53" s="367">
        <v>-18.2</v>
      </c>
      <c r="AR53" s="368">
        <v>-5.0999999999999996</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1186565</v>
      </c>
      <c r="AN54" s="372">
        <v>18830</v>
      </c>
      <c r="AO54" s="373">
        <v>-36.4</v>
      </c>
      <c r="AP54" s="374">
        <v>29694</v>
      </c>
      <c r="AQ54" s="375">
        <v>-6.7</v>
      </c>
      <c r="AR54" s="376">
        <v>-29.7</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5165821</v>
      </c>
      <c r="AN55" s="364">
        <v>82329</v>
      </c>
      <c r="AO55" s="365">
        <v>-0.9</v>
      </c>
      <c r="AP55" s="366">
        <v>57295</v>
      </c>
      <c r="AQ55" s="367">
        <v>5.7</v>
      </c>
      <c r="AR55" s="368">
        <v>-6.6</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1847023</v>
      </c>
      <c r="AN56" s="372">
        <v>29437</v>
      </c>
      <c r="AO56" s="373">
        <v>56.3</v>
      </c>
      <c r="AP56" s="374">
        <v>32771</v>
      </c>
      <c r="AQ56" s="375">
        <v>10.4</v>
      </c>
      <c r="AR56" s="376">
        <v>45.9</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7558284</v>
      </c>
      <c r="AN57" s="364">
        <v>121301</v>
      </c>
      <c r="AO57" s="365">
        <v>47.3</v>
      </c>
      <c r="AP57" s="366">
        <v>54110</v>
      </c>
      <c r="AQ57" s="367">
        <v>-5.6</v>
      </c>
      <c r="AR57" s="368">
        <v>52.9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4359353</v>
      </c>
      <c r="AN58" s="372">
        <v>69962</v>
      </c>
      <c r="AO58" s="373">
        <v>137.69999999999999</v>
      </c>
      <c r="AP58" s="374">
        <v>30620</v>
      </c>
      <c r="AQ58" s="375">
        <v>-6.6</v>
      </c>
      <c r="AR58" s="376">
        <v>144.30000000000001</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3635523</v>
      </c>
      <c r="AN59" s="364">
        <v>58869</v>
      </c>
      <c r="AO59" s="365">
        <v>-51.5</v>
      </c>
      <c r="AP59" s="366">
        <v>54684</v>
      </c>
      <c r="AQ59" s="367">
        <v>1.1000000000000001</v>
      </c>
      <c r="AR59" s="368">
        <v>-52.6</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1181708</v>
      </c>
      <c r="AN60" s="372">
        <v>19135</v>
      </c>
      <c r="AO60" s="373">
        <v>-72.599999999999994</v>
      </c>
      <c r="AP60" s="374">
        <v>32829</v>
      </c>
      <c r="AQ60" s="375">
        <v>7.2</v>
      </c>
      <c r="AR60" s="376">
        <v>-79.8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5691257</v>
      </c>
      <c r="AN61" s="379">
        <v>90779</v>
      </c>
      <c r="AO61" s="380">
        <v>-1.9</v>
      </c>
      <c r="AP61" s="381">
        <v>57314</v>
      </c>
      <c r="AQ61" s="382">
        <v>-2.7</v>
      </c>
      <c r="AR61" s="368">
        <v>0.8</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2090106</v>
      </c>
      <c r="AN62" s="372">
        <v>33395</v>
      </c>
      <c r="AO62" s="373">
        <v>18.5</v>
      </c>
      <c r="AP62" s="374">
        <v>31547</v>
      </c>
      <c r="AQ62" s="375">
        <v>2.6</v>
      </c>
      <c r="AR62" s="376">
        <v>15.9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YI4q9dJkZB1hB1NCuBw0tuPVVfFnLu+f6OJAjhU3TGAWnNWbiwwiGqhCqT7NwGEeN372FmjkHKSGIu4eIGpfAQ==" saltValue="KJ2W4AzQ50zN/AEE6U8d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556</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m9eLsfbm1VXFguhMoB485OdCqy2MEnvLExg9W52vbTQZw98zSLHVU2+7Kifbze70sW/ChKZY1/y2iX9aMBfDfA==" saltValue="NwmjIPS+tKNRO6Xi8S8oB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hQyvpSr2MntltKO4tOishqs2rYON8kndaa8FmnOruaUQwlk6x0Z6OjsDQ2QWY0FPvkFbIFtQJ9SPGh0TpJIkVA==" saltValue="b9X/GE8yXto85oTinSRju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234" t="s">
        <v>3</v>
      </c>
      <c r="D47" s="1234"/>
      <c r="E47" s="1235"/>
      <c r="F47" s="11">
        <v>21.09</v>
      </c>
      <c r="G47" s="12">
        <v>21.48</v>
      </c>
      <c r="H47" s="12">
        <v>20.49</v>
      </c>
      <c r="I47" s="12">
        <v>19.21</v>
      </c>
      <c r="J47" s="13">
        <v>16.850000000000001</v>
      </c>
    </row>
    <row r="48" spans="2:10" ht="57.75" customHeight="1">
      <c r="B48" s="14"/>
      <c r="C48" s="1236" t="s">
        <v>4</v>
      </c>
      <c r="D48" s="1236"/>
      <c r="E48" s="1237"/>
      <c r="F48" s="15">
        <v>3.06</v>
      </c>
      <c r="G48" s="16">
        <v>3.68</v>
      </c>
      <c r="H48" s="16">
        <v>2.65</v>
      </c>
      <c r="I48" s="16">
        <v>2.99</v>
      </c>
      <c r="J48" s="17">
        <v>3.17</v>
      </c>
    </row>
    <row r="49" spans="2:10" ht="57.75" customHeight="1" thickBot="1">
      <c r="B49" s="18"/>
      <c r="C49" s="1238" t="s">
        <v>5</v>
      </c>
      <c r="D49" s="1238"/>
      <c r="E49" s="1239"/>
      <c r="F49" s="19" t="s">
        <v>563</v>
      </c>
      <c r="G49" s="20">
        <v>0.06</v>
      </c>
      <c r="H49" s="20" t="s">
        <v>564</v>
      </c>
      <c r="I49" s="20" t="s">
        <v>565</v>
      </c>
      <c r="J49" s="21" t="s">
        <v>566</v>
      </c>
    </row>
    <row r="50" spans="2:10" ht="13.5" customHeight="1"/>
    <row r="51" spans="2:10" ht="13.5" hidden="1" customHeight="1"/>
    <row r="52" spans="2:10" ht="13.5" hidden="1" customHeight="1"/>
    <row r="53" spans="2:10" ht="13.5" hidden="1" customHeight="1"/>
  </sheetData>
  <sheetProtection algorithmName="SHA-512" hashValue="87T4nK9CyX2vfsgFH/4WYwa6A/dZV2O0ho7E/CqY2Nyl1PV4JfvOV3/WlepZK2CoPQZVqeTHZhqKAdN+EPBoHw==" saltValue="VX6kwSyiI2UfT2vTsoUAD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香月 卓也</cp:lastModifiedBy>
  <cp:lastPrinted>2020-09-08T09:36:54Z</cp:lastPrinted>
  <dcterms:created xsi:type="dcterms:W3CDTF">2020-02-10T06:22:43Z</dcterms:created>
  <dcterms:modified xsi:type="dcterms:W3CDTF">2020-10-01T04:54:34Z</dcterms:modified>
  <cp:category/>
</cp:coreProperties>
</file>